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Sheet1!$A$3:$S$45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<sst xmlns="http://schemas.openxmlformats.org/spreadsheetml/2006/main" count="278" uniqueCount="151">
  <si>
    <t>价格调整</t>
  </si>
  <si>
    <t>申请部门：商品部                    申请人：陈露</t>
  </si>
  <si>
    <t>申报日期：2025年9月8日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</si>
  <si>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</si>
  <si>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</si>
  <si>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</si>
  <si>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</si>
  <si>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</si>
  <si>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</si>
  <si>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</si>
  <si>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</si>
  <si>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</si>
  <si>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</si>
  <si>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</si>
  <si>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调整零售价</t>
  </si>
  <si>
    <t>新会员价</t>
  </si>
  <si>
    <t>原毛利率</t>
  </si>
  <si>
    <t>调整后毛利率</t>
  </si>
  <si>
    <t>调整
额度</t>
  </si>
  <si>
    <t>调整原因</t>
  </si>
  <si>
    <t>预计调整时间</t>
  </si>
  <si>
    <t>调整门店
名称</t>
  </si>
  <si>
    <t>对乙酰氨基酚缓释片(泰诺林)</t>
  </si>
  <si>
    <t>18片</t>
  </si>
  <si>
    <t>上海强生制药有限公司</t>
  </si>
  <si>
    <t>倒挂品种</t>
  </si>
  <si>
    <t>2025.9.10</t>
  </si>
  <si>
    <t>南充门店</t>
  </si>
  <si>
    <t>瑞格列奈片</t>
  </si>
  <si>
    <t>1mgx30片</t>
  </si>
  <si>
    <t>德国Boehringer Ingelheim Pharma GmbH＆Co.KG</t>
  </si>
  <si>
    <t>颈痛片</t>
  </si>
  <si>
    <t>0.67gx12片x2板</t>
  </si>
  <si>
    <t>山东明仁福瑞达制药股份有限公司</t>
  </si>
  <si>
    <t>黄氏响声丸</t>
  </si>
  <si>
    <t>0.133克×36丸×2板(炭衣丸)</t>
  </si>
  <si>
    <t>无锡济煜山禾药业股份有限公司</t>
  </si>
  <si>
    <t>金匮肾气丸</t>
  </si>
  <si>
    <t>360粒</t>
  </si>
  <si>
    <t>北京同仁堂科技发展股份有限公司制药厂</t>
  </si>
  <si>
    <t>复方门冬维甘滴眼液(新乐敦)</t>
  </si>
  <si>
    <t>13ml</t>
  </si>
  <si>
    <t>曼秀雷敦(中国)药业有限公司</t>
  </si>
  <si>
    <t>阿咖酚散</t>
  </si>
  <si>
    <t>0.386gx100包</t>
  </si>
  <si>
    <t>广州白云山医药集团股份有限公司白云山何济公制药厂</t>
  </si>
  <si>
    <t>医用固定带</t>
  </si>
  <si>
    <t>YWD02(L)</t>
  </si>
  <si>
    <t>河北佳禾医疗器械有限公司</t>
  </si>
  <si>
    <t>银翘解毒丸</t>
  </si>
  <si>
    <t>6gx8袋（水蜜丸）</t>
  </si>
  <si>
    <t>太极集团四川绵阳制药有限公司</t>
  </si>
  <si>
    <t>枸橼酸他莫昔芬片</t>
  </si>
  <si>
    <t>10mgx60片</t>
  </si>
  <si>
    <t>扬子江药业集团有限公司</t>
  </si>
  <si>
    <t>氨苄西林胶囊</t>
  </si>
  <si>
    <t>250mgx24粒</t>
  </si>
  <si>
    <t>联邦制药厂有限公司</t>
  </si>
  <si>
    <t>医用外科口罩</t>
  </si>
  <si>
    <t>17cmx18cmx3px10支 浅蓝 非灭菌型 1-1</t>
  </si>
  <si>
    <t>许昌振德医用敷料有限公司</t>
  </si>
  <si>
    <t>商品分析调整价格不合理品种</t>
  </si>
  <si>
    <t>棉签</t>
  </si>
  <si>
    <t>竹棒型 10cmx50支</t>
  </si>
  <si>
    <t>可孚医疗科技股份有限公司</t>
  </si>
  <si>
    <t>云南白药创可贴</t>
  </si>
  <si>
    <t>20片(轻巧护翼型)(1.5x2.3cm)</t>
  </si>
  <si>
    <t>云南白药集团无锡药业有限公司</t>
  </si>
  <si>
    <t>左炔诺孕酮片(金毓婷)</t>
  </si>
  <si>
    <t>1.5mgx1片(紧急避孕)</t>
  </si>
  <si>
    <t>华润紫竹药业有限公司</t>
  </si>
  <si>
    <t>人工牛黄甲硝唑胶囊</t>
  </si>
  <si>
    <t>0.2g：5mgx12粒x2板</t>
  </si>
  <si>
    <t>江西药都仁和制药有限公司</t>
  </si>
  <si>
    <t>金嗓子喉片</t>
  </si>
  <si>
    <t>2gx6片x2板</t>
  </si>
  <si>
    <t>广西金嗓子有限责任公司</t>
  </si>
  <si>
    <t>筋骨贴</t>
  </si>
  <si>
    <t>7cmx10cmx10贴</t>
  </si>
  <si>
    <t>通化万通药业股份有限公司</t>
  </si>
  <si>
    <t>荆防颗粒</t>
  </si>
  <si>
    <t>15gx18袋</t>
  </si>
  <si>
    <t>九寨沟天然药业股份有限公司</t>
  </si>
  <si>
    <t>2gx8片x2板</t>
  </si>
  <si>
    <t>玻璃体温计</t>
  </si>
  <si>
    <t>三角型棒式（口腔）</t>
  </si>
  <si>
    <t>重庆日月医疗设备有限公司</t>
  </si>
  <si>
    <t>复方醋酸地塞米松乳膏(皮炎平)</t>
  </si>
  <si>
    <t>30g:22.5mg</t>
  </si>
  <si>
    <t>华润三九医药股份有限公司</t>
  </si>
  <si>
    <t>夫西地酸乳膏</t>
  </si>
  <si>
    <t>2%（10g：0.2g）x1支</t>
  </si>
  <si>
    <t>澳美制药厂</t>
  </si>
  <si>
    <t>红霉素眼膏</t>
  </si>
  <si>
    <t>0.5%x2g</t>
  </si>
  <si>
    <t>山东辰欣佛都药业股份有限公司</t>
  </si>
  <si>
    <t>沉香化气片</t>
  </si>
  <si>
    <t>0.5gx12片x2板</t>
  </si>
  <si>
    <t>太极集团重庆桐君阁药厂有限公司</t>
  </si>
  <si>
    <t>红霉素软膏</t>
  </si>
  <si>
    <t>1%x10g</t>
  </si>
  <si>
    <t>重庆科瑞制药（集团）有限公司</t>
  </si>
  <si>
    <t>复方氨酚烷胺胶囊(快克)</t>
  </si>
  <si>
    <t>16粒</t>
  </si>
  <si>
    <t>海南亚洲制药股份有限公司(原海南亚洲制药)</t>
  </si>
  <si>
    <t>四季抗病毒合剂</t>
  </si>
  <si>
    <t>120ml</t>
  </si>
  <si>
    <t>陕西海天制药有限公司</t>
  </si>
  <si>
    <t>瑞舒伐他汀钙片</t>
  </si>
  <si>
    <t>10mgx14片x2板</t>
  </si>
  <si>
    <t>南京正大天晴制药有限公司</t>
  </si>
  <si>
    <t>创口贴</t>
  </si>
  <si>
    <t>72mmx19mmx20片 高弹舒适型（GTSS）</t>
  </si>
  <si>
    <t>湖南可孚医疗设备有限公司</t>
  </si>
  <si>
    <t>足光散(足光粉)</t>
  </si>
  <si>
    <t>40gx3袋</t>
  </si>
  <si>
    <t>成都九芝堂金鼎药业有限公司</t>
  </si>
  <si>
    <t>感冒清热颗粒</t>
  </si>
  <si>
    <t>6gx10袋(无蔗糖)</t>
  </si>
  <si>
    <t>葵花药业集团(冀州)有限公司</t>
  </si>
  <si>
    <t>马应龙麝香痔疮膏</t>
  </si>
  <si>
    <t>20g</t>
  </si>
  <si>
    <t>马应龙药业集团股份有限公司</t>
  </si>
  <si>
    <t>复方酮康唑软膏</t>
  </si>
  <si>
    <t>7g</t>
  </si>
  <si>
    <t>滇虹药业集团股份有限公司</t>
  </si>
  <si>
    <t>左炔诺孕酮片</t>
  </si>
  <si>
    <t>1.5mgx1片</t>
  </si>
  <si>
    <t>匈牙利Gedeon Richter Plc</t>
  </si>
  <si>
    <t>脂必泰胶囊</t>
  </si>
  <si>
    <t>0.24gx10粒</t>
  </si>
  <si>
    <t>成都地奥九泓制药厂</t>
  </si>
  <si>
    <t>阴舒宁抗菌洗液</t>
  </si>
  <si>
    <t>125ml</t>
  </si>
  <si>
    <t>德阳市阴舒宁医用消毒药剂有限责任公司</t>
  </si>
  <si>
    <t>植物本草抑菌洗液（妇炎洁）</t>
  </si>
  <si>
    <t>380ml</t>
  </si>
  <si>
    <t>江西康美医药保健品有限公司</t>
  </si>
  <si>
    <t>复方醋酸地塞米松乳膏</t>
  </si>
  <si>
    <t>维生素C片</t>
  </si>
  <si>
    <t>0.1gx100片</t>
  </si>
  <si>
    <t>东北制药集团沈阳第一制药有限公司</t>
  </si>
  <si>
    <t>复方酮康唑发用洗剂</t>
  </si>
  <si>
    <t>100ml</t>
  </si>
  <si>
    <t>头孢克肟颗粒</t>
  </si>
  <si>
    <t>50mgx6袋</t>
  </si>
  <si>
    <t>成都倍特药业股份有限公司</t>
  </si>
  <si>
    <t>备注：以上品种将在今天（9月8日）执行新零售价，请各门店注意更换价签，以免引起不必要的误会</t>
  </si>
  <si>
    <t>董事长：</t>
  </si>
  <si>
    <t>总经理：</t>
  </si>
  <si>
    <t>制表时间：2025年9月8日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</si>
</sst>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"/>
    </font>
    <font>
      <sz val="11"/>
      <name val="宋体"/>
      <charset val="134"/>
    </font>
    <font>
      <sz val="9"/>
      <name val="宋体"/>
      <charset val="1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22"/>
      <name val="宋体"/>
      <charset val="134"/>
    </font>
    <font>
      <sz val="11"/>
      <name val="宋体"/>
      <charset val="134"/>
      <scheme val="minor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0" fillId="3" borderId="5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6">
      <alignment vertical="center"/>
    </xf>
    <xf numFmtId="0" fontId="25" fillId="0" borderId="6">
      <alignment vertical="center"/>
    </xf>
    <xf numFmtId="0" fontId="26" fillId="0" borderId="7">
      <alignment vertical="center"/>
    </xf>
    <xf numFmtId="0" fontId="26" fillId="0" borderId="0">
      <alignment vertical="center"/>
    </xf>
    <xf numFmtId="0" fontId="27" fillId="4" borderId="8">
      <alignment vertical="center"/>
    </xf>
    <xf numFmtId="0" fontId="28" fillId="5" borderId="9">
      <alignment vertical="center"/>
    </xf>
    <xf numFmtId="0" fontId="29" fillId="5" borderId="8">
      <alignment vertical="center"/>
    </xf>
    <xf numFmtId="0" fontId="30" fillId="6" borderId="10">
      <alignment vertical="center"/>
    </xf>
    <xf numFmtId="0" fontId="31" fillId="0" borderId="11">
      <alignment vertical="center"/>
    </xf>
    <xf numFmtId="0" fontId="32" fillId="0" borderId="12">
      <alignment vertical="center"/>
    </xf>
    <xf numFmtId="0" fontId="33" fillId="7" borderId="0">
      <alignment vertical="center"/>
    </xf>
    <xf numFmtId="0" fontId="34" fillId="8" borderId="0">
      <alignment vertical="center"/>
    </xf>
    <xf numFmtId="0" fontId="35" fillId="9" borderId="0">
      <alignment vertical="center"/>
    </xf>
    <xf numFmtId="0" fontId="36" fillId="10" borderId="0">
      <alignment vertical="center"/>
    </xf>
    <xf numFmtId="0" fontId="37" fillId="11" borderId="0">
      <alignment vertical="center"/>
    </xf>
    <xf numFmtId="0" fontId="37" fillId="12" borderId="0">
      <alignment vertical="center"/>
    </xf>
    <xf numFmtId="0" fontId="36" fillId="13" borderId="0">
      <alignment vertical="center"/>
    </xf>
    <xf numFmtId="0" fontId="36" fillId="14" borderId="0">
      <alignment vertical="center"/>
    </xf>
    <xf numFmtId="0" fontId="37" fillId="15" borderId="0">
      <alignment vertical="center"/>
    </xf>
    <xf numFmtId="0" fontId="37" fillId="16" borderId="0">
      <alignment vertical="center"/>
    </xf>
    <xf numFmtId="0" fontId="36" fillId="17" borderId="0">
      <alignment vertical="center"/>
    </xf>
    <xf numFmtId="0" fontId="36" fillId="18" borderId="0">
      <alignment vertical="center"/>
    </xf>
    <xf numFmtId="0" fontId="37" fillId="19" borderId="0">
      <alignment vertical="center"/>
    </xf>
    <xf numFmtId="0" fontId="37" fillId="20" borderId="0">
      <alignment vertical="center"/>
    </xf>
    <xf numFmtId="0" fontId="36" fillId="21" borderId="0">
      <alignment vertical="center"/>
    </xf>
    <xf numFmtId="0" fontId="36" fillId="22" borderId="0">
      <alignment vertical="center"/>
    </xf>
    <xf numFmtId="0" fontId="37" fillId="23" borderId="0">
      <alignment vertical="center"/>
    </xf>
    <xf numFmtId="0" fontId="37" fillId="24" borderId="0">
      <alignment vertical="center"/>
    </xf>
    <xf numFmtId="0" fontId="36" fillId="25" borderId="0">
      <alignment vertical="center"/>
    </xf>
    <xf numFmtId="0" fontId="36" fillId="26" borderId="0">
      <alignment vertical="center"/>
    </xf>
    <xf numFmtId="0" fontId="37" fillId="27" borderId="0">
      <alignment vertical="center"/>
    </xf>
    <xf numFmtId="0" fontId="37" fillId="28" borderId="0">
      <alignment vertical="center"/>
    </xf>
    <xf numFmtId="0" fontId="36" fillId="29" borderId="0">
      <alignment vertical="center"/>
    </xf>
    <xf numFmtId="0" fontId="36" fillId="30" borderId="0">
      <alignment vertical="center"/>
    </xf>
    <xf numFmtId="0" fontId="37" fillId="31" borderId="0">
      <alignment vertical="center"/>
    </xf>
    <xf numFmtId="0" fontId="37" fillId="32" borderId="0">
      <alignment vertical="center"/>
    </xf>
    <xf numFmtId="0" fontId="36" fillId="33" borderId="0">
      <alignment vertical="center"/>
    </xf>
  </cellStyleXfs>
  <cellXfs count="45"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7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 applyProtection="1">
      <alignment horizontal="left" vertical="center" wrapText="1"/>
    </xf>
    <xf numFmtId="177" fontId="6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/>
    </xf>
    <xf numFmtId="177" fontId="10" fillId="0" borderId="2" xfId="0" applyNumberFormat="1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177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 applyProtection="1">
      <alignment horizontal="left" vertical="center"/>
    </xf>
    <xf numFmtId="177" fontId="12" fillId="0" borderId="4" xfId="0" applyNumberFormat="1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left" vertical="center"/>
    </xf>
    <xf numFmtId="0" fontId="14" fillId="0" borderId="4" xfId="0" applyFont="1" applyFill="1" applyBorder="1" applyAlignment="1" applyProtection="1">
      <alignment horizontal="left" vertical="center"/>
    </xf>
    <xf numFmtId="176" fontId="10" fillId="0" borderId="4" xfId="0" applyNumberFormat="1" applyFont="1" applyFill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center" vertical="center"/>
    </xf>
    <xf numFmtId="176" fontId="1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78" fontId="5" fillId="0" borderId="1" xfId="0" applyNumberFormat="1" applyFont="1" applyFill="1" applyBorder="1" applyAlignment="1" applyProtection="1">
      <alignment horizontal="left" vertical="center" wrapText="1"/>
    </xf>
    <xf numFmtId="10" fontId="5" fillId="0" borderId="1" xfId="0" applyNumberFormat="1" applyFont="1" applyFill="1" applyBorder="1" applyAlignment="1" applyProtection="1">
      <alignment horizontal="left" vertical="center" wrapText="1"/>
    </xf>
    <xf numFmtId="9" fontId="8" fillId="0" borderId="1" xfId="0" applyNumberFormat="1" applyFont="1" applyFill="1" applyBorder="1" applyAlignment="1" applyProtection="1">
      <alignment horizontal="left" vertical="center" wrapText="1"/>
    </xf>
    <xf numFmtId="10" fontId="8" fillId="0" borderId="1" xfId="0" applyNumberFormat="1" applyFont="1" applyFill="1" applyBorder="1" applyAlignment="1" applyProtection="1">
      <alignment horizontal="left" vertical="center" wrapText="1"/>
    </xf>
    <xf numFmtId="9" fontId="16" fillId="0" borderId="1" xfId="3" applyFont="1" applyFill="1" applyBorder="1" applyAlignment="1">
      <alignment horizontal="left" vertical="center" wrapText="1"/>
    </xf>
    <xf numFmtId="9" fontId="16" fillId="0" borderId="1" xfId="3" applyFont="1" applyFill="1" applyBorder="1" applyAlignment="1">
      <alignment horizontal="left" vertical="center"/>
    </xf>
    <xf numFmtId="176" fontId="17" fillId="0" borderId="4" xfId="0" applyNumberFormat="1" applyFont="1" applyFill="1" applyBorder="1" applyAlignment="1" applyProtection="1">
      <alignment horizontal="left" vertical="center"/>
    </xf>
    <xf numFmtId="0" fontId="12" fillId="0" borderId="4" xfId="0" applyFont="1" applyFill="1" applyBorder="1" applyAlignment="1" applyProtection="1">
      <alignment horizontal="left" vertical="center"/>
    </xf>
    <xf numFmtId="10" fontId="17" fillId="0" borderId="4" xfId="0" applyNumberFormat="1" applyFont="1" applyFill="1" applyBorder="1" applyAlignment="1" applyProtection="1">
      <alignment horizontal="left" vertical="center"/>
    </xf>
    <xf numFmtId="0" fontId="18" fillId="0" borderId="4" xfId="0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8"/>
  <sheetViews>
    <sheetView tabSelected="1" workbookViewId="0">
      <pane ySplit="3" topLeftCell="A5" activePane="bottomLeft" state="frozen"/>
      <selection/>
      <selection pane="bottomLeft" activeCell="L36" sqref="L36"/>
    </sheetView>
  </sheetViews>
  <sheetFormatPr defaultColWidth="9" defaultRowHeight="13.5"/>
  <cols>
    <col min="1" max="1" width="4" customWidth="1"/>
    <col min="2" max="13" width="9" style="4"/>
    <col min="14" max="14" width="13.75" style="4"/>
    <col min="15" max="15" width="12.625" style="4"/>
    <col min="16" max="16" width="9" style="4"/>
  </cols>
  <sheetData>
    <row r="1" ht="27" spans="1:19">
      <c r="A1" s="5" t="s">
        <v>0</v>
      </c>
      <c r="B1" s="5"/>
      <c r="C1" s="5"/>
      <c r="D1" s="5"/>
      <c r="E1" s="5"/>
      <c r="F1" s="5"/>
      <c r="G1" s="5"/>
      <c r="H1" s="6"/>
      <c r="I1" s="29"/>
      <c r="J1" s="5"/>
      <c r="K1" s="5"/>
      <c r="L1" s="30"/>
      <c r="M1" s="31"/>
      <c r="N1" s="5"/>
      <c r="O1" s="5"/>
      <c r="P1" s="5"/>
      <c r="Q1" s="5"/>
      <c r="R1" s="5"/>
      <c r="S1" s="5"/>
    </row>
    <row r="2" spans="1:19">
      <c r="A2" s="7" t="s">
        <v>1</v>
      </c>
      <c r="B2" s="7"/>
      <c r="C2" s="7"/>
      <c r="D2" s="7"/>
      <c r="E2" s="7"/>
      <c r="F2" s="7"/>
      <c r="G2" s="8"/>
      <c r="H2" s="9"/>
      <c r="I2" s="8"/>
      <c r="J2" s="8"/>
      <c r="K2" s="8"/>
      <c r="L2" s="32" t="s">
        <v>2</v>
      </c>
      <c r="M2" s="7"/>
      <c r="N2" s="7"/>
      <c r="O2" s="7"/>
      <c r="P2" s="33"/>
      <c r="Q2" s="33"/>
      <c r="R2" s="33"/>
      <c r="S2" s="33"/>
    </row>
    <row r="3" ht="24" spans="1:19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2" t="s">
        <v>10</v>
      </c>
      <c r="I3" s="34" t="s">
        <v>11</v>
      </c>
      <c r="J3" s="34" t="s">
        <v>12</v>
      </c>
      <c r="K3" s="34" t="s">
        <v>13</v>
      </c>
      <c r="L3" s="12" t="s">
        <v>14</v>
      </c>
      <c r="M3" s="11" t="s">
        <v>15</v>
      </c>
      <c r="N3" s="35" t="s">
        <v>16</v>
      </c>
      <c r="O3" s="35" t="s">
        <v>17</v>
      </c>
      <c r="P3" s="11" t="s">
        <v>18</v>
      </c>
      <c r="Q3" s="11" t="s">
        <v>19</v>
      </c>
      <c r="R3" s="11" t="s">
        <v>20</v>
      </c>
      <c r="S3" s="11" t="s">
        <v>21</v>
      </c>
    </row>
    <row r="4" s="1" customFormat="1" ht="30" customHeight="1" spans="1:19">
      <c r="A4" s="13">
        <v>1</v>
      </c>
      <c r="B4" s="14">
        <v>10547</v>
      </c>
      <c r="C4" s="14" t="s">
        <v>22</v>
      </c>
      <c r="D4" s="14" t="s">
        <v>23</v>
      </c>
      <c r="E4" s="14" t="s">
        <v>24</v>
      </c>
      <c r="F4" s="15"/>
      <c r="G4" s="14">
        <v>21.47</v>
      </c>
      <c r="H4" s="14">
        <v>21.47</v>
      </c>
      <c r="I4" s="14">
        <v>21</v>
      </c>
      <c r="J4" s="14">
        <v>19.8</v>
      </c>
      <c r="K4" s="15"/>
      <c r="L4" s="14">
        <v>26.8</v>
      </c>
      <c r="M4" s="14">
        <v>26</v>
      </c>
      <c r="N4" s="36">
        <f>(J4-G4)/J4</f>
        <v>-0.0843434343434342</v>
      </c>
      <c r="O4" s="37">
        <f>(M4-H4)/M4</f>
        <v>0.174230769230769</v>
      </c>
      <c r="P4" s="15">
        <f>M4-J4</f>
        <v>6.2</v>
      </c>
      <c r="Q4" s="15" t="s">
        <v>25</v>
      </c>
      <c r="R4" s="15" t="s">
        <v>26</v>
      </c>
      <c r="S4" s="15" t="s">
        <v>27</v>
      </c>
    </row>
    <row r="5" s="1" customFormat="1" ht="30" customHeight="1" spans="1:19">
      <c r="A5" s="13">
        <v>2</v>
      </c>
      <c r="B5" s="14">
        <v>17328</v>
      </c>
      <c r="C5" s="14" t="s">
        <v>28</v>
      </c>
      <c r="D5" s="14" t="s">
        <v>29</v>
      </c>
      <c r="E5" s="14" t="s">
        <v>30</v>
      </c>
      <c r="F5" s="15"/>
      <c r="G5" s="14">
        <v>57.96</v>
      </c>
      <c r="H5" s="14">
        <v>57.96</v>
      </c>
      <c r="I5" s="14">
        <v>60</v>
      </c>
      <c r="J5" s="14">
        <v>57.38</v>
      </c>
      <c r="K5" s="15"/>
      <c r="L5" s="14">
        <v>60</v>
      </c>
      <c r="M5" s="14">
        <v>60</v>
      </c>
      <c r="N5" s="36">
        <f t="shared" ref="N5:N10" si="0">(J5-G5)/J5</f>
        <v>-0.0101080515859184</v>
      </c>
      <c r="O5" s="37">
        <f>(I5-H5)/I5</f>
        <v>0.034</v>
      </c>
      <c r="P5" s="15">
        <f>J5-I5</f>
        <v>-2.62</v>
      </c>
      <c r="Q5" s="15" t="s">
        <v>25</v>
      </c>
      <c r="R5" s="15" t="s">
        <v>26</v>
      </c>
      <c r="S5" s="15" t="s">
        <v>27</v>
      </c>
    </row>
    <row r="6" s="1" customFormat="1" ht="30" customHeight="1" spans="1:19">
      <c r="A6" s="13">
        <v>3</v>
      </c>
      <c r="B6" s="14">
        <v>45675</v>
      </c>
      <c r="C6" s="14" t="s">
        <v>31</v>
      </c>
      <c r="D6" s="14" t="s">
        <v>32</v>
      </c>
      <c r="E6" s="14" t="s">
        <v>33</v>
      </c>
      <c r="F6" s="15"/>
      <c r="G6" s="14">
        <v>24.75</v>
      </c>
      <c r="H6" s="14">
        <v>24.75</v>
      </c>
      <c r="I6" s="14">
        <v>25.8</v>
      </c>
      <c r="J6" s="14">
        <v>24.5</v>
      </c>
      <c r="K6" s="15"/>
      <c r="L6" s="14">
        <v>29.8</v>
      </c>
      <c r="M6" s="14">
        <v>28.3</v>
      </c>
      <c r="N6" s="36">
        <f t="shared" si="0"/>
        <v>-0.0102040816326531</v>
      </c>
      <c r="O6" s="37">
        <f>(M6-H6)/M6</f>
        <v>0.125441696113074</v>
      </c>
      <c r="P6" s="15">
        <f>M6-J6</f>
        <v>3.8</v>
      </c>
      <c r="Q6" s="15" t="s">
        <v>25</v>
      </c>
      <c r="R6" s="15" t="s">
        <v>26</v>
      </c>
      <c r="S6" s="15" t="s">
        <v>27</v>
      </c>
    </row>
    <row r="7" s="2" customFormat="1" ht="30" customHeight="1" spans="1:19">
      <c r="A7" s="13">
        <v>4</v>
      </c>
      <c r="B7" s="14">
        <v>53952</v>
      </c>
      <c r="C7" s="14" t="s">
        <v>34</v>
      </c>
      <c r="D7" s="14" t="s">
        <v>35</v>
      </c>
      <c r="E7" s="14" t="s">
        <v>36</v>
      </c>
      <c r="F7" s="15"/>
      <c r="G7" s="14">
        <v>18</v>
      </c>
      <c r="H7" s="14">
        <v>18</v>
      </c>
      <c r="I7" s="14">
        <v>18.9</v>
      </c>
      <c r="J7" s="14">
        <v>17.8</v>
      </c>
      <c r="K7" s="15"/>
      <c r="L7" s="14">
        <v>22</v>
      </c>
      <c r="M7" s="14">
        <v>21.5</v>
      </c>
      <c r="N7" s="36">
        <f t="shared" si="0"/>
        <v>-0.0112359550561797</v>
      </c>
      <c r="O7" s="37">
        <f>(M7-H7)/M7</f>
        <v>0.162790697674419</v>
      </c>
      <c r="P7" s="15">
        <f>M7-J7</f>
        <v>3.7</v>
      </c>
      <c r="Q7" s="15" t="s">
        <v>25</v>
      </c>
      <c r="R7" s="15" t="s">
        <v>26</v>
      </c>
      <c r="S7" s="15" t="s">
        <v>27</v>
      </c>
    </row>
    <row r="8" s="2" customFormat="1" ht="30" customHeight="1" spans="1:19">
      <c r="A8" s="13">
        <v>5</v>
      </c>
      <c r="B8" s="14">
        <v>11424</v>
      </c>
      <c r="C8" s="14" t="s">
        <v>37</v>
      </c>
      <c r="D8" s="14" t="s">
        <v>38</v>
      </c>
      <c r="E8" s="14" t="s">
        <v>39</v>
      </c>
      <c r="F8" s="15"/>
      <c r="G8" s="14">
        <v>16.67</v>
      </c>
      <c r="H8" s="14">
        <v>16.67</v>
      </c>
      <c r="I8" s="14">
        <v>16.5</v>
      </c>
      <c r="J8" s="14">
        <v>16.5</v>
      </c>
      <c r="K8" s="15"/>
      <c r="L8" s="14">
        <v>25</v>
      </c>
      <c r="M8" s="14">
        <v>23.5</v>
      </c>
      <c r="N8" s="36">
        <f t="shared" si="0"/>
        <v>-0.0103030303030304</v>
      </c>
      <c r="O8" s="37">
        <f>(L8-H8)/L8</f>
        <v>0.3332</v>
      </c>
      <c r="P8" s="15">
        <f>L8-J8</f>
        <v>8.5</v>
      </c>
      <c r="Q8" s="15" t="s">
        <v>25</v>
      </c>
      <c r="R8" s="15" t="s">
        <v>26</v>
      </c>
      <c r="S8" s="15" t="s">
        <v>27</v>
      </c>
    </row>
    <row r="9" s="1" customFormat="1" ht="30" customHeight="1" spans="1:19">
      <c r="A9" s="13">
        <v>6</v>
      </c>
      <c r="B9" s="14">
        <v>11490</v>
      </c>
      <c r="C9" s="14" t="s">
        <v>40</v>
      </c>
      <c r="D9" s="14" t="s">
        <v>41</v>
      </c>
      <c r="E9" s="14" t="s">
        <v>42</v>
      </c>
      <c r="F9" s="15"/>
      <c r="G9" s="14">
        <v>22.95</v>
      </c>
      <c r="H9" s="14">
        <v>22.95</v>
      </c>
      <c r="I9" s="14">
        <v>23.9</v>
      </c>
      <c r="J9" s="14">
        <v>22.8</v>
      </c>
      <c r="K9" s="15"/>
      <c r="L9" s="14">
        <v>28.8</v>
      </c>
      <c r="M9" s="14">
        <v>27.5</v>
      </c>
      <c r="N9" s="36">
        <f t="shared" si="0"/>
        <v>-0.00657894736842099</v>
      </c>
      <c r="O9" s="37">
        <f>(M9-H9)/M9</f>
        <v>0.165454545454545</v>
      </c>
      <c r="P9" s="15">
        <f>M9-J9</f>
        <v>4.7</v>
      </c>
      <c r="Q9" s="15" t="s">
        <v>25</v>
      </c>
      <c r="R9" s="15" t="s">
        <v>26</v>
      </c>
      <c r="S9" s="15" t="s">
        <v>27</v>
      </c>
    </row>
    <row r="10" s="2" customFormat="1" ht="30" customHeight="1" spans="1:19">
      <c r="A10" s="13">
        <v>7</v>
      </c>
      <c r="B10" s="14">
        <v>11998</v>
      </c>
      <c r="C10" s="14" t="s">
        <v>43</v>
      </c>
      <c r="D10" s="14" t="s">
        <v>44</v>
      </c>
      <c r="E10" s="14" t="s">
        <v>45</v>
      </c>
      <c r="F10" s="15"/>
      <c r="G10" s="14">
        <v>12</v>
      </c>
      <c r="H10" s="14">
        <v>12</v>
      </c>
      <c r="I10" s="14">
        <v>13.8</v>
      </c>
      <c r="J10" s="14">
        <v>12</v>
      </c>
      <c r="K10" s="15"/>
      <c r="L10" s="14">
        <v>14.9</v>
      </c>
      <c r="M10" s="14">
        <v>14.5</v>
      </c>
      <c r="N10" s="36">
        <f t="shared" si="0"/>
        <v>0</v>
      </c>
      <c r="O10" s="37">
        <f t="shared" ref="O10:O15" si="1">(L10-H10)/L10</f>
        <v>0.194630872483222</v>
      </c>
      <c r="P10" s="15">
        <f>M10-J10</f>
        <v>2.5</v>
      </c>
      <c r="Q10" s="15" t="s">
        <v>25</v>
      </c>
      <c r="R10" s="15" t="s">
        <v>26</v>
      </c>
      <c r="S10" s="15" t="s">
        <v>27</v>
      </c>
    </row>
    <row r="11" s="1" customFormat="1" ht="30" customHeight="1" spans="1:19">
      <c r="A11" s="13">
        <v>8</v>
      </c>
      <c r="B11" s="14">
        <v>37579</v>
      </c>
      <c r="C11" s="14" t="s">
        <v>46</v>
      </c>
      <c r="D11" s="14" t="s">
        <v>47</v>
      </c>
      <c r="E11" s="14" t="s">
        <v>48</v>
      </c>
      <c r="F11" s="15"/>
      <c r="G11" s="14">
        <v>39.82</v>
      </c>
      <c r="H11" s="14">
        <v>39.82</v>
      </c>
      <c r="I11" s="14">
        <v>35</v>
      </c>
      <c r="J11" s="14"/>
      <c r="K11" s="15"/>
      <c r="L11" s="14">
        <v>69</v>
      </c>
      <c r="M11" s="14">
        <v>69</v>
      </c>
      <c r="N11" s="38">
        <f>(I11-G11)/I11</f>
        <v>-0.137714285714286</v>
      </c>
      <c r="O11" s="37">
        <f t="shared" si="1"/>
        <v>0.422898550724638</v>
      </c>
      <c r="P11" s="15">
        <f>L11-I11</f>
        <v>34</v>
      </c>
      <c r="Q11" s="15" t="s">
        <v>25</v>
      </c>
      <c r="R11" s="15" t="s">
        <v>26</v>
      </c>
      <c r="S11" s="15" t="s">
        <v>27</v>
      </c>
    </row>
    <row r="12" s="1" customFormat="1" ht="30" customHeight="1" spans="1:19">
      <c r="A12" s="13">
        <v>9</v>
      </c>
      <c r="B12" s="14">
        <v>176788</v>
      </c>
      <c r="C12" s="14" t="s">
        <v>49</v>
      </c>
      <c r="D12" s="14" t="s">
        <v>50</v>
      </c>
      <c r="E12" s="14" t="s">
        <v>51</v>
      </c>
      <c r="F12" s="15"/>
      <c r="G12" s="14">
        <v>11.8</v>
      </c>
      <c r="H12" s="14">
        <v>11.8</v>
      </c>
      <c r="I12" s="14">
        <v>7</v>
      </c>
      <c r="J12" s="14"/>
      <c r="K12" s="15"/>
      <c r="L12" s="14">
        <v>15</v>
      </c>
      <c r="M12" s="14">
        <v>14.5</v>
      </c>
      <c r="N12" s="38">
        <f>(I12-G12)/I12</f>
        <v>-0.685714285714286</v>
      </c>
      <c r="O12" s="37">
        <f t="shared" si="1"/>
        <v>0.213333333333333</v>
      </c>
      <c r="P12" s="15">
        <f>L12-I12</f>
        <v>8</v>
      </c>
      <c r="Q12" s="15" t="s">
        <v>25</v>
      </c>
      <c r="R12" s="15" t="s">
        <v>26</v>
      </c>
      <c r="S12" s="15" t="s">
        <v>27</v>
      </c>
    </row>
    <row r="13" s="1" customFormat="1" ht="30" customHeight="1" spans="1:19">
      <c r="A13" s="13">
        <v>10</v>
      </c>
      <c r="B13" s="14">
        <v>16650</v>
      </c>
      <c r="C13" s="14" t="s">
        <v>52</v>
      </c>
      <c r="D13" s="14" t="s">
        <v>53</v>
      </c>
      <c r="E13" s="14" t="s">
        <v>54</v>
      </c>
      <c r="F13" s="15"/>
      <c r="G13" s="14">
        <v>74.88</v>
      </c>
      <c r="H13" s="14">
        <v>74.88</v>
      </c>
      <c r="I13" s="14">
        <v>72</v>
      </c>
      <c r="J13" s="14"/>
      <c r="K13" s="15"/>
      <c r="L13" s="14">
        <v>82</v>
      </c>
      <c r="M13" s="14">
        <v>82</v>
      </c>
      <c r="N13" s="38">
        <f>(I13-G13)/I13</f>
        <v>-0.0399999999999999</v>
      </c>
      <c r="O13" s="37">
        <f t="shared" si="1"/>
        <v>0.086829268292683</v>
      </c>
      <c r="P13" s="15">
        <f>L13-I13</f>
        <v>10</v>
      </c>
      <c r="Q13" s="15" t="s">
        <v>25</v>
      </c>
      <c r="R13" s="15" t="s">
        <v>26</v>
      </c>
      <c r="S13" s="15" t="s">
        <v>27</v>
      </c>
    </row>
    <row r="14" s="1" customFormat="1" ht="30" customHeight="1" spans="1:19">
      <c r="A14" s="13">
        <v>11</v>
      </c>
      <c r="B14" s="14">
        <v>9859</v>
      </c>
      <c r="C14" s="14" t="s">
        <v>55</v>
      </c>
      <c r="D14" s="14" t="s">
        <v>56</v>
      </c>
      <c r="E14" s="14" t="s">
        <v>57</v>
      </c>
      <c r="F14" s="15"/>
      <c r="G14" s="14">
        <v>13.41</v>
      </c>
      <c r="H14" s="14">
        <v>13.41</v>
      </c>
      <c r="I14" s="14">
        <v>13</v>
      </c>
      <c r="J14" s="14"/>
      <c r="K14" s="15"/>
      <c r="L14" s="14">
        <v>19.9</v>
      </c>
      <c r="M14" s="14">
        <v>19.9</v>
      </c>
      <c r="N14" s="38">
        <f>(I14-G14)/I14</f>
        <v>-0.0315384615384615</v>
      </c>
      <c r="O14" s="37">
        <f t="shared" si="1"/>
        <v>0.326130653266332</v>
      </c>
      <c r="P14" s="15">
        <f>L14-I14</f>
        <v>6.9</v>
      </c>
      <c r="Q14" s="15" t="s">
        <v>25</v>
      </c>
      <c r="R14" s="15" t="s">
        <v>26</v>
      </c>
      <c r="S14" s="15" t="s">
        <v>27</v>
      </c>
    </row>
    <row r="15" s="3" customFormat="1" ht="30" customHeight="1" spans="1:19">
      <c r="A15" s="13">
        <v>12</v>
      </c>
      <c r="B15" s="16">
        <v>252763</v>
      </c>
      <c r="C15" s="16" t="s">
        <v>58</v>
      </c>
      <c r="D15" s="16" t="s">
        <v>59</v>
      </c>
      <c r="E15" s="16" t="s">
        <v>60</v>
      </c>
      <c r="F15" s="17"/>
      <c r="G15" s="18">
        <v>2.24</v>
      </c>
      <c r="H15" s="18">
        <v>2.24</v>
      </c>
      <c r="I15" s="18">
        <v>4</v>
      </c>
      <c r="J15" s="18"/>
      <c r="K15" s="17"/>
      <c r="L15" s="18">
        <v>6</v>
      </c>
      <c r="M15" s="18">
        <v>6</v>
      </c>
      <c r="N15" s="39">
        <f>(I15-G15)/I15</f>
        <v>0.44</v>
      </c>
      <c r="O15" s="39">
        <f t="shared" si="1"/>
        <v>0.626666666666667</v>
      </c>
      <c r="P15" s="17">
        <f>L15-I15</f>
        <v>2</v>
      </c>
      <c r="Q15" s="15" t="s">
        <v>61</v>
      </c>
      <c r="R15" s="15" t="s">
        <v>26</v>
      </c>
      <c r="S15" s="15" t="s">
        <v>27</v>
      </c>
    </row>
    <row r="16" s="3" customFormat="1" ht="30" customHeight="1" spans="1:19">
      <c r="A16" s="13">
        <v>13</v>
      </c>
      <c r="B16" s="16">
        <v>219427</v>
      </c>
      <c r="C16" s="16" t="s">
        <v>62</v>
      </c>
      <c r="D16" s="16" t="s">
        <v>63</v>
      </c>
      <c r="E16" s="16" t="s">
        <v>64</v>
      </c>
      <c r="F16" s="17"/>
      <c r="G16" s="18">
        <v>0.67</v>
      </c>
      <c r="H16" s="18">
        <v>0.67</v>
      </c>
      <c r="I16" s="18">
        <v>2</v>
      </c>
      <c r="J16" s="18">
        <v>1.5</v>
      </c>
      <c r="K16" s="17"/>
      <c r="L16" s="18">
        <v>2.5</v>
      </c>
      <c r="M16" s="18">
        <v>2</v>
      </c>
      <c r="N16" s="39">
        <f>(J16-G16)/J16</f>
        <v>0.553333333333333</v>
      </c>
      <c r="O16" s="39">
        <f>(M16-H16)/M16</f>
        <v>0.665</v>
      </c>
      <c r="P16" s="17">
        <f>M16-J16</f>
        <v>0.5</v>
      </c>
      <c r="Q16" s="15" t="s">
        <v>61</v>
      </c>
      <c r="R16" s="15" t="s">
        <v>26</v>
      </c>
      <c r="S16" s="15" t="s">
        <v>27</v>
      </c>
    </row>
    <row r="17" s="3" customFormat="1" ht="30" customHeight="1" spans="1:19">
      <c r="A17" s="13">
        <v>14</v>
      </c>
      <c r="B17" s="16">
        <v>30352</v>
      </c>
      <c r="C17" s="16" t="s">
        <v>65</v>
      </c>
      <c r="D17" s="16" t="s">
        <v>66</v>
      </c>
      <c r="E17" s="16" t="s">
        <v>67</v>
      </c>
      <c r="F17" s="17"/>
      <c r="G17" s="18">
        <v>3.17</v>
      </c>
      <c r="H17" s="18">
        <v>3.17</v>
      </c>
      <c r="I17" s="18">
        <v>6</v>
      </c>
      <c r="J17" s="18">
        <v>5.7</v>
      </c>
      <c r="K17" s="17"/>
      <c r="L17" s="18">
        <v>8</v>
      </c>
      <c r="M17" s="18">
        <v>8</v>
      </c>
      <c r="N17" s="39">
        <f>(J17-G17)/J17</f>
        <v>0.443859649122807</v>
      </c>
      <c r="O17" s="39">
        <f>(L17-H17)/L17</f>
        <v>0.60375</v>
      </c>
      <c r="P17" s="17">
        <f>L17-J17</f>
        <v>2.3</v>
      </c>
      <c r="Q17" s="15" t="s">
        <v>61</v>
      </c>
      <c r="R17" s="15" t="s">
        <v>26</v>
      </c>
      <c r="S17" s="15" t="s">
        <v>27</v>
      </c>
    </row>
    <row r="18" s="3" customFormat="1" ht="30" customHeight="1" spans="1:19">
      <c r="A18" s="13">
        <v>15</v>
      </c>
      <c r="B18" s="16">
        <v>35094</v>
      </c>
      <c r="C18" s="16" t="s">
        <v>68</v>
      </c>
      <c r="D18" s="16" t="s">
        <v>69</v>
      </c>
      <c r="E18" s="16" t="s">
        <v>70</v>
      </c>
      <c r="F18" s="17"/>
      <c r="G18" s="18">
        <v>16.16</v>
      </c>
      <c r="H18" s="18">
        <v>16.16</v>
      </c>
      <c r="I18" s="18">
        <v>35</v>
      </c>
      <c r="J18" s="18">
        <v>28</v>
      </c>
      <c r="K18" s="17"/>
      <c r="L18" s="18">
        <v>38</v>
      </c>
      <c r="M18" s="18">
        <v>36.5</v>
      </c>
      <c r="N18" s="39">
        <f>(J18-G18)/J18</f>
        <v>0.422857142857143</v>
      </c>
      <c r="O18" s="39">
        <f>(M18-H18)/M18</f>
        <v>0.557260273972603</v>
      </c>
      <c r="P18" s="17">
        <f>M18-J18</f>
        <v>8.5</v>
      </c>
      <c r="Q18" s="15" t="s">
        <v>61</v>
      </c>
      <c r="R18" s="15" t="s">
        <v>26</v>
      </c>
      <c r="S18" s="15" t="s">
        <v>27</v>
      </c>
    </row>
    <row r="19" s="3" customFormat="1" ht="30" customHeight="1" spans="1:19">
      <c r="A19" s="13">
        <v>16</v>
      </c>
      <c r="B19" s="16">
        <v>142706</v>
      </c>
      <c r="C19" s="16" t="s">
        <v>71</v>
      </c>
      <c r="D19" s="16" t="s">
        <v>72</v>
      </c>
      <c r="E19" s="16" t="s">
        <v>73</v>
      </c>
      <c r="F19" s="17"/>
      <c r="G19" s="18">
        <v>4.41</v>
      </c>
      <c r="H19" s="18">
        <v>4.41</v>
      </c>
      <c r="I19" s="18">
        <v>22</v>
      </c>
      <c r="J19" s="18">
        <v>18</v>
      </c>
      <c r="K19" s="17"/>
      <c r="L19" s="18">
        <v>22</v>
      </c>
      <c r="M19" s="18">
        <v>21.5</v>
      </c>
      <c r="N19" s="39">
        <f>(J19-G19)/J19</f>
        <v>0.755</v>
      </c>
      <c r="O19" s="39">
        <f>(M19-H19)/M19</f>
        <v>0.794883720930233</v>
      </c>
      <c r="P19" s="17">
        <f>M19-J19</f>
        <v>3.5</v>
      </c>
      <c r="Q19" s="15" t="s">
        <v>61</v>
      </c>
      <c r="R19" s="15" t="s">
        <v>26</v>
      </c>
      <c r="S19" s="15" t="s">
        <v>27</v>
      </c>
    </row>
    <row r="20" s="3" customFormat="1" ht="30" customHeight="1" spans="1:19">
      <c r="A20" s="13">
        <v>17</v>
      </c>
      <c r="B20" s="16">
        <v>126660</v>
      </c>
      <c r="C20" s="16" t="s">
        <v>74</v>
      </c>
      <c r="D20" s="16" t="s">
        <v>75</v>
      </c>
      <c r="E20" s="16" t="s">
        <v>76</v>
      </c>
      <c r="F20" s="17"/>
      <c r="G20" s="18">
        <v>10.21</v>
      </c>
      <c r="H20" s="18">
        <v>10.21</v>
      </c>
      <c r="I20" s="18">
        <v>10.9</v>
      </c>
      <c r="J20" s="18">
        <v>10.9</v>
      </c>
      <c r="K20" s="17"/>
      <c r="L20" s="18">
        <v>12</v>
      </c>
      <c r="M20" s="18">
        <v>12</v>
      </c>
      <c r="N20" s="39">
        <f>(J20-G20)/J20</f>
        <v>0.0633027522935779</v>
      </c>
      <c r="O20" s="39">
        <f>(L20-H20)/L20</f>
        <v>0.149166666666667</v>
      </c>
      <c r="P20" s="17">
        <f>L20-J20</f>
        <v>1.1</v>
      </c>
      <c r="Q20" s="15" t="s">
        <v>61</v>
      </c>
      <c r="R20" s="15" t="s">
        <v>26</v>
      </c>
      <c r="S20" s="15" t="s">
        <v>27</v>
      </c>
    </row>
    <row r="21" s="3" customFormat="1" ht="30" customHeight="1" spans="1:19">
      <c r="A21" s="13">
        <v>18</v>
      </c>
      <c r="B21" s="16">
        <v>245924</v>
      </c>
      <c r="C21" s="16" t="s">
        <v>77</v>
      </c>
      <c r="D21" s="16" t="s">
        <v>78</v>
      </c>
      <c r="E21" s="16" t="s">
        <v>79</v>
      </c>
      <c r="F21" s="17"/>
      <c r="G21" s="18">
        <v>17.17</v>
      </c>
      <c r="H21" s="18">
        <v>17.17</v>
      </c>
      <c r="I21" s="18">
        <v>22</v>
      </c>
      <c r="J21" s="18">
        <v>18.8</v>
      </c>
      <c r="K21" s="17"/>
      <c r="L21" s="18">
        <v>25</v>
      </c>
      <c r="M21" s="18">
        <v>23</v>
      </c>
      <c r="N21" s="39">
        <f t="shared" ref="N21:N48" si="2">(J21-G21)/J21</f>
        <v>0.0867021276595744</v>
      </c>
      <c r="O21" s="39">
        <f>(M21-H21)/M21</f>
        <v>0.253478260869565</v>
      </c>
      <c r="P21" s="17">
        <f t="shared" ref="P21:P48" si="3">M21-J21</f>
        <v>4.2</v>
      </c>
      <c r="Q21" s="15" t="s">
        <v>61</v>
      </c>
      <c r="R21" s="15" t="s">
        <v>26</v>
      </c>
      <c r="S21" s="15" t="s">
        <v>27</v>
      </c>
    </row>
    <row r="22" s="3" customFormat="1" ht="30" customHeight="1" spans="1:19">
      <c r="A22" s="13">
        <v>19</v>
      </c>
      <c r="B22" s="16">
        <v>169770</v>
      </c>
      <c r="C22" s="16" t="s">
        <v>80</v>
      </c>
      <c r="D22" s="16" t="s">
        <v>81</v>
      </c>
      <c r="E22" s="16" t="s">
        <v>82</v>
      </c>
      <c r="F22" s="17"/>
      <c r="G22" s="18">
        <v>11.88</v>
      </c>
      <c r="H22" s="18">
        <v>11.88</v>
      </c>
      <c r="I22" s="18">
        <v>17</v>
      </c>
      <c r="J22" s="18">
        <v>14</v>
      </c>
      <c r="K22" s="17"/>
      <c r="L22" s="18">
        <v>17</v>
      </c>
      <c r="M22" s="18">
        <v>16.5</v>
      </c>
      <c r="N22" s="39">
        <f t="shared" si="2"/>
        <v>0.151428571428571</v>
      </c>
      <c r="O22" s="39">
        <f>(M22-H22)/M22</f>
        <v>0.28</v>
      </c>
      <c r="P22" s="17">
        <f t="shared" si="3"/>
        <v>2.5</v>
      </c>
      <c r="Q22" s="15" t="s">
        <v>61</v>
      </c>
      <c r="R22" s="15" t="s">
        <v>26</v>
      </c>
      <c r="S22" s="15" t="s">
        <v>27</v>
      </c>
    </row>
    <row r="23" s="3" customFormat="1" ht="30" customHeight="1" spans="1:19">
      <c r="A23" s="13">
        <v>20</v>
      </c>
      <c r="B23" s="16">
        <v>152102</v>
      </c>
      <c r="C23" s="16" t="s">
        <v>74</v>
      </c>
      <c r="D23" s="16" t="s">
        <v>83</v>
      </c>
      <c r="E23" s="16" t="s">
        <v>76</v>
      </c>
      <c r="F23" s="17"/>
      <c r="G23" s="18">
        <v>18.18</v>
      </c>
      <c r="H23" s="18">
        <v>18.18</v>
      </c>
      <c r="I23" s="18">
        <v>19.8</v>
      </c>
      <c r="J23" s="18">
        <v>19.8</v>
      </c>
      <c r="K23" s="17"/>
      <c r="L23" s="18">
        <v>25</v>
      </c>
      <c r="M23" s="18">
        <v>24.5</v>
      </c>
      <c r="N23" s="39">
        <f t="shared" si="2"/>
        <v>0.0818181818181819</v>
      </c>
      <c r="O23" s="39">
        <f>(M23-H23)/M23</f>
        <v>0.257959183673469</v>
      </c>
      <c r="P23" s="17">
        <f t="shared" si="3"/>
        <v>4.7</v>
      </c>
      <c r="Q23" s="15" t="s">
        <v>61</v>
      </c>
      <c r="R23" s="15" t="s">
        <v>26</v>
      </c>
      <c r="S23" s="15" t="s">
        <v>27</v>
      </c>
    </row>
    <row r="24" s="3" customFormat="1" ht="30" customHeight="1" spans="1:19">
      <c r="A24" s="13">
        <v>21</v>
      </c>
      <c r="B24" s="16">
        <v>180920</v>
      </c>
      <c r="C24" s="16" t="s">
        <v>84</v>
      </c>
      <c r="D24" s="16" t="s">
        <v>85</v>
      </c>
      <c r="E24" s="16" t="s">
        <v>86</v>
      </c>
      <c r="F24" s="17"/>
      <c r="G24" s="18">
        <v>4.34</v>
      </c>
      <c r="H24" s="18">
        <v>4.34</v>
      </c>
      <c r="I24" s="18">
        <v>7</v>
      </c>
      <c r="J24" s="18">
        <v>6.5</v>
      </c>
      <c r="K24" s="17"/>
      <c r="L24" s="18">
        <v>7</v>
      </c>
      <c r="M24" s="18">
        <v>7</v>
      </c>
      <c r="N24" s="39">
        <f t="shared" si="2"/>
        <v>0.332307692307692</v>
      </c>
      <c r="O24" s="39">
        <f>(I24-G24)/I24</f>
        <v>0.38</v>
      </c>
      <c r="P24" s="17">
        <f>J24-I24</f>
        <v>-0.5</v>
      </c>
      <c r="Q24" s="15" t="s">
        <v>61</v>
      </c>
      <c r="R24" s="15" t="s">
        <v>26</v>
      </c>
      <c r="S24" s="15" t="s">
        <v>27</v>
      </c>
    </row>
    <row r="25" s="3" customFormat="1" ht="30" customHeight="1" spans="1:19">
      <c r="A25" s="13">
        <v>22</v>
      </c>
      <c r="B25" s="16">
        <v>110029</v>
      </c>
      <c r="C25" s="16" t="s">
        <v>87</v>
      </c>
      <c r="D25" s="16" t="s">
        <v>88</v>
      </c>
      <c r="E25" s="16" t="s">
        <v>89</v>
      </c>
      <c r="F25" s="17"/>
      <c r="G25" s="18">
        <v>15.45</v>
      </c>
      <c r="H25" s="18">
        <v>15.45</v>
      </c>
      <c r="I25" s="18">
        <v>18.5</v>
      </c>
      <c r="J25" s="18">
        <v>15.5</v>
      </c>
      <c r="K25" s="17"/>
      <c r="L25" s="18">
        <v>19.8</v>
      </c>
      <c r="M25" s="18">
        <v>19</v>
      </c>
      <c r="N25" s="39">
        <f t="shared" si="2"/>
        <v>0.00322580645161295</v>
      </c>
      <c r="O25" s="39">
        <f>(M25-H25)/M25</f>
        <v>0.186842105263158</v>
      </c>
      <c r="P25" s="17">
        <f t="shared" si="3"/>
        <v>3.5</v>
      </c>
      <c r="Q25" s="15" t="s">
        <v>61</v>
      </c>
      <c r="R25" s="15" t="s">
        <v>26</v>
      </c>
      <c r="S25" s="15" t="s">
        <v>27</v>
      </c>
    </row>
    <row r="26" s="3" customFormat="1" ht="30" customHeight="1" spans="1:19">
      <c r="A26" s="13">
        <v>23</v>
      </c>
      <c r="B26" s="16">
        <v>42782</v>
      </c>
      <c r="C26" s="16" t="s">
        <v>90</v>
      </c>
      <c r="D26" s="16" t="s">
        <v>91</v>
      </c>
      <c r="E26" s="16" t="s">
        <v>92</v>
      </c>
      <c r="F26" s="17"/>
      <c r="G26" s="18">
        <v>15.94</v>
      </c>
      <c r="H26" s="18">
        <v>15.94</v>
      </c>
      <c r="I26" s="18">
        <v>18</v>
      </c>
      <c r="J26" s="18">
        <v>16.2</v>
      </c>
      <c r="K26" s="17"/>
      <c r="L26" s="18">
        <v>24</v>
      </c>
      <c r="M26" s="18">
        <v>22.5</v>
      </c>
      <c r="N26" s="39">
        <f t="shared" si="2"/>
        <v>0.0160493827160494</v>
      </c>
      <c r="O26" s="39">
        <f t="shared" ref="O26:O48" si="4">(M26-H26)/M26</f>
        <v>0.291555555555556</v>
      </c>
      <c r="P26" s="17">
        <f t="shared" si="3"/>
        <v>6.3</v>
      </c>
      <c r="Q26" s="15" t="s">
        <v>61</v>
      </c>
      <c r="R26" s="15" t="s">
        <v>26</v>
      </c>
      <c r="S26" s="15" t="s">
        <v>27</v>
      </c>
    </row>
    <row r="27" s="3" customFormat="1" ht="30" customHeight="1" spans="1:19">
      <c r="A27" s="13">
        <v>24</v>
      </c>
      <c r="B27" s="16">
        <v>101452</v>
      </c>
      <c r="C27" s="16" t="s">
        <v>93</v>
      </c>
      <c r="D27" s="16" t="s">
        <v>94</v>
      </c>
      <c r="E27" s="16" t="s">
        <v>95</v>
      </c>
      <c r="F27" s="17"/>
      <c r="G27" s="18">
        <v>2.38</v>
      </c>
      <c r="H27" s="18">
        <v>2.38</v>
      </c>
      <c r="I27" s="18">
        <v>5.5</v>
      </c>
      <c r="J27" s="18">
        <v>3.9</v>
      </c>
      <c r="K27" s="17"/>
      <c r="L27" s="18">
        <v>5</v>
      </c>
      <c r="M27" s="18">
        <v>4.5</v>
      </c>
      <c r="N27" s="39">
        <f t="shared" si="2"/>
        <v>0.38974358974359</v>
      </c>
      <c r="O27" s="39">
        <f t="shared" si="4"/>
        <v>0.471111111111111</v>
      </c>
      <c r="P27" s="17">
        <f t="shared" si="3"/>
        <v>0.6</v>
      </c>
      <c r="Q27" s="15" t="s">
        <v>61</v>
      </c>
      <c r="R27" s="15" t="s">
        <v>26</v>
      </c>
      <c r="S27" s="15" t="s">
        <v>27</v>
      </c>
    </row>
    <row r="28" s="3" customFormat="1" ht="30" customHeight="1" spans="1:19">
      <c r="A28" s="13">
        <v>25</v>
      </c>
      <c r="B28" s="16">
        <v>58522</v>
      </c>
      <c r="C28" s="16" t="s">
        <v>96</v>
      </c>
      <c r="D28" s="16" t="s">
        <v>97</v>
      </c>
      <c r="E28" s="16" t="s">
        <v>98</v>
      </c>
      <c r="F28" s="17"/>
      <c r="G28" s="18">
        <v>14</v>
      </c>
      <c r="H28" s="18">
        <v>14</v>
      </c>
      <c r="I28" s="18">
        <v>35</v>
      </c>
      <c r="J28" s="18">
        <v>29.8</v>
      </c>
      <c r="K28" s="17"/>
      <c r="L28" s="18">
        <v>35</v>
      </c>
      <c r="M28" s="18">
        <v>32.8</v>
      </c>
      <c r="N28" s="39">
        <f t="shared" si="2"/>
        <v>0.530201342281879</v>
      </c>
      <c r="O28" s="39">
        <f t="shared" si="4"/>
        <v>0.573170731707317</v>
      </c>
      <c r="P28" s="17">
        <f t="shared" si="3"/>
        <v>3</v>
      </c>
      <c r="Q28" s="15" t="s">
        <v>61</v>
      </c>
      <c r="R28" s="15" t="s">
        <v>26</v>
      </c>
      <c r="S28" s="15" t="s">
        <v>27</v>
      </c>
    </row>
    <row r="29" s="3" customFormat="1" ht="30" customHeight="1" spans="1:19">
      <c r="A29" s="13">
        <v>26</v>
      </c>
      <c r="B29" s="16">
        <v>838</v>
      </c>
      <c r="C29" s="16" t="s">
        <v>99</v>
      </c>
      <c r="D29" s="16" t="s">
        <v>100</v>
      </c>
      <c r="E29" s="16" t="s">
        <v>101</v>
      </c>
      <c r="F29" s="17"/>
      <c r="G29" s="18">
        <v>1.87</v>
      </c>
      <c r="H29" s="18">
        <v>1.87</v>
      </c>
      <c r="I29" s="18">
        <v>2</v>
      </c>
      <c r="J29" s="18"/>
      <c r="K29" s="17"/>
      <c r="L29" s="18">
        <v>3.9</v>
      </c>
      <c r="M29" s="18">
        <v>3.5</v>
      </c>
      <c r="N29" s="39">
        <f>(I29-G29)/I29</f>
        <v>0.0649999999999999</v>
      </c>
      <c r="O29" s="39">
        <f t="shared" si="4"/>
        <v>0.465714285714286</v>
      </c>
      <c r="P29" s="17">
        <f t="shared" si="3"/>
        <v>3.5</v>
      </c>
      <c r="Q29" s="15" t="s">
        <v>61</v>
      </c>
      <c r="R29" s="15" t="s">
        <v>26</v>
      </c>
      <c r="S29" s="15" t="s">
        <v>27</v>
      </c>
    </row>
    <row r="30" s="3" customFormat="1" ht="30" customHeight="1" spans="1:19">
      <c r="A30" s="13">
        <v>27</v>
      </c>
      <c r="B30" s="16">
        <v>118357</v>
      </c>
      <c r="C30" s="16" t="s">
        <v>102</v>
      </c>
      <c r="D30" s="16" t="s">
        <v>103</v>
      </c>
      <c r="E30" s="16" t="s">
        <v>104</v>
      </c>
      <c r="F30" s="17"/>
      <c r="G30" s="18">
        <v>8.4</v>
      </c>
      <c r="H30" s="18">
        <v>8.4</v>
      </c>
      <c r="I30" s="18">
        <v>23</v>
      </c>
      <c r="J30" s="18">
        <v>21.8</v>
      </c>
      <c r="K30" s="17"/>
      <c r="L30" s="18">
        <v>25</v>
      </c>
      <c r="M30" s="18">
        <v>23</v>
      </c>
      <c r="N30" s="39">
        <f t="shared" si="2"/>
        <v>0.614678899082569</v>
      </c>
      <c r="O30" s="39">
        <f t="shared" si="4"/>
        <v>0.634782608695652</v>
      </c>
      <c r="P30" s="17">
        <f t="shared" si="3"/>
        <v>1.2</v>
      </c>
      <c r="Q30" s="15" t="s">
        <v>61</v>
      </c>
      <c r="R30" s="15" t="s">
        <v>26</v>
      </c>
      <c r="S30" s="15" t="s">
        <v>27</v>
      </c>
    </row>
    <row r="31" customFormat="1" ht="30" customHeight="1" spans="1:19">
      <c r="A31" s="13">
        <v>28</v>
      </c>
      <c r="B31" s="16">
        <v>30878</v>
      </c>
      <c r="C31" s="16" t="s">
        <v>105</v>
      </c>
      <c r="D31" s="16" t="s">
        <v>106</v>
      </c>
      <c r="E31" s="16" t="s">
        <v>107</v>
      </c>
      <c r="F31" s="17"/>
      <c r="G31" s="18">
        <v>31.67</v>
      </c>
      <c r="H31" s="18">
        <v>31.67</v>
      </c>
      <c r="I31" s="18">
        <v>49.5</v>
      </c>
      <c r="J31" s="18">
        <v>41.8</v>
      </c>
      <c r="K31" s="17"/>
      <c r="L31" s="18">
        <v>49.5</v>
      </c>
      <c r="M31" s="18">
        <v>48.8</v>
      </c>
      <c r="N31" s="39">
        <f t="shared" si="2"/>
        <v>0.242344497607655</v>
      </c>
      <c r="O31" s="39">
        <f t="shared" si="4"/>
        <v>0.351024590163934</v>
      </c>
      <c r="P31" s="17">
        <f t="shared" si="3"/>
        <v>7</v>
      </c>
      <c r="Q31" s="15" t="s">
        <v>61</v>
      </c>
      <c r="R31" s="15" t="s">
        <v>26</v>
      </c>
      <c r="S31" s="15" t="s">
        <v>27</v>
      </c>
    </row>
    <row r="32" s="3" customFormat="1" ht="30" customHeight="1" spans="1:19">
      <c r="A32" s="13">
        <v>29</v>
      </c>
      <c r="B32" s="16">
        <v>224179</v>
      </c>
      <c r="C32" s="16" t="s">
        <v>108</v>
      </c>
      <c r="D32" s="16" t="s">
        <v>109</v>
      </c>
      <c r="E32" s="16" t="s">
        <v>110</v>
      </c>
      <c r="F32" s="17"/>
      <c r="G32" s="18">
        <v>16.12</v>
      </c>
      <c r="H32" s="18">
        <v>16.12</v>
      </c>
      <c r="I32" s="18">
        <v>20</v>
      </c>
      <c r="J32" s="18">
        <v>16.5</v>
      </c>
      <c r="K32" s="17"/>
      <c r="L32" s="18">
        <v>25.8</v>
      </c>
      <c r="M32" s="18">
        <v>25</v>
      </c>
      <c r="N32" s="39">
        <f t="shared" si="2"/>
        <v>0.023030303030303</v>
      </c>
      <c r="O32" s="39">
        <f t="shared" si="4"/>
        <v>0.3552</v>
      </c>
      <c r="P32" s="17">
        <f t="shared" si="3"/>
        <v>8.5</v>
      </c>
      <c r="Q32" s="15" t="s">
        <v>61</v>
      </c>
      <c r="R32" s="15" t="s">
        <v>26</v>
      </c>
      <c r="S32" s="15" t="s">
        <v>27</v>
      </c>
    </row>
    <row r="33" s="3" customFormat="1" ht="30" customHeight="1" spans="1:19">
      <c r="A33" s="13">
        <v>30</v>
      </c>
      <c r="B33" s="16">
        <v>219434</v>
      </c>
      <c r="C33" s="16" t="s">
        <v>111</v>
      </c>
      <c r="D33" s="16" t="s">
        <v>112</v>
      </c>
      <c r="E33" s="16" t="s">
        <v>113</v>
      </c>
      <c r="F33" s="17"/>
      <c r="G33" s="18">
        <v>1.64</v>
      </c>
      <c r="H33" s="18">
        <v>1.64</v>
      </c>
      <c r="I33" s="18">
        <v>7.98</v>
      </c>
      <c r="J33" s="18"/>
      <c r="K33" s="17"/>
      <c r="L33" s="18">
        <v>8</v>
      </c>
      <c r="M33" s="18">
        <v>7.5</v>
      </c>
      <c r="N33" s="39">
        <f>(I33-G33)/I33</f>
        <v>0.794486215538847</v>
      </c>
      <c r="O33" s="39">
        <f t="shared" si="4"/>
        <v>0.781333333333333</v>
      </c>
      <c r="P33" s="17">
        <f t="shared" si="3"/>
        <v>7.5</v>
      </c>
      <c r="Q33" s="15" t="s">
        <v>61</v>
      </c>
      <c r="R33" s="15" t="s">
        <v>26</v>
      </c>
      <c r="S33" s="15" t="s">
        <v>27</v>
      </c>
    </row>
    <row r="34" s="3" customFormat="1" ht="30" customHeight="1" spans="1:19">
      <c r="A34" s="13">
        <v>31</v>
      </c>
      <c r="B34" s="16">
        <v>1663</v>
      </c>
      <c r="C34" s="16" t="s">
        <v>114</v>
      </c>
      <c r="D34" s="16" t="s">
        <v>115</v>
      </c>
      <c r="E34" s="16" t="s">
        <v>116</v>
      </c>
      <c r="F34" s="17"/>
      <c r="G34" s="18">
        <v>7.17</v>
      </c>
      <c r="H34" s="18">
        <v>7.17</v>
      </c>
      <c r="I34" s="18">
        <v>11.5</v>
      </c>
      <c r="J34" s="18">
        <v>9.9</v>
      </c>
      <c r="K34" s="17"/>
      <c r="L34" s="18">
        <v>13</v>
      </c>
      <c r="M34" s="18">
        <v>12.8</v>
      </c>
      <c r="N34" s="39">
        <f t="shared" si="2"/>
        <v>0.275757575757576</v>
      </c>
      <c r="O34" s="39">
        <f t="shared" si="4"/>
        <v>0.43984375</v>
      </c>
      <c r="P34" s="17">
        <f t="shared" si="3"/>
        <v>2.9</v>
      </c>
      <c r="Q34" s="15" t="s">
        <v>61</v>
      </c>
      <c r="R34" s="15" t="s">
        <v>26</v>
      </c>
      <c r="S34" s="15" t="s">
        <v>27</v>
      </c>
    </row>
    <row r="35" s="3" customFormat="1" ht="30" customHeight="1" spans="1:19">
      <c r="A35" s="13">
        <v>32</v>
      </c>
      <c r="B35" s="16">
        <v>130347</v>
      </c>
      <c r="C35" s="16" t="s">
        <v>117</v>
      </c>
      <c r="D35" s="16" t="s">
        <v>118</v>
      </c>
      <c r="E35" s="16" t="s">
        <v>119</v>
      </c>
      <c r="F35" s="17"/>
      <c r="G35" s="18">
        <v>10.1</v>
      </c>
      <c r="H35" s="18">
        <v>10.1</v>
      </c>
      <c r="I35" s="18">
        <v>18</v>
      </c>
      <c r="J35" s="18">
        <v>16.9</v>
      </c>
      <c r="K35" s="17"/>
      <c r="L35" s="18">
        <v>28</v>
      </c>
      <c r="M35" s="18">
        <v>26.5</v>
      </c>
      <c r="N35" s="39">
        <f t="shared" si="2"/>
        <v>0.402366863905325</v>
      </c>
      <c r="O35" s="39">
        <f t="shared" si="4"/>
        <v>0.618867924528302</v>
      </c>
      <c r="P35" s="17">
        <f t="shared" si="3"/>
        <v>9.6</v>
      </c>
      <c r="Q35" s="15" t="s">
        <v>61</v>
      </c>
      <c r="R35" s="15" t="s">
        <v>26</v>
      </c>
      <c r="S35" s="15" t="s">
        <v>27</v>
      </c>
    </row>
    <row r="36" s="3" customFormat="1" ht="30" customHeight="1" spans="1:19">
      <c r="A36" s="13">
        <v>33</v>
      </c>
      <c r="B36" s="16">
        <v>69796</v>
      </c>
      <c r="C36" s="16" t="s">
        <v>120</v>
      </c>
      <c r="D36" s="16" t="s">
        <v>121</v>
      </c>
      <c r="E36" s="16" t="s">
        <v>122</v>
      </c>
      <c r="F36" s="17"/>
      <c r="G36" s="18">
        <v>20.25</v>
      </c>
      <c r="H36" s="18">
        <v>20.25</v>
      </c>
      <c r="I36" s="18">
        <v>22.8</v>
      </c>
      <c r="J36" s="18">
        <v>22.5</v>
      </c>
      <c r="K36" s="17"/>
      <c r="L36" s="18">
        <v>24</v>
      </c>
      <c r="M36" s="18">
        <v>22.5</v>
      </c>
      <c r="N36" s="39">
        <f t="shared" si="2"/>
        <v>0.1</v>
      </c>
      <c r="O36" s="39">
        <f t="shared" si="4"/>
        <v>0.1</v>
      </c>
      <c r="P36" s="17">
        <f t="shared" si="3"/>
        <v>0</v>
      </c>
      <c r="Q36" s="15" t="s">
        <v>61</v>
      </c>
      <c r="R36" s="15" t="s">
        <v>26</v>
      </c>
      <c r="S36" s="15" t="s">
        <v>27</v>
      </c>
    </row>
    <row r="37" s="3" customFormat="1" ht="30" customHeight="1" spans="1:19">
      <c r="A37" s="13">
        <v>34</v>
      </c>
      <c r="B37" s="16">
        <v>827</v>
      </c>
      <c r="C37" s="16" t="s">
        <v>123</v>
      </c>
      <c r="D37" s="16" t="s">
        <v>124</v>
      </c>
      <c r="E37" s="16" t="s">
        <v>125</v>
      </c>
      <c r="F37" s="17"/>
      <c r="G37" s="18">
        <v>7.53</v>
      </c>
      <c r="H37" s="18">
        <v>7.53</v>
      </c>
      <c r="I37" s="18">
        <v>9</v>
      </c>
      <c r="J37" s="18">
        <v>8.5</v>
      </c>
      <c r="K37" s="17"/>
      <c r="L37" s="18">
        <v>11.5</v>
      </c>
      <c r="M37" s="18">
        <v>9.9</v>
      </c>
      <c r="N37" s="39">
        <f t="shared" si="2"/>
        <v>0.114117647058824</v>
      </c>
      <c r="O37" s="39">
        <f t="shared" si="4"/>
        <v>0.239393939393939</v>
      </c>
      <c r="P37" s="17">
        <f t="shared" si="3"/>
        <v>1.4</v>
      </c>
      <c r="Q37" s="15" t="s">
        <v>61</v>
      </c>
      <c r="R37" s="15" t="s">
        <v>26</v>
      </c>
      <c r="S37" s="15" t="s">
        <v>27</v>
      </c>
    </row>
    <row r="38" s="3" customFormat="1" ht="30" customHeight="1" spans="1:19">
      <c r="A38" s="13">
        <v>35</v>
      </c>
      <c r="B38" s="16">
        <v>108027</v>
      </c>
      <c r="C38" s="16" t="s">
        <v>126</v>
      </c>
      <c r="D38" s="16" t="s">
        <v>127</v>
      </c>
      <c r="E38" s="16" t="s">
        <v>128</v>
      </c>
      <c r="F38" s="17"/>
      <c r="G38" s="18">
        <v>31.01</v>
      </c>
      <c r="H38" s="18">
        <v>31.01</v>
      </c>
      <c r="I38" s="18">
        <v>45</v>
      </c>
      <c r="J38" s="18">
        <v>39.8</v>
      </c>
      <c r="K38" s="17"/>
      <c r="L38" s="18">
        <v>45</v>
      </c>
      <c r="M38" s="18">
        <v>45</v>
      </c>
      <c r="N38" s="39">
        <f t="shared" si="2"/>
        <v>0.220854271356784</v>
      </c>
      <c r="O38" s="39">
        <f>(L38-H38)/L38</f>
        <v>0.310888888888889</v>
      </c>
      <c r="P38" s="17">
        <f>L38-J38</f>
        <v>5.2</v>
      </c>
      <c r="Q38" s="15" t="s">
        <v>61</v>
      </c>
      <c r="R38" s="15" t="s">
        <v>26</v>
      </c>
      <c r="S38" s="15" t="s">
        <v>27</v>
      </c>
    </row>
    <row r="39" s="3" customFormat="1" ht="30" customHeight="1" spans="1:19">
      <c r="A39" s="13">
        <v>36</v>
      </c>
      <c r="B39" s="16">
        <v>74180</v>
      </c>
      <c r="C39" s="16" t="s">
        <v>129</v>
      </c>
      <c r="D39" s="16" t="s">
        <v>130</v>
      </c>
      <c r="E39" s="16" t="s">
        <v>131</v>
      </c>
      <c r="F39" s="17"/>
      <c r="G39" s="18">
        <v>20</v>
      </c>
      <c r="H39" s="18">
        <v>20</v>
      </c>
      <c r="I39" s="18">
        <v>26</v>
      </c>
      <c r="J39" s="18">
        <v>21.9</v>
      </c>
      <c r="K39" s="17"/>
      <c r="L39" s="18">
        <v>26</v>
      </c>
      <c r="M39" s="18">
        <v>24.5</v>
      </c>
      <c r="N39" s="39">
        <f t="shared" si="2"/>
        <v>0.0867579908675798</v>
      </c>
      <c r="O39" s="39">
        <f t="shared" si="4"/>
        <v>0.183673469387755</v>
      </c>
      <c r="P39" s="17">
        <f t="shared" si="3"/>
        <v>2.6</v>
      </c>
      <c r="Q39" s="15" t="s">
        <v>61</v>
      </c>
      <c r="R39" s="15" t="s">
        <v>26</v>
      </c>
      <c r="S39" s="15" t="s">
        <v>27</v>
      </c>
    </row>
    <row r="40" s="3" customFormat="1" ht="30" customHeight="1" spans="1:19">
      <c r="A40" s="13">
        <v>37</v>
      </c>
      <c r="B40" s="16">
        <v>13769</v>
      </c>
      <c r="C40" s="16" t="s">
        <v>132</v>
      </c>
      <c r="D40" s="16" t="s">
        <v>133</v>
      </c>
      <c r="E40" s="16" t="s">
        <v>134</v>
      </c>
      <c r="F40" s="17"/>
      <c r="G40" s="18">
        <v>8.08</v>
      </c>
      <c r="H40" s="18">
        <v>8.08</v>
      </c>
      <c r="I40" s="18">
        <v>8.9</v>
      </c>
      <c r="J40" s="18"/>
      <c r="K40" s="17"/>
      <c r="L40" s="18">
        <v>12.5</v>
      </c>
      <c r="M40" s="18">
        <v>12</v>
      </c>
      <c r="N40" s="39">
        <f>(I40-G40)/I40</f>
        <v>0.0921348314606742</v>
      </c>
      <c r="O40" s="39">
        <f t="shared" si="4"/>
        <v>0.326666666666667</v>
      </c>
      <c r="P40" s="17">
        <f t="shared" si="3"/>
        <v>12</v>
      </c>
      <c r="Q40" s="15" t="s">
        <v>61</v>
      </c>
      <c r="R40" s="15" t="s">
        <v>26</v>
      </c>
      <c r="S40" s="15" t="s">
        <v>27</v>
      </c>
    </row>
    <row r="41" s="3" customFormat="1" ht="30" customHeight="1" spans="1:19">
      <c r="A41" s="13">
        <v>38</v>
      </c>
      <c r="B41" s="16">
        <v>23352</v>
      </c>
      <c r="C41" s="16" t="s">
        <v>135</v>
      </c>
      <c r="D41" s="16" t="s">
        <v>136</v>
      </c>
      <c r="E41" s="16" t="s">
        <v>137</v>
      </c>
      <c r="F41" s="17"/>
      <c r="G41" s="18">
        <v>12.12</v>
      </c>
      <c r="H41" s="18">
        <v>12.12</v>
      </c>
      <c r="I41" s="18">
        <v>15.8</v>
      </c>
      <c r="J41" s="18">
        <v>14.8</v>
      </c>
      <c r="K41" s="17"/>
      <c r="L41" s="18">
        <v>17</v>
      </c>
      <c r="M41" s="18">
        <v>16.5</v>
      </c>
      <c r="N41" s="39">
        <f>(J41-G41)/J41</f>
        <v>0.181081081081081</v>
      </c>
      <c r="O41" s="39">
        <f t="shared" si="4"/>
        <v>0.265454545454545</v>
      </c>
      <c r="P41" s="17">
        <f t="shared" si="3"/>
        <v>1.7</v>
      </c>
      <c r="Q41" s="15" t="s">
        <v>61</v>
      </c>
      <c r="R41" s="15" t="s">
        <v>26</v>
      </c>
      <c r="S41" s="15" t="s">
        <v>27</v>
      </c>
    </row>
    <row r="42" s="3" customFormat="1" ht="30" customHeight="1" spans="1:19">
      <c r="A42" s="13">
        <v>39</v>
      </c>
      <c r="B42" s="16">
        <v>832</v>
      </c>
      <c r="C42" s="16" t="s">
        <v>138</v>
      </c>
      <c r="D42" s="16" t="s">
        <v>121</v>
      </c>
      <c r="E42" s="16" t="s">
        <v>89</v>
      </c>
      <c r="F42" s="17"/>
      <c r="G42" s="18">
        <v>10.29</v>
      </c>
      <c r="H42" s="18">
        <v>10.29</v>
      </c>
      <c r="I42" s="18">
        <v>13.5</v>
      </c>
      <c r="J42" s="18">
        <v>10.5</v>
      </c>
      <c r="K42" s="17"/>
      <c r="L42" s="18">
        <v>13.5</v>
      </c>
      <c r="M42" s="18">
        <v>13</v>
      </c>
      <c r="N42" s="39">
        <f>(J42-G42)/J42</f>
        <v>0.0200000000000001</v>
      </c>
      <c r="O42" s="39">
        <f t="shared" si="4"/>
        <v>0.208461538461539</v>
      </c>
      <c r="P42" s="17">
        <f t="shared" si="3"/>
        <v>2.5</v>
      </c>
      <c r="Q42" s="15" t="s">
        <v>61</v>
      </c>
      <c r="R42" s="15" t="s">
        <v>26</v>
      </c>
      <c r="S42" s="15" t="s">
        <v>27</v>
      </c>
    </row>
    <row r="43" customFormat="1" ht="30" customHeight="1" spans="1:19">
      <c r="A43" s="13">
        <v>40</v>
      </c>
      <c r="B43" s="16">
        <v>54371</v>
      </c>
      <c r="C43" s="16" t="s">
        <v>139</v>
      </c>
      <c r="D43" s="16" t="s">
        <v>140</v>
      </c>
      <c r="E43" s="16" t="s">
        <v>141</v>
      </c>
      <c r="F43" s="17"/>
      <c r="G43" s="18">
        <v>1.12</v>
      </c>
      <c r="H43" s="18">
        <v>1.12</v>
      </c>
      <c r="I43" s="18">
        <v>2.89</v>
      </c>
      <c r="J43" s="18"/>
      <c r="K43" s="17"/>
      <c r="L43" s="18">
        <v>3.5</v>
      </c>
      <c r="M43" s="18">
        <v>3</v>
      </c>
      <c r="N43" s="39">
        <f>(I43-G43)/I43</f>
        <v>0.612456747404844</v>
      </c>
      <c r="O43" s="39">
        <f t="shared" si="4"/>
        <v>0.626666666666667</v>
      </c>
      <c r="P43" s="17">
        <f t="shared" si="3"/>
        <v>3</v>
      </c>
      <c r="Q43" s="15" t="s">
        <v>61</v>
      </c>
      <c r="R43" s="15" t="s">
        <v>26</v>
      </c>
      <c r="S43" s="15" t="s">
        <v>27</v>
      </c>
    </row>
    <row r="44" s="3" customFormat="1" ht="30" customHeight="1" spans="1:19">
      <c r="A44" s="13">
        <v>41</v>
      </c>
      <c r="B44" s="16">
        <v>67694</v>
      </c>
      <c r="C44" s="16" t="s">
        <v>142</v>
      </c>
      <c r="D44" s="16" t="s">
        <v>143</v>
      </c>
      <c r="E44" s="16" t="s">
        <v>125</v>
      </c>
      <c r="F44" s="17"/>
      <c r="G44" s="18">
        <v>51.65</v>
      </c>
      <c r="H44" s="18">
        <v>51.65</v>
      </c>
      <c r="I44" s="18">
        <v>62</v>
      </c>
      <c r="J44" s="18">
        <v>59.8</v>
      </c>
      <c r="K44" s="17"/>
      <c r="L44" s="18">
        <v>65</v>
      </c>
      <c r="M44" s="18">
        <v>64</v>
      </c>
      <c r="N44" s="39">
        <f>(J44-G44)/J44</f>
        <v>0.13628762541806</v>
      </c>
      <c r="O44" s="39">
        <f t="shared" si="4"/>
        <v>0.19296875</v>
      </c>
      <c r="P44" s="17">
        <f t="shared" si="3"/>
        <v>4.2</v>
      </c>
      <c r="Q44" s="15" t="s">
        <v>61</v>
      </c>
      <c r="R44" s="15" t="s">
        <v>26</v>
      </c>
      <c r="S44" s="15" t="s">
        <v>27</v>
      </c>
    </row>
    <row r="45" customFormat="1" ht="30" customHeight="1" spans="1:19">
      <c r="A45" s="13">
        <v>42</v>
      </c>
      <c r="B45" s="16">
        <v>31126</v>
      </c>
      <c r="C45" s="16" t="s">
        <v>144</v>
      </c>
      <c r="D45" s="16" t="s">
        <v>145</v>
      </c>
      <c r="E45" s="16" t="s">
        <v>146</v>
      </c>
      <c r="F45" s="17"/>
      <c r="G45" s="18">
        <v>3.09</v>
      </c>
      <c r="H45" s="18">
        <v>3.09</v>
      </c>
      <c r="I45" s="18">
        <v>7</v>
      </c>
      <c r="J45" s="18">
        <v>5</v>
      </c>
      <c r="K45" s="17"/>
      <c r="L45" s="18">
        <v>13.5</v>
      </c>
      <c r="M45" s="18">
        <v>13</v>
      </c>
      <c r="N45" s="39">
        <f>(J45-G45)/J45</f>
        <v>0.382</v>
      </c>
      <c r="O45" s="39">
        <f t="shared" si="4"/>
        <v>0.762307692307692</v>
      </c>
      <c r="P45" s="17">
        <f t="shared" si="3"/>
        <v>8</v>
      </c>
      <c r="Q45" s="15" t="s">
        <v>61</v>
      </c>
      <c r="R45" s="15" t="s">
        <v>26</v>
      </c>
      <c r="S45" s="15" t="s">
        <v>27</v>
      </c>
    </row>
    <row r="46" customFormat="1" spans="1:19">
      <c r="A46" s="19"/>
      <c r="B46" s="19"/>
      <c r="C46" s="19"/>
      <c r="D46" s="20"/>
      <c r="E46" s="20"/>
      <c r="F46" s="21"/>
      <c r="G46" s="20"/>
      <c r="H46" s="20"/>
      <c r="I46" s="20"/>
      <c r="J46" s="20"/>
      <c r="K46" s="21"/>
      <c r="L46" s="20"/>
      <c r="M46" s="20"/>
      <c r="N46" s="21"/>
      <c r="O46" s="20"/>
      <c r="P46" s="20"/>
      <c r="Q46" s="21"/>
      <c r="R46" s="21"/>
      <c r="S46" s="20"/>
    </row>
    <row r="47" spans="1:19">
      <c r="A47" s="22" t="s">
        <v>147</v>
      </c>
      <c r="B47" s="22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ht="36" spans="1:19">
      <c r="A48" s="24"/>
      <c r="B48" s="25" t="s">
        <v>148</v>
      </c>
      <c r="C48" s="26"/>
      <c r="D48" s="25" t="s">
        <v>149</v>
      </c>
      <c r="E48" s="23"/>
      <c r="F48" s="27"/>
      <c r="G48" s="27"/>
      <c r="H48" s="28"/>
      <c r="I48" s="27"/>
      <c r="J48" s="27"/>
      <c r="K48" s="23"/>
      <c r="L48" s="40"/>
      <c r="M48" s="41"/>
      <c r="N48" s="25"/>
      <c r="O48" s="42"/>
      <c r="P48" s="25"/>
      <c r="Q48" s="43"/>
      <c r="R48" s="44" t="s">
        <v>150</v>
      </c>
      <c r="S48" s="25"/>
    </row>
  </sheetData>
  <mergeCells count="7">
    <mergeCell ref="A1:S1"/>
    <mergeCell ref="A2:E2"/>
    <mergeCell ref="F2:J2"/>
    <mergeCell ref="L2:O2"/>
    <mergeCell ref="P2:S2"/>
    <mergeCell ref="A47:C47"/>
    <mergeCell ref="D47:S47"/>
  </mergeCells>
  <pageMargins left="0.700694444444445" right="0.700694444444445" top="0.751388888888889" bottom="0.751388888888889" header="0.298611111111111" footer="0.298611111111111"/>
  <pageSetup paperSize="9" scale="76" fitToHeight="0" orientation="landscape" horizontalDpi="600"/>
  <headerFooter/>
  <ignoredErrors>
    <ignoredError sqref="O5:O9 N33:N43 O16:O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圍</cp:lastModifiedBy>
  <dcterms:created xsi:type="dcterms:W3CDTF">2023-05-12T11:15:00Z</dcterms:created>
  <dcterms:modified xsi:type="dcterms:W3CDTF">2025-09-10T01:29:03Z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ED5C12D7C1034735B8C763ACC0EAB8E3_13</vt:lpwstr>
  </property>
</Properties>
</file>