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2"/>
  </bookViews>
  <sheets>
    <sheet name="门店" sheetId="2" r:id="rId1"/>
    <sheet name="分人员任务" sheetId="5" r:id="rId2"/>
    <sheet name="分片区" sheetId="9" r:id="rId3"/>
  </sheets>
  <externalReferences>
    <externalReference r:id="rId4"/>
  </externalReferences>
  <definedNames>
    <definedName name="_xlnm._FilterDatabase" localSheetId="0" hidden="1">门店!$A$1:$X$157</definedName>
    <definedName name="_xlnm._FilterDatabase" localSheetId="1" hidden="1">分人员任务!$A$1:$L$370</definedName>
    <definedName name="_xlnm._FilterDatabase" localSheetId="2" hidden="1">分片区!$A$1:$AF$15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<sst xmlns="http://schemas.openxmlformats.org/spreadsheetml/2006/main" count="2116" uniqueCount="1098">
  <si>
    <t>门店ID</t>
  </si>
  <si>
    <t>片区</t>
  </si>
  <si>
    <t>门店名称</t>
  </si>
  <si>
    <t>片区主管</t>
  </si>
  <si>
    <t>正式员工在岗人数</t>
  </si>
  <si>
    <t>6月会员办卡任务</t>
  </si>
  <si>
    <t>6.1-24日已完成</t>
  </si>
  <si>
    <t>办卡差额</t>
  </si>
  <si>
    <t>完成率</t>
  </si>
  <si>
    <t>会员消费占比任务</t>
  </si>
  <si>
    <t>实际完成（1-24日)</t>
  </si>
  <si>
    <t>完成差额</t>
  </si>
  <si>
    <t>5月消费占比（全月）</t>
  </si>
  <si>
    <t>数据对比</t>
  </si>
  <si>
    <t>会员笔数占比任务</t>
  </si>
  <si>
    <t>南门片区</t>
  </si>
  <si>
    <t>温江店</t>
  </si>
  <si>
    <t>陈冰雪</t>
  </si>
  <si>
    <t>77.48%</t>
  </si>
  <si>
    <t>40.58%</t>
  </si>
  <si>
    <t>39.03%</t>
  </si>
  <si>
    <t>旗舰片区</t>
  </si>
  <si>
    <t>倪家桥店</t>
  </si>
  <si>
    <t>谭庆娟</t>
  </si>
  <si>
    <t>64.13%</t>
  </si>
  <si>
    <t>37.66%</t>
  </si>
  <si>
    <t>36.49%</t>
  </si>
  <si>
    <t>新津片</t>
  </si>
  <si>
    <t>双流锦华路店</t>
  </si>
  <si>
    <t>王燕丽</t>
  </si>
  <si>
    <t>67.78%</t>
  </si>
  <si>
    <t>52.12%</t>
  </si>
  <si>
    <t>52.98%</t>
  </si>
  <si>
    <t>新园大道店</t>
  </si>
  <si>
    <t>74.34%</t>
  </si>
  <si>
    <t>57.13%</t>
  </si>
  <si>
    <t>64.55%</t>
  </si>
  <si>
    <t>新乐中街店</t>
  </si>
  <si>
    <t>84.67%</t>
  </si>
  <si>
    <t>67.69%</t>
  </si>
  <si>
    <t>67.34%</t>
  </si>
  <si>
    <t>成汉南路店</t>
  </si>
  <si>
    <t>77.05%</t>
  </si>
  <si>
    <t>48.95%</t>
  </si>
  <si>
    <t>52.82%</t>
  </si>
  <si>
    <t>榕声路店</t>
  </si>
  <si>
    <t>67.28%</t>
  </si>
  <si>
    <t>43.44%</t>
  </si>
  <si>
    <t>49.36%</t>
  </si>
  <si>
    <t>大石西路店</t>
  </si>
  <si>
    <t>89.01%</t>
  </si>
  <si>
    <t>69.86%</t>
  </si>
  <si>
    <t>68.45%</t>
  </si>
  <si>
    <t>民丰大道店</t>
  </si>
  <si>
    <t>76.57%</t>
  </si>
  <si>
    <t>53.78%</t>
  </si>
  <si>
    <t>57.21%</t>
  </si>
  <si>
    <t>成华区万科路</t>
  </si>
  <si>
    <t>87.88%</t>
  </si>
  <si>
    <t>70.27%</t>
  </si>
  <si>
    <t>71.73%</t>
  </si>
  <si>
    <t>柳翠路店</t>
  </si>
  <si>
    <t>85.93%</t>
  </si>
  <si>
    <t>71.16%</t>
  </si>
  <si>
    <t>75.8%</t>
  </si>
  <si>
    <t>大源北街</t>
  </si>
  <si>
    <t>80.57%</t>
  </si>
  <si>
    <t>64.89%</t>
  </si>
  <si>
    <t>66.67%</t>
  </si>
  <si>
    <t>万宇路店</t>
  </si>
  <si>
    <t>84.2%</t>
  </si>
  <si>
    <t>66.22%</t>
  </si>
  <si>
    <t>72.53%</t>
  </si>
  <si>
    <t>温江江安店</t>
  </si>
  <si>
    <t>70.54%</t>
  </si>
  <si>
    <t>50.93%</t>
  </si>
  <si>
    <t>51.17%</t>
  </si>
  <si>
    <t>金马河路店</t>
  </si>
  <si>
    <t>73.19%</t>
  </si>
  <si>
    <t>52.25%</t>
  </si>
  <si>
    <t>60.47%</t>
  </si>
  <si>
    <t>劼人路店</t>
  </si>
  <si>
    <t>76.91%</t>
  </si>
  <si>
    <t>62.64%</t>
  </si>
  <si>
    <t>64.25%</t>
  </si>
  <si>
    <t>中和新下街店</t>
  </si>
  <si>
    <t>64.93%</t>
  </si>
  <si>
    <t>40.54%</t>
  </si>
  <si>
    <t>37.5%</t>
  </si>
  <si>
    <t>蜀辉路店</t>
  </si>
  <si>
    <t>84.08%</t>
  </si>
  <si>
    <t>66.49%</t>
  </si>
  <si>
    <t>66%</t>
  </si>
  <si>
    <t>中和公济桥店</t>
  </si>
  <si>
    <t>76.25%</t>
  </si>
  <si>
    <t>59.06%</t>
  </si>
  <si>
    <t>58.31%</t>
  </si>
  <si>
    <t>蜀鑫路店</t>
  </si>
  <si>
    <t>79.14%</t>
  </si>
  <si>
    <t>64.92%</t>
  </si>
  <si>
    <t>63.53%</t>
  </si>
  <si>
    <t>光华西一路店</t>
  </si>
  <si>
    <t>76.58%</t>
  </si>
  <si>
    <t>53.3%</t>
  </si>
  <si>
    <t>60.03%</t>
  </si>
  <si>
    <t>光华北五路店</t>
  </si>
  <si>
    <t>71.69%</t>
  </si>
  <si>
    <t>53.17%</t>
  </si>
  <si>
    <t>54.64%</t>
  </si>
  <si>
    <t>吉瑞三路店</t>
  </si>
  <si>
    <t>52.86%</t>
  </si>
  <si>
    <t>25.43%</t>
  </si>
  <si>
    <t>26.71%</t>
  </si>
  <si>
    <t>天顺路店</t>
  </si>
  <si>
    <t>85.51%</t>
  </si>
  <si>
    <t>69.19%</t>
  </si>
  <si>
    <t>74.32%</t>
  </si>
  <si>
    <t>泰和二街店</t>
  </si>
  <si>
    <t>76.75%</t>
  </si>
  <si>
    <t>58.04%</t>
  </si>
  <si>
    <t>65.69%</t>
  </si>
  <si>
    <t>金祥路店</t>
  </si>
  <si>
    <t>68.91%</t>
  </si>
  <si>
    <t>51.62%</t>
  </si>
  <si>
    <t>46.99%</t>
  </si>
  <si>
    <t>蜀源路店</t>
  </si>
  <si>
    <t>92.28%</t>
  </si>
  <si>
    <t>81.24%</t>
  </si>
  <si>
    <t>82.61%</t>
  </si>
  <si>
    <t>雅安芦山店</t>
  </si>
  <si>
    <t>67.9%</t>
  </si>
  <si>
    <t>45.16%</t>
  </si>
  <si>
    <t>54.71%</t>
  </si>
  <si>
    <t>泰和西二街店</t>
  </si>
  <si>
    <t>79.15%</t>
  </si>
  <si>
    <t>60.81%</t>
  </si>
  <si>
    <t>71.19%</t>
  </si>
  <si>
    <t>天久南巷店</t>
  </si>
  <si>
    <t>78.34%</t>
  </si>
  <si>
    <t>53.58%</t>
  </si>
  <si>
    <t>55.74%</t>
  </si>
  <si>
    <t>邛崃片区</t>
  </si>
  <si>
    <t>邛崃中心店</t>
  </si>
  <si>
    <t>何巍</t>
  </si>
  <si>
    <t>66.5%</t>
  </si>
  <si>
    <t>35.08%</t>
  </si>
  <si>
    <t>35.87%</t>
  </si>
  <si>
    <t>邛崃洪川店</t>
  </si>
  <si>
    <t>89.63%</t>
  </si>
  <si>
    <t>80.68%</t>
  </si>
  <si>
    <t>81.48%</t>
  </si>
  <si>
    <t>邛崃羊安镇店</t>
  </si>
  <si>
    <t>71.23%</t>
  </si>
  <si>
    <t>59.35%</t>
  </si>
  <si>
    <t>61.13%</t>
  </si>
  <si>
    <t>邛崃翠荫街店</t>
  </si>
  <si>
    <t>83.77%</t>
  </si>
  <si>
    <t>62.18%</t>
  </si>
  <si>
    <t>73.2%</t>
  </si>
  <si>
    <t>邛崃杏林路店</t>
  </si>
  <si>
    <t>78.83%</t>
  </si>
  <si>
    <t>43.47%</t>
  </si>
  <si>
    <t>47.71%</t>
  </si>
  <si>
    <t>崇州片区</t>
  </si>
  <si>
    <t>崇州中心店</t>
  </si>
  <si>
    <t>黄梅</t>
  </si>
  <si>
    <t>73.31%</t>
  </si>
  <si>
    <t>60%</t>
  </si>
  <si>
    <t>崇州怀远店</t>
  </si>
  <si>
    <t>89.42%</t>
  </si>
  <si>
    <t>81.02%</t>
  </si>
  <si>
    <t>80.95%</t>
  </si>
  <si>
    <t>崇州三江店</t>
  </si>
  <si>
    <t>90.6%</t>
  </si>
  <si>
    <t>64.71%</t>
  </si>
  <si>
    <t>60.71%</t>
  </si>
  <si>
    <t>崇州金带街店</t>
  </si>
  <si>
    <t>76.33%</t>
  </si>
  <si>
    <t>55.16%</t>
  </si>
  <si>
    <t>55.23%</t>
  </si>
  <si>
    <t>崇州尚贤坊店</t>
  </si>
  <si>
    <t>72.11%</t>
  </si>
  <si>
    <t>44.25%</t>
  </si>
  <si>
    <t>44%</t>
  </si>
  <si>
    <t>崇州永康东路店</t>
  </si>
  <si>
    <t>69.71%</t>
  </si>
  <si>
    <t>40.74%</t>
  </si>
  <si>
    <t>41.8%</t>
  </si>
  <si>
    <t>崇州蜀州中路店</t>
  </si>
  <si>
    <t>73.71%</t>
  </si>
  <si>
    <t>57.36%</t>
  </si>
  <si>
    <t>55.93%</t>
  </si>
  <si>
    <t>大邑片区</t>
  </si>
  <si>
    <t>大邑子龙店</t>
  </si>
  <si>
    <t>刘美玲</t>
  </si>
  <si>
    <t>90.84%</t>
  </si>
  <si>
    <t>74.65%</t>
  </si>
  <si>
    <t>80.31%</t>
  </si>
  <si>
    <t>大邑东壕沟店</t>
  </si>
  <si>
    <t>81.31%</t>
  </si>
  <si>
    <t>69.27%</t>
  </si>
  <si>
    <t>66.63%</t>
  </si>
  <si>
    <t>大邑安仁镇千禧街药店</t>
  </si>
  <si>
    <t>63.31%</t>
  </si>
  <si>
    <t>35.8%</t>
  </si>
  <si>
    <t>34.32%</t>
  </si>
  <si>
    <t>大邑沙渠镇店</t>
  </si>
  <si>
    <t>92.48%</t>
  </si>
  <si>
    <t>83.88%</t>
  </si>
  <si>
    <t>85.37%</t>
  </si>
  <si>
    <t>大邑通达店</t>
  </si>
  <si>
    <t>78.95%</t>
  </si>
  <si>
    <t>67.27%</t>
  </si>
  <si>
    <t>64.19%</t>
  </si>
  <si>
    <t>大邑新场镇店</t>
  </si>
  <si>
    <t>82.8%</t>
  </si>
  <si>
    <t>72.71%</t>
  </si>
  <si>
    <t>69.85%</t>
  </si>
  <si>
    <t>内蒙古桃源店</t>
  </si>
  <si>
    <t>34.65%</t>
  </si>
  <si>
    <t>14.03%</t>
  </si>
  <si>
    <t>14.91%</t>
  </si>
  <si>
    <t>大邑东街店</t>
  </si>
  <si>
    <t>82.36%</t>
  </si>
  <si>
    <t>74.04%</t>
  </si>
  <si>
    <t>72.32%</t>
  </si>
  <si>
    <t>大邑潘家街店</t>
  </si>
  <si>
    <t>81.05%</t>
  </si>
  <si>
    <t>67.43%</t>
  </si>
  <si>
    <t>67.1%</t>
  </si>
  <si>
    <t>大邑北街店</t>
  </si>
  <si>
    <t>85.42%</t>
  </si>
  <si>
    <t>75.55%</t>
  </si>
  <si>
    <t>74.29%</t>
  </si>
  <si>
    <t>大邑观音阁西街店</t>
  </si>
  <si>
    <t>82.99%</t>
  </si>
  <si>
    <t>73.48%</t>
  </si>
  <si>
    <t>75.03%</t>
  </si>
  <si>
    <t>大邑元通路店</t>
  </si>
  <si>
    <t>83.84%</t>
  </si>
  <si>
    <t>69.75%</t>
  </si>
  <si>
    <t>70.67%</t>
  </si>
  <si>
    <t>大邑金巷西街店</t>
  </si>
  <si>
    <t>91.09%</t>
  </si>
  <si>
    <t>73%</t>
  </si>
  <si>
    <t>东门片区</t>
  </si>
  <si>
    <t>西部店</t>
  </si>
  <si>
    <t>毛静静</t>
  </si>
  <si>
    <t>48.3%</t>
  </si>
  <si>
    <t>22.41%</t>
  </si>
  <si>
    <t>24.2%</t>
  </si>
  <si>
    <t>沙河源店</t>
  </si>
  <si>
    <t>96.75%</t>
  </si>
  <si>
    <t>41.08%</t>
  </si>
  <si>
    <t>53.87%</t>
  </si>
  <si>
    <t>光华店</t>
  </si>
  <si>
    <t>89.57%</t>
  </si>
  <si>
    <t>78.59%</t>
  </si>
  <si>
    <t>80.3%</t>
  </si>
  <si>
    <t>清江东路店</t>
  </si>
  <si>
    <t>86.05%</t>
  </si>
  <si>
    <t>60.6%</t>
  </si>
  <si>
    <t>63.57%</t>
  </si>
  <si>
    <t>枣子巷店</t>
  </si>
  <si>
    <t>72.93%</t>
  </si>
  <si>
    <t>49.53%</t>
  </si>
  <si>
    <t>60.99%</t>
  </si>
  <si>
    <t>光华村街店</t>
  </si>
  <si>
    <t>86.61%</t>
  </si>
  <si>
    <t>67.65%</t>
  </si>
  <si>
    <t>66.72%</t>
  </si>
  <si>
    <t>西门片区</t>
  </si>
  <si>
    <t>土龙路店</t>
  </si>
  <si>
    <t>梅茜</t>
  </si>
  <si>
    <t>86.02%</t>
  </si>
  <si>
    <t>63.77%</t>
  </si>
  <si>
    <t>63.98%</t>
  </si>
  <si>
    <t>金丝街店</t>
  </si>
  <si>
    <t>59.19%</t>
  </si>
  <si>
    <t>34.76%</t>
  </si>
  <si>
    <t>40.01%</t>
  </si>
  <si>
    <t>顺和街店</t>
  </si>
  <si>
    <t>85.5%</t>
  </si>
  <si>
    <t>73.92%</t>
  </si>
  <si>
    <t>82.7%</t>
  </si>
  <si>
    <t>青羊区北东街店</t>
  </si>
  <si>
    <t>77.54%</t>
  </si>
  <si>
    <t>57.49%</t>
  </si>
  <si>
    <t>58.56%</t>
  </si>
  <si>
    <t>郫筒镇东大街药店</t>
  </si>
  <si>
    <t>76.02%</t>
  </si>
  <si>
    <t>69.01%</t>
  </si>
  <si>
    <t>71.43%</t>
  </si>
  <si>
    <t>十二桥店</t>
  </si>
  <si>
    <t>69.96%</t>
  </si>
  <si>
    <t>42.81%</t>
  </si>
  <si>
    <t>33.83%</t>
  </si>
  <si>
    <t>交大三店</t>
  </si>
  <si>
    <t>86.25%</t>
  </si>
  <si>
    <t>62.48%</t>
  </si>
  <si>
    <t>65%</t>
  </si>
  <si>
    <t>交大黄苑东街</t>
  </si>
  <si>
    <t>79.97%</t>
  </si>
  <si>
    <t>67.32%</t>
  </si>
  <si>
    <t>65.88%</t>
  </si>
  <si>
    <t>金沙路店</t>
  </si>
  <si>
    <t>81.39%</t>
  </si>
  <si>
    <t>69.04%</t>
  </si>
  <si>
    <t>74.43%</t>
  </si>
  <si>
    <t>郫县一环路东南段店</t>
  </si>
  <si>
    <t>79.93%</t>
  </si>
  <si>
    <t>57.09%</t>
  </si>
  <si>
    <t>56.46%</t>
  </si>
  <si>
    <t>佳灵路店</t>
  </si>
  <si>
    <t>52.71%</t>
  </si>
  <si>
    <t>27.85%</t>
  </si>
  <si>
    <t>30.06%</t>
  </si>
  <si>
    <t>银河北街店</t>
  </si>
  <si>
    <t>93.39%</t>
  </si>
  <si>
    <t>79.25%</t>
  </si>
  <si>
    <t>81.61%</t>
  </si>
  <si>
    <t>贝森北路店</t>
  </si>
  <si>
    <t>67.14%</t>
  </si>
  <si>
    <t>43.1%</t>
  </si>
  <si>
    <t>46.85%</t>
  </si>
  <si>
    <t>蜀汉东路店</t>
  </si>
  <si>
    <t>33.8%</t>
  </si>
  <si>
    <t>41.86%</t>
  </si>
  <si>
    <t>大悦路店</t>
  </si>
  <si>
    <t>75%</t>
  </si>
  <si>
    <t>52.17%</t>
  </si>
  <si>
    <t>59.59%</t>
  </si>
  <si>
    <t>银沙路店</t>
  </si>
  <si>
    <t>89.27%</t>
  </si>
  <si>
    <t>79.47%</t>
  </si>
  <si>
    <t>83.26%</t>
  </si>
  <si>
    <t>花照壁店</t>
  </si>
  <si>
    <t>51.29%</t>
  </si>
  <si>
    <t>24.33%</t>
  </si>
  <si>
    <t>25.7%</t>
  </si>
  <si>
    <t>五福桥东路店</t>
  </si>
  <si>
    <t>72.79%</t>
  </si>
  <si>
    <t>52.06%</t>
  </si>
  <si>
    <t>63.85%</t>
  </si>
  <si>
    <t>尚锦路店</t>
  </si>
  <si>
    <t>51.77%</t>
  </si>
  <si>
    <t>24.65%</t>
  </si>
  <si>
    <t>22.64%</t>
  </si>
  <si>
    <t>花照壁中横街店</t>
  </si>
  <si>
    <t>77.37%</t>
  </si>
  <si>
    <t>45.49%</t>
  </si>
  <si>
    <t>43.6%</t>
  </si>
  <si>
    <t>沙湾东一路店</t>
  </si>
  <si>
    <t>79.64%</t>
  </si>
  <si>
    <t>62.4%</t>
  </si>
  <si>
    <t>63.52%</t>
  </si>
  <si>
    <t>文和路店</t>
  </si>
  <si>
    <t>76.9%</t>
  </si>
  <si>
    <t>58.19%</t>
  </si>
  <si>
    <t>55.47%</t>
  </si>
  <si>
    <t>双林路店</t>
  </si>
  <si>
    <t>76.12%</t>
  </si>
  <si>
    <t>45.87%</t>
  </si>
  <si>
    <t>通盈街店</t>
  </si>
  <si>
    <t>89.95%</t>
  </si>
  <si>
    <t>71.08%</t>
  </si>
  <si>
    <t>74.55%</t>
  </si>
  <si>
    <t>杉板桥店</t>
  </si>
  <si>
    <t>87.08%</t>
  </si>
  <si>
    <t>80.73%</t>
  </si>
  <si>
    <t>78.31%</t>
  </si>
  <si>
    <t>崔家店</t>
  </si>
  <si>
    <t>75.99%</t>
  </si>
  <si>
    <t>56.39%</t>
  </si>
  <si>
    <t>63.07%</t>
  </si>
  <si>
    <t>华油路店</t>
  </si>
  <si>
    <t>82.64%</t>
  </si>
  <si>
    <t>64.11%</t>
  </si>
  <si>
    <t>69.77%</t>
  </si>
  <si>
    <t>高车一路店</t>
  </si>
  <si>
    <t>85.3%</t>
  </si>
  <si>
    <t>70.95%</t>
  </si>
  <si>
    <t>66.76%</t>
  </si>
  <si>
    <t>羊子山西路店</t>
  </si>
  <si>
    <t>86.03%</t>
  </si>
  <si>
    <t>68.12%</t>
  </si>
  <si>
    <t>72.04%</t>
  </si>
  <si>
    <t>锦江区水杉街店</t>
  </si>
  <si>
    <t>73.83%</t>
  </si>
  <si>
    <t>55.72%</t>
  </si>
  <si>
    <t>61.85%</t>
  </si>
  <si>
    <t>新都马超东路</t>
  </si>
  <si>
    <t>83.45%</t>
  </si>
  <si>
    <t>73.94%</t>
  </si>
  <si>
    <t>74.81%</t>
  </si>
  <si>
    <t>成华区华泰路</t>
  </si>
  <si>
    <t>80.5%</t>
  </si>
  <si>
    <t>64.01%</t>
  </si>
  <si>
    <t>64.41%</t>
  </si>
  <si>
    <t>观音桥店</t>
  </si>
  <si>
    <t>91.49%</t>
  </si>
  <si>
    <t>78.6%</t>
  </si>
  <si>
    <t>81.1%</t>
  </si>
  <si>
    <t>新都新繁店</t>
  </si>
  <si>
    <t>81.54%</t>
  </si>
  <si>
    <t>62.09%</t>
  </si>
  <si>
    <t>62.13%</t>
  </si>
  <si>
    <t>华康路店</t>
  </si>
  <si>
    <t>76.2%</t>
  </si>
  <si>
    <t>59.08%</t>
  </si>
  <si>
    <t>61.38%</t>
  </si>
  <si>
    <t>67.03%</t>
  </si>
  <si>
    <t>43.93%</t>
  </si>
  <si>
    <t>48.19%</t>
  </si>
  <si>
    <t>西林一街店</t>
  </si>
  <si>
    <t>70.31%</t>
  </si>
  <si>
    <t>42.88%</t>
  </si>
  <si>
    <t>44.37%</t>
  </si>
  <si>
    <t>新都万和北路店</t>
  </si>
  <si>
    <t>84.34%</t>
  </si>
  <si>
    <t>70.38%</t>
  </si>
  <si>
    <t>70.88%</t>
  </si>
  <si>
    <t>东昌一路店</t>
  </si>
  <si>
    <t>74.77%</t>
  </si>
  <si>
    <t>58.69%</t>
  </si>
  <si>
    <t>60.22%</t>
  </si>
  <si>
    <t>培华东路店</t>
  </si>
  <si>
    <t>88.8%</t>
  </si>
  <si>
    <t>58.38%</t>
  </si>
  <si>
    <t>56.82%</t>
  </si>
  <si>
    <t>静沙南路店</t>
  </si>
  <si>
    <t>78.23%</t>
  </si>
  <si>
    <t>56.99%</t>
  </si>
  <si>
    <t>60.78%</t>
  </si>
  <si>
    <t>水碾河路店</t>
  </si>
  <si>
    <t>67.13%</t>
  </si>
  <si>
    <t>56.85%</t>
  </si>
  <si>
    <t>62.1%</t>
  </si>
  <si>
    <t>驷马桥三路店</t>
  </si>
  <si>
    <t>75.91%</t>
  </si>
  <si>
    <t>61.78%</t>
  </si>
  <si>
    <t>59.75%</t>
  </si>
  <si>
    <t>彭州人民医院店</t>
  </si>
  <si>
    <t>60.21%</t>
  </si>
  <si>
    <t>29.28%</t>
  </si>
  <si>
    <t>25.38%</t>
  </si>
  <si>
    <t>华泰二路店</t>
  </si>
  <si>
    <t>63.62%</t>
  </si>
  <si>
    <t>44.96%</t>
  </si>
  <si>
    <t>医贸大道店</t>
  </si>
  <si>
    <t>84.66%</t>
  </si>
  <si>
    <t>70.19%</t>
  </si>
  <si>
    <t>71.38%</t>
  </si>
  <si>
    <t>大田坎店</t>
  </si>
  <si>
    <t>85.05%</t>
  </si>
  <si>
    <t>71.55%</t>
  </si>
  <si>
    <t>64.9%</t>
  </si>
  <si>
    <t>华美东街店</t>
  </si>
  <si>
    <t>53.95%</t>
  </si>
  <si>
    <t>34.28%</t>
  </si>
  <si>
    <t>41.57%</t>
  </si>
  <si>
    <t>旗舰店</t>
  </si>
  <si>
    <t>89.88%</t>
  </si>
  <si>
    <t>28.71%</t>
  </si>
  <si>
    <t>33.44%</t>
  </si>
  <si>
    <t>红星店</t>
  </si>
  <si>
    <t>74.58%</t>
  </si>
  <si>
    <t>54.81%</t>
  </si>
  <si>
    <t>56.83%</t>
  </si>
  <si>
    <t>浆洗街店</t>
  </si>
  <si>
    <t>83.27%</t>
  </si>
  <si>
    <t>45.44%</t>
  </si>
  <si>
    <t>40.37%</t>
  </si>
  <si>
    <t>庆云南街店</t>
  </si>
  <si>
    <t>69.36%</t>
  </si>
  <si>
    <t>33.89%</t>
  </si>
  <si>
    <t>33.58%</t>
  </si>
  <si>
    <t>科华路店</t>
  </si>
  <si>
    <t>80.66%</t>
  </si>
  <si>
    <t>65.08%</t>
  </si>
  <si>
    <t>65.74%</t>
  </si>
  <si>
    <t>童子街店</t>
  </si>
  <si>
    <t>83.81%</t>
  </si>
  <si>
    <t>66.79%</t>
  </si>
  <si>
    <t>68.9%</t>
  </si>
  <si>
    <t>紫薇东路店</t>
  </si>
  <si>
    <t>79.06%</t>
  </si>
  <si>
    <t>59.8%</t>
  </si>
  <si>
    <t>60.61%</t>
  </si>
  <si>
    <t>梨花街店</t>
  </si>
  <si>
    <t>60.94%</t>
  </si>
  <si>
    <t>39.06%</t>
  </si>
  <si>
    <t>元华二巷店</t>
  </si>
  <si>
    <t>80.81%</t>
  </si>
  <si>
    <t>63.78%</t>
  </si>
  <si>
    <t>青龙街店</t>
  </si>
  <si>
    <t>73.95%</t>
  </si>
  <si>
    <t>35.03%</t>
  </si>
  <si>
    <t>31.2%</t>
  </si>
  <si>
    <t>宏济中路店</t>
  </si>
  <si>
    <t>59.09%</t>
  </si>
  <si>
    <t>36.6%</t>
  </si>
  <si>
    <t>39.96%</t>
  </si>
  <si>
    <t>肖家河</t>
  </si>
  <si>
    <t>62.04%</t>
  </si>
  <si>
    <t>40.22%</t>
  </si>
  <si>
    <t>46.3%</t>
  </si>
  <si>
    <t>科华北路店</t>
  </si>
  <si>
    <t>62.35%</t>
  </si>
  <si>
    <t>44.38%</t>
  </si>
  <si>
    <t>50.63%</t>
  </si>
  <si>
    <t>长寿路店</t>
  </si>
  <si>
    <t>73.9%</t>
  </si>
  <si>
    <t>60.17%</t>
  </si>
  <si>
    <t>高攀西巷店</t>
  </si>
  <si>
    <t>84.43%</t>
  </si>
  <si>
    <t>69.02%</t>
  </si>
  <si>
    <t>建业路</t>
  </si>
  <si>
    <t>50.33%</t>
  </si>
  <si>
    <t>56.94%</t>
  </si>
  <si>
    <t>51.52%</t>
  </si>
  <si>
    <t>新津兴义店</t>
  </si>
  <si>
    <t>87.95%</t>
  </si>
  <si>
    <t>72.99%</t>
  </si>
  <si>
    <t>70.75%</t>
  </si>
  <si>
    <t>新津五津西路店</t>
  </si>
  <si>
    <t>95.1%</t>
  </si>
  <si>
    <t>78.19%</t>
  </si>
  <si>
    <t>74.46%</t>
  </si>
  <si>
    <t>新津邓双店</t>
  </si>
  <si>
    <t>97.44%</t>
  </si>
  <si>
    <t>94.92%</t>
  </si>
  <si>
    <t>95.51%</t>
  </si>
  <si>
    <t>双流区三强西街药店</t>
  </si>
  <si>
    <t>60.45%</t>
  </si>
  <si>
    <t>41.64%</t>
  </si>
  <si>
    <t>41.36%</t>
  </si>
  <si>
    <t>武阳西路店</t>
  </si>
  <si>
    <t>68.55%</t>
  </si>
  <si>
    <t>69.08%</t>
  </si>
  <si>
    <t>五津西路2店</t>
  </si>
  <si>
    <t>86.45%</t>
  </si>
  <si>
    <t>60.91%</t>
  </si>
  <si>
    <t>61.27%</t>
  </si>
  <si>
    <t>都江堰片</t>
  </si>
  <si>
    <t>都江堰景中店</t>
  </si>
  <si>
    <t>杨科</t>
  </si>
  <si>
    <t>84.55%</t>
  </si>
  <si>
    <t>64.78%</t>
  </si>
  <si>
    <t>都江堰奎光中段</t>
  </si>
  <si>
    <t>84.12%</t>
  </si>
  <si>
    <t>64.58%</t>
  </si>
  <si>
    <t>都江堰翔凤路</t>
  </si>
  <si>
    <t>77.52%</t>
  </si>
  <si>
    <t>58.39%</t>
  </si>
  <si>
    <t>64.44%</t>
  </si>
  <si>
    <t>都江堰问道西路</t>
  </si>
  <si>
    <t>79.76%</t>
  </si>
  <si>
    <t>64.65%</t>
  </si>
  <si>
    <t>69.06%</t>
  </si>
  <si>
    <t>都江堰聚源店</t>
  </si>
  <si>
    <t>92.17%</t>
  </si>
  <si>
    <t>81.78%</t>
  </si>
  <si>
    <t>78.22%</t>
  </si>
  <si>
    <t>都江堰蒲阳路店</t>
  </si>
  <si>
    <t>43.53%</t>
  </si>
  <si>
    <t>17.36%</t>
  </si>
  <si>
    <t>16.35%</t>
  </si>
  <si>
    <t>都江堰宝莲路店</t>
  </si>
  <si>
    <t>80.28%</t>
  </si>
  <si>
    <t>61.98%</t>
  </si>
  <si>
    <t>泸州片区</t>
  </si>
  <si>
    <t>泸州飞跃路直营店</t>
  </si>
  <si>
    <t>黄良梅</t>
  </si>
  <si>
    <t>79.08%</t>
  </si>
  <si>
    <t>66.45%</t>
  </si>
  <si>
    <t>59.73%</t>
  </si>
  <si>
    <t>泸州佳乐直营店</t>
  </si>
  <si>
    <t>59.14%</t>
  </si>
  <si>
    <t>46.63%</t>
  </si>
  <si>
    <t>泸州蓝田直营店</t>
  </si>
  <si>
    <t>54.06%</t>
  </si>
  <si>
    <t>47.44%</t>
  </si>
  <si>
    <t>56.98%</t>
  </si>
  <si>
    <t>泸州五直营店</t>
  </si>
  <si>
    <t>55.86%</t>
  </si>
  <si>
    <t>56.47%</t>
  </si>
  <si>
    <t>泸州六直营店</t>
  </si>
  <si>
    <t>52.7%</t>
  </si>
  <si>
    <t>40.56%</t>
  </si>
  <si>
    <t>37.22%</t>
  </si>
  <si>
    <t>泸州七直营店</t>
  </si>
  <si>
    <t>39.71%</t>
  </si>
  <si>
    <t>35.34%</t>
  </si>
  <si>
    <t>达州片区</t>
  </si>
  <si>
    <t>达州鸿福新村店</t>
  </si>
  <si>
    <t>王四维</t>
  </si>
  <si>
    <t>41.22%</t>
  </si>
  <si>
    <t>24.12%</t>
  </si>
  <si>
    <t>23.25%</t>
  </si>
  <si>
    <t>达州华蜀南路店</t>
  </si>
  <si>
    <t>38.46%</t>
  </si>
  <si>
    <t>28.85%</t>
  </si>
  <si>
    <t>30.35%</t>
  </si>
  <si>
    <t>达州通川北路店</t>
  </si>
  <si>
    <t>30.78%</t>
  </si>
  <si>
    <t>16.88%</t>
  </si>
  <si>
    <t>18.18%</t>
  </si>
  <si>
    <t>达州领域广场店</t>
  </si>
  <si>
    <t>44.16%</t>
  </si>
  <si>
    <t>34.55%</t>
  </si>
  <si>
    <t>24.13%</t>
  </si>
  <si>
    <t>南充片区</t>
  </si>
  <si>
    <t>南充16店</t>
  </si>
  <si>
    <t>陈丽</t>
  </si>
  <si>
    <t>68.74%</t>
  </si>
  <si>
    <t>69.41%</t>
  </si>
  <si>
    <t>65.58%</t>
  </si>
  <si>
    <t>南充7店</t>
  </si>
  <si>
    <t>50.65%</t>
  </si>
  <si>
    <t>39.65%</t>
  </si>
  <si>
    <t>31.61%</t>
  </si>
  <si>
    <t>南充8店</t>
  </si>
  <si>
    <t>55.43%</t>
  </si>
  <si>
    <t>51.15%</t>
  </si>
  <si>
    <t>39.18%</t>
  </si>
  <si>
    <t>南充5店</t>
  </si>
  <si>
    <t>51.01%</t>
  </si>
  <si>
    <t>37.44%</t>
  </si>
  <si>
    <t>27.08%</t>
  </si>
  <si>
    <t>南充3店</t>
  </si>
  <si>
    <t>54.22%</t>
  </si>
  <si>
    <t>54.8%</t>
  </si>
  <si>
    <t>南充11店</t>
  </si>
  <si>
    <t>63.3%</t>
  </si>
  <si>
    <t>64.98%</t>
  </si>
  <si>
    <t>56.4%</t>
  </si>
  <si>
    <t>泸州佳裕店</t>
  </si>
  <si>
    <t>63.4%</t>
  </si>
  <si>
    <t>48.25%</t>
  </si>
  <si>
    <t>57.31%</t>
  </si>
  <si>
    <t>泸州一店</t>
  </si>
  <si>
    <t>57.83%</t>
  </si>
  <si>
    <t>47.35%</t>
  </si>
  <si>
    <t>36.67%</t>
  </si>
  <si>
    <t>序号</t>
  </si>
  <si>
    <t>人员ID</t>
  </si>
  <si>
    <t>姓名</t>
  </si>
  <si>
    <t>6月办卡任务</t>
  </si>
  <si>
    <t>鸿福新村店</t>
  </si>
  <si>
    <t>潘杨</t>
  </si>
  <si>
    <t>通川北路店</t>
  </si>
  <si>
    <t>吕海露</t>
  </si>
  <si>
    <t>佳裕直营店</t>
  </si>
  <si>
    <t>韩国丽</t>
  </si>
  <si>
    <t>赵原</t>
  </si>
  <si>
    <t>华蜀南路店</t>
  </si>
  <si>
    <t>魏连</t>
  </si>
  <si>
    <t>彭蓉</t>
  </si>
  <si>
    <t>领域广场店</t>
  </si>
  <si>
    <t>杜海江</t>
  </si>
  <si>
    <t>李小芳</t>
  </si>
  <si>
    <t>闵雪</t>
  </si>
  <si>
    <t>陈小娟</t>
  </si>
  <si>
    <t>黄长菊</t>
  </si>
  <si>
    <t>张燕2</t>
  </si>
  <si>
    <t>王春艳</t>
  </si>
  <si>
    <t>蒋润</t>
  </si>
  <si>
    <t>文成燕</t>
  </si>
  <si>
    <t>一直营店</t>
  </si>
  <si>
    <t>徐文敏</t>
  </si>
  <si>
    <t>李静</t>
  </si>
  <si>
    <t>邹惠</t>
  </si>
  <si>
    <t>七直营店</t>
  </si>
  <si>
    <t>王映</t>
  </si>
  <si>
    <t>王丽超</t>
  </si>
  <si>
    <t>宁玉清</t>
  </si>
  <si>
    <t>六直营店</t>
  </si>
  <si>
    <t>陈小兰</t>
  </si>
  <si>
    <t>张阿几</t>
  </si>
  <si>
    <t>胡建梅</t>
  </si>
  <si>
    <t>大邑内蒙古桃源店</t>
  </si>
  <si>
    <t>李秀辉</t>
  </si>
  <si>
    <t>蓝田直营店</t>
  </si>
  <si>
    <t>熊代艳</t>
  </si>
  <si>
    <t>谢心钥</t>
  </si>
  <si>
    <t>李霞2</t>
  </si>
  <si>
    <t>迪里拜尔·阿合买提</t>
  </si>
  <si>
    <t>李可</t>
  </si>
  <si>
    <t>饶向倩</t>
  </si>
  <si>
    <t>已离职</t>
  </si>
  <si>
    <t>高新区大源北街</t>
  </si>
  <si>
    <t>侯玉肖</t>
  </si>
  <si>
    <t>李敏会</t>
  </si>
  <si>
    <t>廖桂英</t>
  </si>
  <si>
    <t>蒋友娟</t>
  </si>
  <si>
    <t>大华街店</t>
  </si>
  <si>
    <t>黎丹</t>
  </si>
  <si>
    <t>曾蕾蕾</t>
  </si>
  <si>
    <t>杨伟钰</t>
  </si>
  <si>
    <t>陈艳燕</t>
  </si>
  <si>
    <t>程改</t>
  </si>
  <si>
    <t>严善群</t>
  </si>
  <si>
    <t>谢敏</t>
  </si>
  <si>
    <t>郭益</t>
  </si>
  <si>
    <t>赵丽</t>
  </si>
  <si>
    <t>张群</t>
  </si>
  <si>
    <t>罗月月</t>
  </si>
  <si>
    <t>许静</t>
  </si>
  <si>
    <t>飞跃直营店</t>
  </si>
  <si>
    <t>郑越</t>
  </si>
  <si>
    <t>李丽</t>
  </si>
  <si>
    <t>宋留艺</t>
  </si>
  <si>
    <t>余志彬</t>
  </si>
  <si>
    <t>李树霞</t>
  </si>
  <si>
    <t>廖红</t>
  </si>
  <si>
    <t>陈凤珍</t>
  </si>
  <si>
    <t>马艺芮</t>
  </si>
  <si>
    <t>王萱</t>
  </si>
  <si>
    <t>王芙蓉</t>
  </si>
  <si>
    <t>张密</t>
  </si>
  <si>
    <t>朱文艺</t>
  </si>
  <si>
    <t>刘新</t>
  </si>
  <si>
    <t>纪莉萍</t>
  </si>
  <si>
    <t>马昕</t>
  </si>
  <si>
    <t>李桂芳</t>
  </si>
  <si>
    <t>何英1</t>
  </si>
  <si>
    <t>高新区民丰大道店</t>
  </si>
  <si>
    <t>余欢</t>
  </si>
  <si>
    <t>唐瑶</t>
  </si>
  <si>
    <t>韩守玉</t>
  </si>
  <si>
    <t>向桂西</t>
  </si>
  <si>
    <t>阳玲</t>
  </si>
  <si>
    <t>毛玉</t>
  </si>
  <si>
    <t>马香容</t>
  </si>
  <si>
    <t>朱佑艳</t>
  </si>
  <si>
    <t>叶倪</t>
  </si>
  <si>
    <t>赵春艳</t>
  </si>
  <si>
    <t>李甜甜</t>
  </si>
  <si>
    <t>卓敏</t>
  </si>
  <si>
    <t>代志斌</t>
  </si>
  <si>
    <t>魏琼芳</t>
  </si>
  <si>
    <t>付晓娟</t>
  </si>
  <si>
    <t>陈丽梅</t>
  </si>
  <si>
    <t>梅雅霜</t>
  </si>
  <si>
    <t>晏祥春</t>
  </si>
  <si>
    <t>邓红梅</t>
  </si>
  <si>
    <t>马芸</t>
  </si>
  <si>
    <t>杨素芬</t>
  </si>
  <si>
    <t>廖洵媛</t>
  </si>
  <si>
    <t>母小琴</t>
  </si>
  <si>
    <t>张春丽</t>
  </si>
  <si>
    <t>周燕</t>
  </si>
  <si>
    <t>陈心雨</t>
  </si>
  <si>
    <t>江月红</t>
  </si>
  <si>
    <t>科华路店（医馆）</t>
  </si>
  <si>
    <t>尹萍</t>
  </si>
  <si>
    <t>林禹帅</t>
  </si>
  <si>
    <t>刘娟</t>
  </si>
  <si>
    <t>于春莲</t>
  </si>
  <si>
    <t>李紫雯</t>
  </si>
  <si>
    <t>易永红</t>
  </si>
  <si>
    <t>光华店（医馆）</t>
  </si>
  <si>
    <t>魏津</t>
  </si>
  <si>
    <t>李沙</t>
  </si>
  <si>
    <t>曾欣然</t>
  </si>
  <si>
    <t>王丹</t>
  </si>
  <si>
    <t>张娟娟</t>
  </si>
  <si>
    <t>胡艳弘</t>
  </si>
  <si>
    <t>常玲</t>
  </si>
  <si>
    <t>黄娟</t>
  </si>
  <si>
    <t>李雪梅</t>
  </si>
  <si>
    <t>魏小琴</t>
  </si>
  <si>
    <t>甘甜</t>
  </si>
  <si>
    <t>红星店（医馆）</t>
  </si>
  <si>
    <t>罗豪</t>
  </si>
  <si>
    <t>骆素花</t>
  </si>
  <si>
    <t>成旭</t>
  </si>
  <si>
    <t>贾兰</t>
  </si>
  <si>
    <t>冯斯琪</t>
  </si>
  <si>
    <t>成华区万科路（医馆）</t>
  </si>
  <si>
    <t>卢卫琴</t>
  </si>
  <si>
    <t>王芳1</t>
  </si>
  <si>
    <t>李银萍</t>
  </si>
  <si>
    <t>李迎新</t>
  </si>
  <si>
    <t>谭凤旭</t>
  </si>
  <si>
    <t>万宇路店（医馆）</t>
  </si>
  <si>
    <t>吴佩娟</t>
  </si>
  <si>
    <t>彭蕾</t>
  </si>
  <si>
    <t>任远芳</t>
  </si>
  <si>
    <t>郭定秀</t>
  </si>
  <si>
    <t>何锦楠</t>
  </si>
  <si>
    <t>刘春花</t>
  </si>
  <si>
    <t>佳乐直营店</t>
  </si>
  <si>
    <t>刘春梅</t>
  </si>
  <si>
    <t>杨秀娟</t>
  </si>
  <si>
    <t>青羊区十二桥店（医馆）</t>
  </si>
  <si>
    <t>冯莉</t>
  </si>
  <si>
    <t>贺丽</t>
  </si>
  <si>
    <t>陈礼凤</t>
  </si>
  <si>
    <t>夏彩红</t>
  </si>
  <si>
    <t>庞莉娜</t>
  </si>
  <si>
    <t>詹少洋</t>
  </si>
  <si>
    <t>夏秋梅</t>
  </si>
  <si>
    <t>龚艳</t>
  </si>
  <si>
    <t>胡元</t>
  </si>
  <si>
    <t>朱春梅</t>
  </si>
  <si>
    <t>曹琼</t>
  </si>
  <si>
    <t>田兰</t>
  </si>
  <si>
    <t>熊小玲</t>
  </si>
  <si>
    <t>金丝街店（医馆）</t>
  </si>
  <si>
    <t>冯婧恩</t>
  </si>
  <si>
    <t>涂思佩</t>
  </si>
  <si>
    <t>殷瑞雪</t>
  </si>
  <si>
    <t>魏存敏</t>
  </si>
  <si>
    <t>黄梅2</t>
  </si>
  <si>
    <t>陈志勇</t>
  </si>
  <si>
    <t>孙佳丽</t>
  </si>
  <si>
    <t>邱运丽</t>
  </si>
  <si>
    <t>黄霞</t>
  </si>
  <si>
    <t>王慧</t>
  </si>
  <si>
    <t>林铃</t>
  </si>
  <si>
    <t>殷岱菊</t>
  </si>
  <si>
    <t>阴静</t>
  </si>
  <si>
    <t>蔡小丽</t>
  </si>
  <si>
    <t>韩彬</t>
  </si>
  <si>
    <t>廖艳萍</t>
  </si>
  <si>
    <t>唐敏</t>
  </si>
  <si>
    <t>彭勤</t>
  </si>
  <si>
    <t>刘燕</t>
  </si>
  <si>
    <t>周春宏</t>
  </si>
  <si>
    <t>蒲晓芬</t>
  </si>
  <si>
    <t>李红梅</t>
  </si>
  <si>
    <t>邓华芬</t>
  </si>
  <si>
    <t>赖春梅</t>
  </si>
  <si>
    <t>李馨怡</t>
  </si>
  <si>
    <t>吴阳</t>
  </si>
  <si>
    <t>都江堰聚源镇中心街联建房药店</t>
  </si>
  <si>
    <t>何丽萍</t>
  </si>
  <si>
    <t>杨文英</t>
  </si>
  <si>
    <t>杨潇</t>
  </si>
  <si>
    <t>张莉2</t>
  </si>
  <si>
    <t>龚正红</t>
  </si>
  <si>
    <t>彭亚丹</t>
  </si>
  <si>
    <t>张蓉2</t>
  </si>
  <si>
    <t>王茹</t>
  </si>
  <si>
    <t>何方喜</t>
  </si>
  <si>
    <t>庄静</t>
  </si>
  <si>
    <t>朱娟</t>
  </si>
  <si>
    <t>朱朝霞</t>
  </si>
  <si>
    <t>王莉</t>
  </si>
  <si>
    <t>曾静</t>
  </si>
  <si>
    <t>李秀丽</t>
  </si>
  <si>
    <t>王娅</t>
  </si>
  <si>
    <t>罗洁滟</t>
  </si>
  <si>
    <t>黄禹秀</t>
  </si>
  <si>
    <t>唐冬芳</t>
  </si>
  <si>
    <t>汤益霞</t>
  </si>
  <si>
    <t>唐文琼</t>
  </si>
  <si>
    <t>张玉1</t>
  </si>
  <si>
    <t>周金梅</t>
  </si>
  <si>
    <t>何莹</t>
  </si>
  <si>
    <t>朱欢</t>
  </si>
  <si>
    <t>龚晓清</t>
  </si>
  <si>
    <t>雷宇佳</t>
  </si>
  <si>
    <t>顾情</t>
  </si>
  <si>
    <t>李倩</t>
  </si>
  <si>
    <t>李秀芳</t>
  </si>
  <si>
    <t>杨聪明</t>
  </si>
  <si>
    <t>代曾莲</t>
  </si>
  <si>
    <t>刘芬</t>
  </si>
  <si>
    <t>陈正连</t>
  </si>
  <si>
    <t>古素琼</t>
  </si>
  <si>
    <t>韩艳梅</t>
  </si>
  <si>
    <t>锦江区柳翠路店</t>
  </si>
  <si>
    <t>何小容</t>
  </si>
  <si>
    <t>黄雨</t>
  </si>
  <si>
    <t>李艳</t>
  </si>
  <si>
    <t>韩启敏</t>
  </si>
  <si>
    <t>敬长薇</t>
  </si>
  <si>
    <t>吴佩芸</t>
  </si>
  <si>
    <t>孙霁野</t>
  </si>
  <si>
    <t>吴萍</t>
  </si>
  <si>
    <t>潘静</t>
  </si>
  <si>
    <t>舒海燕</t>
  </si>
  <si>
    <t>敬海英</t>
  </si>
  <si>
    <t>王佳美</t>
  </si>
  <si>
    <t>邛崃洪川小区店</t>
  </si>
  <si>
    <t>马婷婷</t>
  </si>
  <si>
    <t>汤雪芹</t>
  </si>
  <si>
    <t>张科英</t>
  </si>
  <si>
    <t>高文棋</t>
  </si>
  <si>
    <t>吕彩霞</t>
  </si>
  <si>
    <t>刁乐</t>
  </si>
  <si>
    <t>席礼丹</t>
  </si>
  <si>
    <t>蒋雪琴</t>
  </si>
  <si>
    <t>潘婷</t>
  </si>
  <si>
    <t>陈雪</t>
  </si>
  <si>
    <t>唐倩</t>
  </si>
  <si>
    <t>向丽容</t>
  </si>
  <si>
    <t>付曦</t>
  </si>
  <si>
    <t>陈梦露</t>
  </si>
  <si>
    <t>吴茹雪</t>
  </si>
  <si>
    <t>王晓雁</t>
  </si>
  <si>
    <t>邹东梅</t>
  </si>
  <si>
    <t>张春苗</t>
  </si>
  <si>
    <t>杨琼</t>
  </si>
  <si>
    <t>刘秋菊</t>
  </si>
  <si>
    <t>范阳</t>
  </si>
  <si>
    <t>简万婕</t>
  </si>
  <si>
    <t>罗丹</t>
  </si>
  <si>
    <t>谢玉涛</t>
  </si>
  <si>
    <t>五直营店</t>
  </si>
  <si>
    <t>税越</t>
  </si>
  <si>
    <t>金敏霜</t>
  </si>
  <si>
    <t>万义丽</t>
  </si>
  <si>
    <t>邓智</t>
  </si>
  <si>
    <t>龚敏</t>
  </si>
  <si>
    <t>高玉</t>
  </si>
  <si>
    <t>欧玲</t>
  </si>
  <si>
    <t>黄思雨</t>
  </si>
  <si>
    <t>廖晓静</t>
  </si>
  <si>
    <t>袁咏梅</t>
  </si>
  <si>
    <t>李英</t>
  </si>
  <si>
    <t>吴志海</t>
  </si>
  <si>
    <t>乐良清</t>
  </si>
  <si>
    <t>杨平</t>
  </si>
  <si>
    <t>曾娟</t>
  </si>
  <si>
    <t>程丽平</t>
  </si>
  <si>
    <t>谭秀琼</t>
  </si>
  <si>
    <t>黄兴中</t>
  </si>
  <si>
    <t>张杰</t>
  </si>
  <si>
    <t>黄文君</t>
  </si>
  <si>
    <t>冯学勤</t>
  </si>
  <si>
    <t>辜瑞琪</t>
  </si>
  <si>
    <t>刘秀琼</t>
  </si>
  <si>
    <t>李娟</t>
  </si>
  <si>
    <t>王波</t>
  </si>
  <si>
    <t>胡建兴</t>
  </si>
  <si>
    <t>王芳2</t>
  </si>
  <si>
    <t>杨凤麟</t>
  </si>
  <si>
    <t>蔡红秀</t>
  </si>
  <si>
    <t>张梅</t>
  </si>
  <si>
    <t>张昌永</t>
  </si>
  <si>
    <t>任丹</t>
  </si>
  <si>
    <t>马雪</t>
  </si>
  <si>
    <t>郝丽秋</t>
  </si>
  <si>
    <t>申彩文</t>
  </si>
  <si>
    <t>羊玉梅</t>
  </si>
  <si>
    <t>代富群</t>
  </si>
  <si>
    <t>雷聪</t>
  </si>
  <si>
    <t>孙荣丽</t>
  </si>
  <si>
    <t>罗爱玲</t>
  </si>
  <si>
    <t>陈婷婷</t>
  </si>
  <si>
    <t>周有惠</t>
  </si>
  <si>
    <t>贺玉兰</t>
  </si>
  <si>
    <t>祁荣</t>
  </si>
  <si>
    <t>鄢珊珊</t>
  </si>
  <si>
    <t>王海鑫</t>
  </si>
  <si>
    <t>陈慧</t>
  </si>
  <si>
    <t>高红华</t>
  </si>
  <si>
    <t>宋小红</t>
  </si>
  <si>
    <t>黄杨</t>
  </si>
  <si>
    <t>唐丹</t>
  </si>
  <si>
    <t>董召英</t>
  </si>
  <si>
    <t>郑红艳</t>
  </si>
  <si>
    <t>高星宇</t>
  </si>
  <si>
    <t>高斯</t>
  </si>
  <si>
    <t>向海英</t>
  </si>
  <si>
    <t>廖文莉</t>
  </si>
  <si>
    <t>陈晓蓉</t>
  </si>
  <si>
    <t>唐丽</t>
  </si>
  <si>
    <t>王雪萍</t>
  </si>
  <si>
    <t>王珊</t>
  </si>
  <si>
    <t>黄雅冰</t>
  </si>
  <si>
    <t>吴成芬</t>
  </si>
  <si>
    <t>蒋小琼</t>
  </si>
  <si>
    <t>周小芳</t>
  </si>
  <si>
    <t>施雪</t>
  </si>
  <si>
    <t>黄丽宇</t>
  </si>
  <si>
    <t>邹婷</t>
  </si>
  <si>
    <t>周娟</t>
  </si>
  <si>
    <t>易月红</t>
  </si>
  <si>
    <t>杏林路店</t>
  </si>
  <si>
    <t>李宋琴</t>
  </si>
  <si>
    <t>张玉2</t>
  </si>
  <si>
    <t>高敏</t>
  </si>
  <si>
    <t>唐礼萍</t>
  </si>
  <si>
    <t>范海英</t>
  </si>
  <si>
    <t>张莉</t>
  </si>
  <si>
    <t>陈芳</t>
  </si>
  <si>
    <t>冯开秀</t>
  </si>
  <si>
    <t>卫鸿羽</t>
  </si>
  <si>
    <t>戚彩</t>
  </si>
  <si>
    <t>朱晓桃</t>
  </si>
  <si>
    <t>张琴</t>
  </si>
  <si>
    <t>陈文芳</t>
  </si>
  <si>
    <t>李红梅2</t>
  </si>
  <si>
    <t>宋利鸿</t>
  </si>
  <si>
    <t>李铃</t>
  </si>
  <si>
    <t>晏玲</t>
  </si>
  <si>
    <t>夏娇</t>
  </si>
  <si>
    <t>敬晓燕</t>
  </si>
  <si>
    <t>刘英洁</t>
  </si>
  <si>
    <t>米玲玲</t>
  </si>
  <si>
    <t>刘莹</t>
  </si>
  <si>
    <t>杨梦</t>
  </si>
  <si>
    <t>华泰二店</t>
  </si>
  <si>
    <t>黄艳</t>
  </si>
  <si>
    <t>大田坎街药店</t>
  </si>
  <si>
    <t>双林路药店</t>
  </si>
  <si>
    <t>银沙路药店</t>
  </si>
  <si>
    <t>曹娉</t>
  </si>
  <si>
    <t>彭关敏</t>
  </si>
  <si>
    <t>蜀辉路药店</t>
  </si>
  <si>
    <t>姜孝杨</t>
  </si>
  <si>
    <t>双流锦华店</t>
  </si>
  <si>
    <t>曾凤</t>
  </si>
  <si>
    <t>科华北路药店</t>
  </si>
  <si>
    <t>陈娇娇</t>
  </si>
  <si>
    <t>东大街药店</t>
  </si>
  <si>
    <t>赵芳娟</t>
  </si>
  <si>
    <t>新园大道药店</t>
  </si>
  <si>
    <t>吴新异</t>
  </si>
  <si>
    <t>李霞</t>
  </si>
  <si>
    <t>西林一街药店</t>
  </si>
  <si>
    <t>刘冬</t>
  </si>
  <si>
    <t>郫县郫筒镇东大街药店</t>
  </si>
  <si>
    <t>李金蓉</t>
  </si>
  <si>
    <t>青羊区童子街药店</t>
  </si>
  <si>
    <t>程霞芳</t>
  </si>
  <si>
    <t>华泰路二药店</t>
  </si>
  <si>
    <t>李思宇</t>
  </si>
  <si>
    <t>中和公济桥路药店</t>
  </si>
  <si>
    <t>邹俊杨</t>
  </si>
  <si>
    <t>顺和街药店</t>
  </si>
  <si>
    <t>张灿</t>
  </si>
  <si>
    <t>大邑内蒙古桃源药店</t>
  </si>
  <si>
    <t>陈静仪</t>
  </si>
  <si>
    <t>天顺路药店</t>
  </si>
  <si>
    <t>唐秋霞</t>
  </si>
  <si>
    <t>庆云南街药店</t>
  </si>
  <si>
    <t>范尹荭</t>
  </si>
  <si>
    <t>金祥路药店</t>
  </si>
  <si>
    <t>卢苗</t>
  </si>
  <si>
    <t>土龙路药店</t>
  </si>
  <si>
    <t>袁杰</t>
  </si>
  <si>
    <t>金沙路药店</t>
  </si>
  <si>
    <t>吴云燕</t>
  </si>
  <si>
    <t>青羊区大石西路药店</t>
  </si>
  <si>
    <t>钟海燕</t>
  </si>
  <si>
    <t>大悦路药店</t>
  </si>
  <si>
    <t>田敏</t>
  </si>
  <si>
    <t>邹英</t>
  </si>
  <si>
    <t>大源三期药店</t>
  </si>
  <si>
    <t>王喜</t>
  </si>
  <si>
    <t>枣子巷药店</t>
  </si>
  <si>
    <t>陈双梅</t>
  </si>
  <si>
    <t>倪家桥路药店</t>
  </si>
  <si>
    <t>钟雪</t>
  </si>
  <si>
    <t>青羊区光华药店</t>
  </si>
  <si>
    <t>马莞娜</t>
  </si>
  <si>
    <t>蒲阳路店</t>
  </si>
  <si>
    <t>贾益娟</t>
  </si>
  <si>
    <t>刁晓梅</t>
  </si>
  <si>
    <t>魏秀芳</t>
  </si>
  <si>
    <t>唐阳</t>
  </si>
  <si>
    <t>周德廷</t>
  </si>
  <si>
    <t>管理片区</t>
  </si>
  <si>
    <t>6月开卡任务</t>
  </si>
  <si>
    <t>会员销售占比任务</t>
  </si>
  <si>
    <t>2025年6月总销售（1-24日）</t>
  </si>
  <si>
    <t>2025年6月会员销售（1-24日）</t>
  </si>
  <si>
    <t>2025年6月实际完成会员销售占比</t>
  </si>
  <si>
    <t>消费占比完成差额</t>
  </si>
  <si>
    <t>2025年6月总笔数（1-24日）</t>
  </si>
  <si>
    <t>2025年6月会员笔数（1-24日）</t>
  </si>
  <si>
    <t>2025年6月实际完成笔数占比</t>
  </si>
  <si>
    <t>笔数占比完成差额</t>
  </si>
  <si>
    <t>环比上月同期笔数占比（1-24日）</t>
  </si>
  <si>
    <t>环比上月同期销售占比（1-24日）</t>
  </si>
  <si>
    <t>2024年6月总笔数（全月）</t>
  </si>
  <si>
    <t>2024年6月会员笔数（全月）</t>
  </si>
  <si>
    <t>2024年6月笔数占比（全月）</t>
  </si>
  <si>
    <t>2024年6月总消费（全月）</t>
  </si>
  <si>
    <t>2024年6月会员消费（全月）</t>
  </si>
  <si>
    <t>2024年6月消费占比（全月）</t>
  </si>
  <si>
    <t>笔数占比同比去年（月）</t>
  </si>
  <si>
    <t>消费占比同比去年（月)</t>
  </si>
  <si>
    <t>笔数占比（环比）上月</t>
  </si>
  <si>
    <t>销售占比（环比）上月</t>
  </si>
  <si>
    <t>25年1-6月笔数占比</t>
  </si>
  <si>
    <t>25年1-6月销售占比</t>
  </si>
  <si>
    <t>24年1-6月（全月）笔数占比</t>
  </si>
  <si>
    <t>24年1-6月（全月）销售占比</t>
  </si>
  <si>
    <t>1-6月笔数占比对比</t>
  </si>
  <si>
    <t>1-6月销售占比对比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</si>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</sst>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FF0000"/>
      <name val="宋体"/>
      <charset val="134"/>
    </font>
    <font>
      <sz val="12"/>
      <color indexed="8"/>
      <name val="宋体"/>
      <charset val="134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9" fontId="1" fillId="0" borderId="0" xfId="3" applyFont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9" fontId="0" fillId="0" borderId="0" xfId="3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9" fontId="4" fillId="3" borderId="1" xfId="3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9" fontId="2" fillId="3" borderId="1" xfId="3" applyFont="1" applyFill="1" applyBorder="1" applyAlignment="1">
      <alignment horizontal="center" vertical="center"/>
    </xf>
    <xf numFmtId="9" fontId="0" fillId="2" borderId="1" xfId="3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2" fillId="2" borderId="1" xfId="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9" fontId="0" fillId="4" borderId="1" xfId="3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9" fontId="2" fillId="4" borderId="1" xfId="3" applyFont="1" applyFill="1" applyBorder="1" applyAlignment="1">
      <alignment horizontal="center" vertical="center"/>
    </xf>
    <xf numFmtId="9" fontId="0" fillId="3" borderId="1" xfId="3" applyFill="1" applyBorder="1" applyAlignment="1">
      <alignment horizontal="center" vertical="center"/>
    </xf>
    <xf numFmtId="9" fontId="0" fillId="3" borderId="1" xfId="3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5" borderId="1" xfId="3" applyFill="1" applyBorder="1" applyAlignment="1">
      <alignment horizontal="center" vertical="center"/>
    </xf>
    <xf numFmtId="9" fontId="2" fillId="5" borderId="1" xfId="3" applyFont="1" applyFill="1" applyBorder="1" applyAlignment="1">
      <alignment horizontal="center" vertical="center"/>
    </xf>
    <xf numFmtId="9" fontId="0" fillId="2" borderId="1" xfId="3" applyNumberForma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9" fontId="0" fillId="0" borderId="1" xfId="3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3" applyBorder="1" applyAlignment="1">
      <alignment horizontal="center" vertical="center"/>
    </xf>
    <xf numFmtId="9" fontId="2" fillId="0" borderId="1" xfId="3" applyFont="1" applyBorder="1" applyAlignment="1">
      <alignment horizontal="center" vertical="center"/>
    </xf>
    <xf numFmtId="9" fontId="0" fillId="0" borderId="1" xfId="3" applyNumberForma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49" fontId="11" fillId="6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9" fontId="0" fillId="6" borderId="1" xfId="3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9" fontId="0" fillId="0" borderId="1" xfId="3" applyFill="1" applyBorder="1" applyAlignment="1">
      <alignment horizontal="center" vertical="center"/>
    </xf>
    <xf numFmtId="9" fontId="0" fillId="0" borderId="1" xfId="3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1" xfId="3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9" fontId="2" fillId="7" borderId="1" xfId="3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176" fontId="2" fillId="8" borderId="0" xfId="0" applyNumberFormat="1" applyFont="1" applyFill="1" applyAlignment="1">
      <alignment horizontal="center" vertical="center"/>
    </xf>
    <xf numFmtId="176" fontId="5" fillId="8" borderId="0" xfId="0" applyNumberFormat="1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15" fillId="2" borderId="0" xfId="0" applyFont="1" applyFill="1">
      <alignment vertical="center"/>
    </xf>
    <xf numFmtId="10" fontId="2" fillId="5" borderId="0" xfId="0" applyNumberFormat="1" applyFont="1" applyFill="1">
      <alignment vertical="center"/>
    </xf>
    <xf numFmtId="0" fontId="0" fillId="5" borderId="0" xfId="0" applyFill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176" fontId="2" fillId="8" borderId="1" xfId="0" applyNumberFormat="1" applyFont="1" applyFill="1" applyBorder="1" applyAlignment="1">
      <alignment horizontal="center" vertical="center" wrapText="1"/>
    </xf>
    <xf numFmtId="176" fontId="16" fillId="8" borderId="1" xfId="0" applyNumberFormat="1" applyFont="1" applyFill="1" applyBorder="1" applyAlignment="1">
      <alignment horizontal="center" vertical="center" wrapText="1"/>
    </xf>
    <xf numFmtId="176" fontId="5" fillId="8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9" fontId="5" fillId="8" borderId="1" xfId="3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10" fontId="17" fillId="2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20">
    <dxf>
      <fill>
        <patternFill patternType="solid">
          <bgColor theme="9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 2" pivot="0" table="0" count="10" xr9:uid="{2647AD77-6163-4B9F-AB24-776BD2459B02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  <tableStyle name="PivotStylePreset2_Accent1 3" pivot="0" table="0" count="10" xr9:uid="{6B1A2FDA-2998-492A-8EA8-1C13AF5D8A2A}">
      <tableStyleElement type="headerRow" dxfId="29"/>
      <tableStyleElement type="totalRow" dxfId="28"/>
      <tableStyleElement type="firstRowStripe" dxfId="27"/>
      <tableStyleElement type="firstColumnStripe" dxfId="26"/>
      <tableStyleElement type="firstSubtotalRow" dxfId="25"/>
      <tableStyleElement type="secondSubtotalRow" dxfId="24"/>
      <tableStyleElement type="firstRowSubheading" dxfId="23"/>
      <tableStyleElement type="secondRowSubheading" dxfId="22"/>
      <tableStyleElement type="pageFieldLabels" dxfId="21"/>
      <tableStyleElement type="pageFieldValues" dxfId="20"/>
    </tableStyle>
    <tableStyle name="PivotStylePreset2_Accent1 4" pivot="0" table="0" count="10" xr9:uid="{F16618FB-037F-4D23-8A7C-895733111D13}">
      <tableStyleElement type="headerRow" dxfId="39"/>
      <tableStyleElement type="totalRow" dxfId="38"/>
      <tableStyleElement type="firstRowStripe" dxfId="37"/>
      <tableStyleElement type="firstColumnStripe" dxfId="36"/>
      <tableStyleElement type="firstSubtotalRow" dxfId="35"/>
      <tableStyleElement type="secondSubtotalRow" dxfId="34"/>
      <tableStyleElement type="firstRowSubheading" dxfId="33"/>
      <tableStyleElement type="secondRowSubheading" dxfId="32"/>
      <tableStyleElement type="pageFieldLabels" dxfId="31"/>
      <tableStyleElement type="pageFieldValues" dxfId="30"/>
    </tableStyle>
    <tableStyle name="PivotStylePreset2_Accent1 5" pivot="0" table="0" count="10" xr9:uid="{2B9CB67F-782D-4DB4-A403-5929E3EF9933}">
      <tableStyleElement type="headerRow" dxfId="49"/>
      <tableStyleElement type="totalRow" dxfId="48"/>
      <tableStyleElement type="firstRowStripe" dxfId="47"/>
      <tableStyleElement type="firstColumnStripe" dxfId="46"/>
      <tableStyleElement type="firstSubtotalRow" dxfId="45"/>
      <tableStyleElement type="secondSubtotalRow" dxfId="44"/>
      <tableStyleElement type="firstRowSubheading" dxfId="43"/>
      <tableStyleElement type="secondRowSubheading" dxfId="42"/>
      <tableStyleElement type="pageFieldLabels" dxfId="41"/>
      <tableStyleElement type="pageFieldValues" dxfId="40"/>
    </tableStyle>
    <tableStyle name="PivotStylePreset2_Accent1 6" pivot="0" table="0" count="10" xr9:uid="{202BFCD4-C948-4559-929E-E70B1130EAA0}">
      <tableStyleElement type="headerRow" dxfId="59"/>
      <tableStyleElement type="totalRow" dxfId="58"/>
      <tableStyleElement type="firstRowStripe" dxfId="57"/>
      <tableStyleElement type="firstColumnStripe" dxfId="56"/>
      <tableStyleElement type="firstSubtotalRow" dxfId="55"/>
      <tableStyleElement type="secondSubtotalRow" dxfId="54"/>
      <tableStyleElement type="firstRowSubheading" dxfId="53"/>
      <tableStyleElement type="secondRowSubheading" dxfId="52"/>
      <tableStyleElement type="pageFieldLabels" dxfId="51"/>
      <tableStyleElement type="pageFieldValues" dxfId="50"/>
    </tableStyle>
    <tableStyle name="PivotStylePreset2_Accent1 7" pivot="0" table="0" count="10" xr9:uid="{0B74DB58-396D-47D6-B762-8B33C06ED4C3}">
      <tableStyleElement type="headerRow" dxfId="69"/>
      <tableStyleElement type="totalRow" dxfId="68"/>
      <tableStyleElement type="firstRowStripe" dxfId="67"/>
      <tableStyleElement type="firstColumnStripe" dxfId="66"/>
      <tableStyleElement type="firstSubtotalRow" dxfId="65"/>
      <tableStyleElement type="secondSubtotalRow" dxfId="64"/>
      <tableStyleElement type="firstRowSubheading" dxfId="63"/>
      <tableStyleElement type="secondRowSubheading" dxfId="62"/>
      <tableStyleElement type="pageFieldLabels" dxfId="61"/>
      <tableStyleElement type="pageFieldValues" dxfId="60"/>
    </tableStyle>
    <tableStyle name="PivotStylePreset2_Accent1 8" pivot="0" table="0" count="10" xr9:uid="{32BD540B-0073-44E1-9F89-9429C75DF62B}">
      <tableStyleElement type="headerRow" dxfId="79"/>
      <tableStyleElement type="totalRow" dxfId="78"/>
      <tableStyleElement type="firstRowStripe" dxfId="77"/>
      <tableStyleElement type="firstColumnStripe" dxfId="76"/>
      <tableStyleElement type="firstSubtotalRow" dxfId="75"/>
      <tableStyleElement type="secondSubtotalRow" dxfId="74"/>
      <tableStyleElement type="firstRowSubheading" dxfId="73"/>
      <tableStyleElement type="secondRowSubheading" dxfId="72"/>
      <tableStyleElement type="pageFieldLabels" dxfId="71"/>
      <tableStyleElement type="pageFieldValues" dxfId="70"/>
    </tableStyle>
    <tableStyle name="PivotStylePreset2_Accent1 9" pivot="0" table="0" count="10" xr9:uid="{2688252F-EC6C-47A9-963B-DF8F60D5BD97}">
      <tableStyleElement type="headerRow" dxfId="89"/>
      <tableStyleElement type="totalRow" dxfId="88"/>
      <tableStyleElement type="firstRowStripe" dxfId="87"/>
      <tableStyleElement type="firstColumnStripe" dxfId="86"/>
      <tableStyleElement type="firstSubtotalRow" dxfId="85"/>
      <tableStyleElement type="secondSubtotalRow" dxfId="84"/>
      <tableStyleElement type="firstRowSubheading" dxfId="83"/>
      <tableStyleElement type="secondRowSubheading" dxfId="82"/>
      <tableStyleElement type="pageFieldLabels" dxfId="81"/>
      <tableStyleElement type="pageFieldValues" dxfId="80"/>
    </tableStyle>
    <tableStyle name="PivotStylePreset2_Accent1 10" pivot="0" table="0" count="10" xr9:uid="{866D2A8D-8071-4B41-8249-5ABDCFACA0DF}">
      <tableStyleElement type="headerRow" dxfId="99"/>
      <tableStyleElement type="totalRow" dxfId="98"/>
      <tableStyleElement type="firstRowStripe" dxfId="97"/>
      <tableStyleElement type="firstColumnStripe" dxfId="96"/>
      <tableStyleElement type="firstSubtotalRow" dxfId="95"/>
      <tableStyleElement type="secondSubtotalRow" dxfId="94"/>
      <tableStyleElement type="firstRowSubheading" dxfId="93"/>
      <tableStyleElement type="secondRowSubheading" dxfId="92"/>
      <tableStyleElement type="pageFieldLabels" dxfId="91"/>
      <tableStyleElement type="pageFieldValues" dxfId="90"/>
    </tableStyle>
    <tableStyle name="PivotStylePreset2_Accent1 11" pivot="0" table="0" count="10" xr9:uid="{8318DFE4-19E5-4786-9F9E-6ACFFCA9E4F8}">
      <tableStyleElement type="headerRow" dxfId="109"/>
      <tableStyleElement type="totalRow" dxfId="108"/>
      <tableStyleElement type="firstRowStripe" dxfId="107"/>
      <tableStyleElement type="firstColumnStripe" dxfId="106"/>
      <tableStyleElement type="firstSubtotalRow" dxfId="105"/>
      <tableStyleElement type="secondSubtotalRow" dxfId="104"/>
      <tableStyleElement type="firstRowSubheading" dxfId="103"/>
      <tableStyleElement type="secondRowSubheading" dxfId="102"/>
      <tableStyleElement type="pageFieldLabels" dxfId="101"/>
      <tableStyleElement type="pageFieldValues" dxfId="100"/>
    </tableStyle>
    <tableStyle name="PivotStylePreset2_Accent1" table="0" count="10" xr9:uid="{267968C8-6FFD-4C36-ACC1-9EA1FD1885CA}">
      <tableStyleElement type="headerRow" dxfId="119"/>
      <tableStyleElement type="totalRow" dxfId="118"/>
      <tableStyleElement type="firstRowStripe" dxfId="117"/>
      <tableStyleElement type="firstColumnStripe" dxfId="116"/>
      <tableStyleElement type="firstSubtotalRow" dxfId="115"/>
      <tableStyleElement type="secondSubtotalRow" dxfId="114"/>
      <tableStyleElement type="firstRowSubheading" dxfId="113"/>
      <tableStyleElement type="secondRowSubheading" dxfId="112"/>
      <tableStyleElement type="pageFieldLabels" dxfId="111"/>
      <tableStyleElement type="pageFieldValues" dxfId="110"/>
    </tableStyle>
  </tableStyles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250;&#21592;&#30456;&#20851;\5&#26376;\5&#26376;&#20250;&#21592;&#25351;&#26631;&#23436;&#25104;&#24773;&#20917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"/>
      <sheetName val="分人员任务"/>
      <sheetName val="分片区"/>
      <sheetName val="Sheet4"/>
    </sheetNames>
    <sheetDataSet>
      <sheetData sheetId="0">
        <row r="1">
          <cell r="A1" t="str">
            <v>门店ID</v>
          </cell>
          <cell r="B1" t="str">
            <v>片区</v>
          </cell>
          <cell r="C1" t="str">
            <v>片区主管</v>
          </cell>
          <cell r="D1" t="str">
            <v>店长</v>
          </cell>
          <cell r="E1" t="str">
            <v>门店名称</v>
          </cell>
          <cell r="F1" t="str">
            <v>正式员工在岗人数</v>
          </cell>
          <cell r="G1" t="str">
            <v>5月会员办卡任务</v>
          </cell>
          <cell r="H1" t="str">
            <v>5月实际完成</v>
          </cell>
          <cell r="I1" t="str">
            <v>办卡完成率</v>
          </cell>
          <cell r="J1" t="str">
            <v>会员消费占比任务</v>
          </cell>
          <cell r="K1" t="str">
            <v>5月实际完成</v>
          </cell>
        </row>
        <row r="2">
          <cell r="A2">
            <v>120844</v>
          </cell>
          <cell r="B2" t="str">
            <v>西门片区</v>
          </cell>
          <cell r="C2" t="str">
            <v>梅茜</v>
          </cell>
          <cell r="D2" t="str">
            <v>黄雨</v>
          </cell>
          <cell r="E2" t="str">
            <v>彭州人民医院店</v>
          </cell>
          <cell r="F2">
            <v>3</v>
          </cell>
          <cell r="G2">
            <v>180</v>
          </cell>
          <cell r="H2">
            <v>242</v>
          </cell>
          <cell r="I2">
            <v>1.34444444444444</v>
          </cell>
          <cell r="J2">
            <v>0.6</v>
          </cell>
          <cell r="K2" t="str">
            <v>52.33%</v>
          </cell>
        </row>
        <row r="3">
          <cell r="A3">
            <v>114685</v>
          </cell>
          <cell r="B3" t="str">
            <v>旗舰片区</v>
          </cell>
          <cell r="C3" t="str">
            <v>谭庆娟</v>
          </cell>
          <cell r="D3" t="str">
            <v>向海英</v>
          </cell>
          <cell r="E3" t="str">
            <v>青龙街店</v>
          </cell>
          <cell r="F3">
            <v>3</v>
          </cell>
          <cell r="G3">
            <v>270</v>
          </cell>
          <cell r="H3">
            <v>431</v>
          </cell>
          <cell r="I3">
            <v>1.5962962962963</v>
          </cell>
          <cell r="J3">
            <v>0.6</v>
          </cell>
          <cell r="K3" t="str">
            <v>63.51%</v>
          </cell>
        </row>
        <row r="4">
          <cell r="A4">
            <v>113008</v>
          </cell>
          <cell r="B4" t="str">
            <v>西门片区</v>
          </cell>
          <cell r="C4" t="str">
            <v>梅茜</v>
          </cell>
          <cell r="D4" t="str">
            <v>迪里拜尔·阿合买提</v>
          </cell>
          <cell r="E4" t="str">
            <v>尚锦路店</v>
          </cell>
          <cell r="F4">
            <v>2</v>
          </cell>
          <cell r="G4">
            <v>120</v>
          </cell>
          <cell r="H4">
            <v>105</v>
          </cell>
          <cell r="I4">
            <v>0.875</v>
          </cell>
          <cell r="J4">
            <v>0.78</v>
          </cell>
          <cell r="K4" t="str">
            <v>40.92%</v>
          </cell>
        </row>
        <row r="5">
          <cell r="A5">
            <v>2573</v>
          </cell>
          <cell r="B5" t="str">
            <v>东门片区</v>
          </cell>
          <cell r="C5" t="str">
            <v>毛静静</v>
          </cell>
          <cell r="D5" t="str">
            <v>辜瑞琪</v>
          </cell>
          <cell r="E5" t="str">
            <v>十二桥店</v>
          </cell>
          <cell r="F5">
            <v>4</v>
          </cell>
          <cell r="G5">
            <v>268</v>
          </cell>
          <cell r="H5">
            <v>354</v>
          </cell>
          <cell r="I5">
            <v>1.32089552238806</v>
          </cell>
          <cell r="J5">
            <v>0.8</v>
          </cell>
          <cell r="K5" t="str">
            <v>59.5%</v>
          </cell>
        </row>
        <row r="6">
          <cell r="A6">
            <v>2791</v>
          </cell>
          <cell r="B6" t="str">
            <v>旗舰片区</v>
          </cell>
          <cell r="C6" t="str">
            <v>谭庆娟</v>
          </cell>
          <cell r="D6" t="str">
            <v>王晓雁</v>
          </cell>
          <cell r="E6" t="str">
            <v>庆云南街店</v>
          </cell>
          <cell r="F6">
            <v>1</v>
          </cell>
          <cell r="G6">
            <v>150</v>
          </cell>
          <cell r="H6">
            <v>190</v>
          </cell>
          <cell r="I6">
            <v>1.26666666666667</v>
          </cell>
          <cell r="J6">
            <v>0.7</v>
          </cell>
          <cell r="K6" t="str">
            <v>68.17%</v>
          </cell>
        </row>
        <row r="7">
          <cell r="A7">
            <v>2715</v>
          </cell>
          <cell r="B7" t="str">
            <v>新津片</v>
          </cell>
          <cell r="C7" t="str">
            <v>王燕丽</v>
          </cell>
          <cell r="D7" t="str">
            <v>邹惠</v>
          </cell>
          <cell r="E7" t="str">
            <v>双流锦华路店</v>
          </cell>
          <cell r="F7">
            <v>2</v>
          </cell>
          <cell r="G7">
            <v>120</v>
          </cell>
          <cell r="H7">
            <v>43</v>
          </cell>
          <cell r="I7">
            <v>0.358333333333333</v>
          </cell>
          <cell r="J7">
            <v>0.7983</v>
          </cell>
          <cell r="K7" t="str">
            <v>69.12%</v>
          </cell>
        </row>
        <row r="8">
          <cell r="A8">
            <v>2851</v>
          </cell>
          <cell r="B8" t="str">
            <v>大邑片区</v>
          </cell>
          <cell r="C8" t="str">
            <v>刘美玲</v>
          </cell>
          <cell r="D8" t="str">
            <v>李沙</v>
          </cell>
          <cell r="E8" t="str">
            <v>大邑安仁镇千禧街药店</v>
          </cell>
          <cell r="F8">
            <v>2</v>
          </cell>
          <cell r="G8">
            <v>120</v>
          </cell>
          <cell r="H8">
            <v>79</v>
          </cell>
          <cell r="I8">
            <v>0.658333333333333</v>
          </cell>
          <cell r="J8">
            <v>0.8196</v>
          </cell>
          <cell r="K8" t="str">
            <v>58.43%</v>
          </cell>
        </row>
        <row r="9">
          <cell r="A9">
            <v>116482</v>
          </cell>
          <cell r="B9" t="str">
            <v>旗舰片区</v>
          </cell>
          <cell r="C9" t="str">
            <v>谭庆娟</v>
          </cell>
          <cell r="D9" t="str">
            <v>宋留艺</v>
          </cell>
          <cell r="E9" t="str">
            <v>宏济中路店</v>
          </cell>
          <cell r="F9">
            <v>2</v>
          </cell>
          <cell r="G9">
            <v>136</v>
          </cell>
          <cell r="H9">
            <v>42</v>
          </cell>
          <cell r="I9">
            <v>0.308823529411765</v>
          </cell>
          <cell r="J9">
            <v>0.7</v>
          </cell>
          <cell r="K9" t="str">
            <v>61.24%</v>
          </cell>
        </row>
        <row r="10">
          <cell r="A10">
            <v>106066</v>
          </cell>
          <cell r="B10" t="str">
            <v>旗舰片区</v>
          </cell>
          <cell r="C10" t="str">
            <v>谭庆娟</v>
          </cell>
          <cell r="D10" t="str">
            <v>唐文琼</v>
          </cell>
          <cell r="E10" t="str">
            <v>梨花街店</v>
          </cell>
          <cell r="F10">
            <v>2</v>
          </cell>
          <cell r="G10">
            <v>90</v>
          </cell>
          <cell r="H10">
            <v>94</v>
          </cell>
          <cell r="I10">
            <v>1.04444444444444</v>
          </cell>
          <cell r="J10">
            <v>0.6</v>
          </cell>
          <cell r="K10" t="str">
            <v>52.14%</v>
          </cell>
        </row>
        <row r="11">
          <cell r="A11">
            <v>2153</v>
          </cell>
          <cell r="B11" t="str">
            <v>南门片区</v>
          </cell>
          <cell r="C11" t="str">
            <v>陈冰雪</v>
          </cell>
          <cell r="D11" t="str">
            <v>谭凤旭</v>
          </cell>
          <cell r="E11" t="str">
            <v>吉瑞三路店</v>
          </cell>
          <cell r="F11">
            <v>2</v>
          </cell>
          <cell r="G11">
            <v>156</v>
          </cell>
          <cell r="H11">
            <v>151</v>
          </cell>
          <cell r="I11">
            <v>0.967948717948718</v>
          </cell>
          <cell r="J11">
            <v>0.6</v>
          </cell>
          <cell r="K11" t="str">
            <v>46.75%</v>
          </cell>
        </row>
        <row r="12">
          <cell r="A12">
            <v>102565</v>
          </cell>
          <cell r="B12" t="str">
            <v>东门片区</v>
          </cell>
          <cell r="C12" t="str">
            <v>毛静静</v>
          </cell>
          <cell r="D12" t="str">
            <v>成旭</v>
          </cell>
          <cell r="E12" t="str">
            <v>佳灵路店</v>
          </cell>
          <cell r="F12">
            <v>2</v>
          </cell>
          <cell r="G12">
            <v>120</v>
          </cell>
          <cell r="H12">
            <v>134</v>
          </cell>
          <cell r="I12">
            <v>1.11666666666667</v>
          </cell>
          <cell r="J12">
            <v>0.8</v>
          </cell>
          <cell r="K12" t="str">
            <v>46.33%</v>
          </cell>
        </row>
        <row r="13">
          <cell r="A13">
            <v>113299</v>
          </cell>
          <cell r="B13" t="str">
            <v>旗舰片区</v>
          </cell>
          <cell r="C13" t="str">
            <v>谭庆娟</v>
          </cell>
          <cell r="D13" t="str">
            <v>郭定秀</v>
          </cell>
          <cell r="E13" t="str">
            <v>倪家桥店</v>
          </cell>
          <cell r="F13">
            <v>2</v>
          </cell>
          <cell r="G13">
            <v>120</v>
          </cell>
          <cell r="H13">
            <v>116</v>
          </cell>
          <cell r="I13">
            <v>0.966666666666667</v>
          </cell>
          <cell r="J13">
            <v>0.6</v>
          </cell>
          <cell r="K13" t="str">
            <v>58.95%</v>
          </cell>
        </row>
        <row r="14">
          <cell r="A14">
            <v>105751</v>
          </cell>
          <cell r="B14" t="str">
            <v>南门片区</v>
          </cell>
          <cell r="C14" t="str">
            <v>陈冰雪</v>
          </cell>
          <cell r="D14" t="str">
            <v>纪莉萍</v>
          </cell>
          <cell r="E14" t="str">
            <v>中和新下街店</v>
          </cell>
          <cell r="F14">
            <v>2</v>
          </cell>
          <cell r="G14">
            <v>90</v>
          </cell>
          <cell r="H14">
            <v>112</v>
          </cell>
          <cell r="I14">
            <v>1.24444444444444</v>
          </cell>
          <cell r="J14">
            <v>0.6</v>
          </cell>
          <cell r="K14" t="str">
            <v>54.26%</v>
          </cell>
        </row>
        <row r="15">
          <cell r="A15">
            <v>2907</v>
          </cell>
          <cell r="B15" t="str">
            <v>南门片区</v>
          </cell>
          <cell r="C15" t="str">
            <v>陈冰雪</v>
          </cell>
          <cell r="D15" t="str">
            <v>夏彩红</v>
          </cell>
          <cell r="E15" t="str">
            <v>温江店</v>
          </cell>
          <cell r="F15">
            <v>1</v>
          </cell>
          <cell r="G15">
            <v>90</v>
          </cell>
          <cell r="H15">
            <v>87</v>
          </cell>
          <cell r="I15">
            <v>0.966666666666667</v>
          </cell>
          <cell r="J15">
            <v>0.7</v>
          </cell>
          <cell r="K15" t="str">
            <v>85.56%</v>
          </cell>
        </row>
        <row r="16">
          <cell r="A16">
            <v>2729</v>
          </cell>
          <cell r="B16" t="str">
            <v>南门片区</v>
          </cell>
          <cell r="C16" t="str">
            <v>陈冰雪</v>
          </cell>
          <cell r="D16" t="str">
            <v>朱文艺</v>
          </cell>
          <cell r="E16" t="str">
            <v>新园大道店</v>
          </cell>
          <cell r="F16">
            <v>2</v>
          </cell>
          <cell r="G16">
            <v>120</v>
          </cell>
          <cell r="H16">
            <v>116</v>
          </cell>
          <cell r="I16">
            <v>0.966666666666667</v>
          </cell>
          <cell r="J16">
            <v>0.8</v>
          </cell>
          <cell r="K16" t="str">
            <v>77.07%</v>
          </cell>
        </row>
        <row r="17">
          <cell r="A17">
            <v>2751</v>
          </cell>
          <cell r="B17" t="str">
            <v>南门片区</v>
          </cell>
          <cell r="C17" t="str">
            <v>陈冰雪</v>
          </cell>
          <cell r="D17" t="str">
            <v>任远芳</v>
          </cell>
          <cell r="E17" t="str">
            <v>新乐中街店</v>
          </cell>
          <cell r="F17">
            <v>1</v>
          </cell>
          <cell r="G17">
            <v>90</v>
          </cell>
          <cell r="H17">
            <v>84</v>
          </cell>
          <cell r="I17">
            <v>0.933333333333333</v>
          </cell>
          <cell r="J17">
            <v>0.8468</v>
          </cell>
          <cell r="K17" t="str">
            <v>81.41%</v>
          </cell>
        </row>
        <row r="18">
          <cell r="A18">
            <v>2738</v>
          </cell>
          <cell r="B18" t="str">
            <v>南门片区</v>
          </cell>
          <cell r="C18" t="str">
            <v>陈冰雪</v>
          </cell>
          <cell r="D18" t="str">
            <v>蒋雪琴</v>
          </cell>
          <cell r="E18" t="str">
            <v>成汉南路店</v>
          </cell>
          <cell r="F18">
            <v>4</v>
          </cell>
          <cell r="G18">
            <v>180</v>
          </cell>
          <cell r="H18">
            <v>242</v>
          </cell>
          <cell r="I18">
            <v>1.34444444444444</v>
          </cell>
          <cell r="J18">
            <v>0.8</v>
          </cell>
          <cell r="K18" t="str">
            <v>77.71%</v>
          </cell>
        </row>
        <row r="19">
          <cell r="A19">
            <v>2741</v>
          </cell>
          <cell r="B19" t="str">
            <v>南门片区</v>
          </cell>
          <cell r="C19" t="str">
            <v>陈冰雪</v>
          </cell>
          <cell r="D19" t="str">
            <v>王芳1</v>
          </cell>
          <cell r="E19" t="str">
            <v>榕声路店</v>
          </cell>
          <cell r="F19">
            <v>3</v>
          </cell>
          <cell r="G19">
            <v>180</v>
          </cell>
          <cell r="H19">
            <v>227</v>
          </cell>
          <cell r="I19">
            <v>1.26111111111111</v>
          </cell>
          <cell r="J19">
            <v>0.7</v>
          </cell>
          <cell r="K19" t="str">
            <v>70.08%</v>
          </cell>
        </row>
        <row r="20">
          <cell r="A20">
            <v>2414</v>
          </cell>
          <cell r="B20" t="str">
            <v>南门片区</v>
          </cell>
          <cell r="C20" t="str">
            <v>陈冰雪</v>
          </cell>
          <cell r="D20" t="str">
            <v>唐倩</v>
          </cell>
          <cell r="E20" t="str">
            <v>大石西路店</v>
          </cell>
          <cell r="F20">
            <v>2</v>
          </cell>
          <cell r="G20">
            <v>62</v>
          </cell>
          <cell r="H20">
            <v>74</v>
          </cell>
          <cell r="I20">
            <v>1.19354838709677</v>
          </cell>
          <cell r="J20">
            <v>0.8</v>
          </cell>
          <cell r="K20" t="str">
            <v>84.44%</v>
          </cell>
        </row>
        <row r="21">
          <cell r="A21">
            <v>2113</v>
          </cell>
          <cell r="B21" t="str">
            <v>南门片区</v>
          </cell>
          <cell r="C21" t="str">
            <v>陈冰雪</v>
          </cell>
          <cell r="D21" t="str">
            <v>于春莲</v>
          </cell>
          <cell r="E21" t="str">
            <v>民丰大道店</v>
          </cell>
          <cell r="F21">
            <v>3</v>
          </cell>
          <cell r="G21">
            <v>150</v>
          </cell>
          <cell r="H21">
            <v>138</v>
          </cell>
          <cell r="I21">
            <v>0.92</v>
          </cell>
          <cell r="J21">
            <v>0.8291</v>
          </cell>
          <cell r="K21" t="str">
            <v>77.49%</v>
          </cell>
        </row>
        <row r="22">
          <cell r="A22">
            <v>2755</v>
          </cell>
          <cell r="B22" t="str">
            <v>南门片区</v>
          </cell>
          <cell r="C22" t="str">
            <v>陈冰雪</v>
          </cell>
          <cell r="D22" t="str">
            <v>马雪</v>
          </cell>
          <cell r="E22" t="str">
            <v>成华区万科路</v>
          </cell>
          <cell r="F22">
            <v>3</v>
          </cell>
          <cell r="G22">
            <v>141</v>
          </cell>
          <cell r="H22">
            <v>192</v>
          </cell>
          <cell r="I22">
            <v>1.36170212765957</v>
          </cell>
          <cell r="J22">
            <v>0.8614</v>
          </cell>
          <cell r="K22" t="str">
            <v>87.8%</v>
          </cell>
        </row>
        <row r="23">
          <cell r="A23">
            <v>2771</v>
          </cell>
          <cell r="B23" t="str">
            <v>南门片区</v>
          </cell>
          <cell r="C23" t="str">
            <v>陈冰雪</v>
          </cell>
          <cell r="D23" t="str">
            <v>施雪</v>
          </cell>
          <cell r="E23" t="str">
            <v>柳翠路店</v>
          </cell>
          <cell r="F23">
            <v>2</v>
          </cell>
          <cell r="G23">
            <v>62</v>
          </cell>
          <cell r="H23">
            <v>101</v>
          </cell>
          <cell r="I23">
            <v>1.62903225806452</v>
          </cell>
          <cell r="J23">
            <v>0.88</v>
          </cell>
          <cell r="K23" t="str">
            <v>86.75%</v>
          </cell>
        </row>
        <row r="24">
          <cell r="A24">
            <v>2722</v>
          </cell>
          <cell r="B24" t="str">
            <v>南门片区</v>
          </cell>
          <cell r="C24" t="str">
            <v>陈冰雪</v>
          </cell>
          <cell r="D24" t="str">
            <v>张昌永</v>
          </cell>
          <cell r="E24" t="str">
            <v>大源北街</v>
          </cell>
          <cell r="F24">
            <v>2</v>
          </cell>
          <cell r="G24">
            <v>94</v>
          </cell>
          <cell r="H24">
            <v>146</v>
          </cell>
          <cell r="I24">
            <v>1.5531914893617</v>
          </cell>
          <cell r="J24">
            <v>0.8</v>
          </cell>
          <cell r="K24" t="str">
            <v>87.1%</v>
          </cell>
        </row>
        <row r="25">
          <cell r="A25">
            <v>2717</v>
          </cell>
          <cell r="B25" t="str">
            <v>南门片区</v>
          </cell>
          <cell r="C25" t="str">
            <v>陈冰雪</v>
          </cell>
          <cell r="D25" t="str">
            <v>吴佩娟</v>
          </cell>
          <cell r="E25" t="str">
            <v>万宇路店</v>
          </cell>
          <cell r="F25">
            <v>2</v>
          </cell>
          <cell r="G25">
            <v>62</v>
          </cell>
          <cell r="H25">
            <v>66</v>
          </cell>
          <cell r="I25">
            <v>1.06451612903226</v>
          </cell>
          <cell r="J25">
            <v>0.8354</v>
          </cell>
          <cell r="K25" t="str">
            <v>85.16%</v>
          </cell>
        </row>
        <row r="26">
          <cell r="A26">
            <v>101453</v>
          </cell>
          <cell r="B26" t="str">
            <v>南门片区</v>
          </cell>
          <cell r="C26" t="str">
            <v>陈冰雪</v>
          </cell>
          <cell r="D26" t="str">
            <v>王慧</v>
          </cell>
          <cell r="E26" t="str">
            <v>温江江安店</v>
          </cell>
          <cell r="F26">
            <v>2</v>
          </cell>
          <cell r="G26">
            <v>124</v>
          </cell>
          <cell r="H26">
            <v>122</v>
          </cell>
          <cell r="I26">
            <v>0.983870967741935</v>
          </cell>
          <cell r="J26">
            <v>0.8</v>
          </cell>
          <cell r="K26" t="str">
            <v>72.8%</v>
          </cell>
        </row>
        <row r="27">
          <cell r="A27">
            <v>103639</v>
          </cell>
          <cell r="B27" t="str">
            <v>南门片区</v>
          </cell>
          <cell r="C27" t="str">
            <v>陈冰雪</v>
          </cell>
          <cell r="D27" t="str">
            <v>易永红</v>
          </cell>
          <cell r="E27" t="str">
            <v>金马河路店</v>
          </cell>
          <cell r="F27">
            <v>2</v>
          </cell>
          <cell r="G27">
            <v>124</v>
          </cell>
          <cell r="H27">
            <v>181</v>
          </cell>
          <cell r="I27">
            <v>1.45967741935484</v>
          </cell>
          <cell r="J27">
            <v>0.8</v>
          </cell>
          <cell r="K27" t="str">
            <v>76.32%</v>
          </cell>
        </row>
        <row r="28">
          <cell r="A28">
            <v>104429</v>
          </cell>
          <cell r="B28" t="str">
            <v>南门片区</v>
          </cell>
          <cell r="C28" t="str">
            <v>陈冰雪</v>
          </cell>
          <cell r="D28" t="str">
            <v>黎丹</v>
          </cell>
          <cell r="E28" t="str">
            <v>大华街店</v>
          </cell>
          <cell r="F28">
            <v>2</v>
          </cell>
          <cell r="G28">
            <v>62</v>
          </cell>
          <cell r="H28">
            <v>62</v>
          </cell>
          <cell r="I28">
            <v>1</v>
          </cell>
          <cell r="J28">
            <v>0.8559</v>
          </cell>
          <cell r="K28" t="str">
            <v>76.37%</v>
          </cell>
        </row>
        <row r="29">
          <cell r="A29">
            <v>106399</v>
          </cell>
          <cell r="B29" t="str">
            <v>南门片区</v>
          </cell>
          <cell r="C29" t="str">
            <v>陈冰雪</v>
          </cell>
          <cell r="D29" t="str">
            <v>李紫雯</v>
          </cell>
          <cell r="E29" t="str">
            <v>蜀辉路店</v>
          </cell>
          <cell r="F29">
            <v>3</v>
          </cell>
          <cell r="G29">
            <v>102</v>
          </cell>
          <cell r="H29">
            <v>87</v>
          </cell>
          <cell r="I29">
            <v>0.852941176470588</v>
          </cell>
          <cell r="J29">
            <v>0.863</v>
          </cell>
          <cell r="K29" t="str">
            <v>84.38%</v>
          </cell>
        </row>
        <row r="30">
          <cell r="A30">
            <v>106568</v>
          </cell>
          <cell r="B30" t="str">
            <v>南门片区</v>
          </cell>
          <cell r="C30" t="str">
            <v>陈冰雪</v>
          </cell>
          <cell r="D30" t="str">
            <v>李红梅</v>
          </cell>
          <cell r="E30" t="str">
            <v>中和公济桥店</v>
          </cell>
          <cell r="F30">
            <v>1</v>
          </cell>
          <cell r="G30">
            <v>120</v>
          </cell>
          <cell r="H30">
            <v>197</v>
          </cell>
          <cell r="I30">
            <v>1.64166666666667</v>
          </cell>
          <cell r="J30">
            <v>0.7</v>
          </cell>
          <cell r="K30" t="str">
            <v>71.43%</v>
          </cell>
        </row>
        <row r="31">
          <cell r="A31">
            <v>113025</v>
          </cell>
          <cell r="B31" t="str">
            <v>南门片区</v>
          </cell>
          <cell r="C31" t="str">
            <v>陈冰雪</v>
          </cell>
          <cell r="D31" t="str">
            <v>邹婷</v>
          </cell>
          <cell r="E31" t="str">
            <v>蜀鑫路店</v>
          </cell>
          <cell r="F31">
            <v>2</v>
          </cell>
          <cell r="G31">
            <v>66</v>
          </cell>
          <cell r="H31">
            <v>110</v>
          </cell>
          <cell r="I31">
            <v>1.66666666666667</v>
          </cell>
          <cell r="J31">
            <v>0.8396</v>
          </cell>
          <cell r="K31" t="str">
            <v>74.37%</v>
          </cell>
        </row>
        <row r="32">
          <cell r="A32">
            <v>113833</v>
          </cell>
          <cell r="B32" t="str">
            <v>南门片区</v>
          </cell>
          <cell r="C32" t="str">
            <v>陈冰雪</v>
          </cell>
          <cell r="D32" t="str">
            <v>廖晓静</v>
          </cell>
          <cell r="E32" t="str">
            <v>光华西一路店</v>
          </cell>
          <cell r="F32">
            <v>2</v>
          </cell>
          <cell r="G32">
            <v>136</v>
          </cell>
          <cell r="H32">
            <v>218</v>
          </cell>
          <cell r="I32">
            <v>1.60294117647059</v>
          </cell>
          <cell r="J32">
            <v>0.8</v>
          </cell>
          <cell r="K32" t="str">
            <v>77.47%</v>
          </cell>
        </row>
        <row r="33">
          <cell r="A33">
            <v>114286</v>
          </cell>
          <cell r="B33" t="str">
            <v>南门片区</v>
          </cell>
          <cell r="C33" t="str">
            <v>陈冰雪</v>
          </cell>
          <cell r="D33" t="str">
            <v>王丹</v>
          </cell>
          <cell r="E33" t="str">
            <v>光华北五路店</v>
          </cell>
          <cell r="F33">
            <v>2</v>
          </cell>
          <cell r="G33">
            <v>150</v>
          </cell>
          <cell r="H33">
            <v>196</v>
          </cell>
          <cell r="I33">
            <v>1.30666666666667</v>
          </cell>
          <cell r="J33">
            <v>0.8</v>
          </cell>
          <cell r="K33" t="str">
            <v>70.87%</v>
          </cell>
        </row>
        <row r="34">
          <cell r="A34">
            <v>115971</v>
          </cell>
          <cell r="B34" t="str">
            <v>南门片区</v>
          </cell>
          <cell r="C34" t="str">
            <v>陈冰雪</v>
          </cell>
          <cell r="D34" t="str">
            <v>敬长薇</v>
          </cell>
          <cell r="E34" t="str">
            <v>天顺路店</v>
          </cell>
          <cell r="F34">
            <v>1</v>
          </cell>
          <cell r="G34">
            <v>60</v>
          </cell>
          <cell r="H34">
            <v>108</v>
          </cell>
          <cell r="I34">
            <v>1.8</v>
          </cell>
          <cell r="J34">
            <v>0.8</v>
          </cell>
          <cell r="K34" t="str">
            <v>89.33%</v>
          </cell>
        </row>
        <row r="35">
          <cell r="A35">
            <v>118074</v>
          </cell>
          <cell r="B35" t="str">
            <v>南门片区</v>
          </cell>
          <cell r="C35" t="str">
            <v>陈冰雪</v>
          </cell>
          <cell r="D35" t="str">
            <v>贾兰</v>
          </cell>
          <cell r="E35" t="str">
            <v>泰和二街店</v>
          </cell>
          <cell r="F35">
            <v>1</v>
          </cell>
          <cell r="G35">
            <v>90</v>
          </cell>
          <cell r="H35">
            <v>79</v>
          </cell>
          <cell r="I35">
            <v>0.877777777777778</v>
          </cell>
          <cell r="J35">
            <v>0.8511</v>
          </cell>
          <cell r="K35" t="str">
            <v>83.45%</v>
          </cell>
        </row>
        <row r="36">
          <cell r="A36">
            <v>118951</v>
          </cell>
          <cell r="B36" t="str">
            <v>南门片区</v>
          </cell>
          <cell r="C36" t="str">
            <v>陈冰雪</v>
          </cell>
          <cell r="D36" t="str">
            <v>程改</v>
          </cell>
          <cell r="E36" t="str">
            <v>金祥路店</v>
          </cell>
          <cell r="F36">
            <v>2</v>
          </cell>
          <cell r="G36">
            <v>90</v>
          </cell>
          <cell r="H36">
            <v>121</v>
          </cell>
          <cell r="I36">
            <v>1.34444444444444</v>
          </cell>
          <cell r="J36">
            <v>0.7</v>
          </cell>
          <cell r="K36" t="str">
            <v>63.41%</v>
          </cell>
        </row>
        <row r="37">
          <cell r="A37">
            <v>119263</v>
          </cell>
          <cell r="B37" t="str">
            <v>南门片区</v>
          </cell>
          <cell r="C37" t="str">
            <v>陈冰雪</v>
          </cell>
          <cell r="D37" t="str">
            <v>李秀芳</v>
          </cell>
          <cell r="E37" t="str">
            <v>蜀源路店</v>
          </cell>
          <cell r="F37">
            <v>2</v>
          </cell>
          <cell r="G37">
            <v>62</v>
          </cell>
          <cell r="H37">
            <v>74</v>
          </cell>
          <cell r="I37">
            <v>1.19354838709677</v>
          </cell>
          <cell r="J37">
            <v>0.8607</v>
          </cell>
          <cell r="K37" t="str">
            <v>92.13%</v>
          </cell>
        </row>
        <row r="38">
          <cell r="A38">
            <v>138202</v>
          </cell>
          <cell r="B38" t="str">
            <v>南门片区</v>
          </cell>
          <cell r="C38" t="str">
            <v>陈冰雪</v>
          </cell>
          <cell r="D38" t="str">
            <v>张莉</v>
          </cell>
          <cell r="E38" t="str">
            <v>雅安芦山店</v>
          </cell>
          <cell r="F38">
            <v>2</v>
          </cell>
          <cell r="G38">
            <v>120</v>
          </cell>
          <cell r="H38">
            <v>280</v>
          </cell>
          <cell r="I38">
            <v>2.33333333333333</v>
          </cell>
          <cell r="J38">
            <v>0.7</v>
          </cell>
          <cell r="K38" t="str">
            <v>71.67%</v>
          </cell>
        </row>
        <row r="39">
          <cell r="A39">
            <v>1950</v>
          </cell>
          <cell r="B39" t="str">
            <v>南门片区</v>
          </cell>
          <cell r="C39" t="str">
            <v>陈冰雪</v>
          </cell>
          <cell r="D39" t="str">
            <v>黄雅冰</v>
          </cell>
          <cell r="E39" t="str">
            <v>泰和西二街店</v>
          </cell>
          <cell r="F39">
            <v>2</v>
          </cell>
          <cell r="G39">
            <v>62</v>
          </cell>
          <cell r="H39">
            <v>144</v>
          </cell>
          <cell r="I39">
            <v>2.32258064516129</v>
          </cell>
          <cell r="J39">
            <v>0.8</v>
          </cell>
          <cell r="K39" t="str">
            <v>85.7%</v>
          </cell>
        </row>
        <row r="40">
          <cell r="A40">
            <v>2304</v>
          </cell>
          <cell r="B40" t="str">
            <v>南门片区</v>
          </cell>
          <cell r="C40" t="str">
            <v>陈冰雪</v>
          </cell>
          <cell r="D40" t="str">
            <v>林铃</v>
          </cell>
          <cell r="E40" t="str">
            <v>天久南巷店</v>
          </cell>
          <cell r="F40">
            <v>2</v>
          </cell>
          <cell r="G40">
            <v>124</v>
          </cell>
          <cell r="H40">
            <v>143</v>
          </cell>
          <cell r="I40">
            <v>1.15322580645161</v>
          </cell>
          <cell r="J40">
            <v>0.8</v>
          </cell>
          <cell r="K40" t="str">
            <v>73.37%</v>
          </cell>
        </row>
        <row r="41">
          <cell r="A41">
            <v>2881</v>
          </cell>
          <cell r="B41" t="str">
            <v>邛崃片区</v>
          </cell>
          <cell r="C41" t="str">
            <v>何巍</v>
          </cell>
          <cell r="D41" t="str">
            <v>杨平</v>
          </cell>
          <cell r="E41" t="str">
            <v>邛崃中心店</v>
          </cell>
          <cell r="F41">
            <v>4</v>
          </cell>
          <cell r="G41">
            <v>180</v>
          </cell>
          <cell r="H41">
            <v>243</v>
          </cell>
          <cell r="I41">
            <v>1.35</v>
          </cell>
          <cell r="J41">
            <v>0.7</v>
          </cell>
          <cell r="K41" t="str">
            <v>68.6%</v>
          </cell>
        </row>
        <row r="42">
          <cell r="A42">
            <v>2865</v>
          </cell>
          <cell r="B42" t="str">
            <v>邛崃片区</v>
          </cell>
          <cell r="C42" t="str">
            <v>何巍</v>
          </cell>
          <cell r="D42" t="str">
            <v>马婷婷</v>
          </cell>
          <cell r="E42" t="str">
            <v>邛崃洪川店</v>
          </cell>
          <cell r="F42">
            <v>2</v>
          </cell>
          <cell r="G42">
            <v>62</v>
          </cell>
          <cell r="H42">
            <v>87</v>
          </cell>
          <cell r="I42">
            <v>1.40322580645161</v>
          </cell>
          <cell r="J42">
            <v>0.9</v>
          </cell>
          <cell r="K42" t="str">
            <v>91.67%</v>
          </cell>
        </row>
        <row r="43">
          <cell r="A43">
            <v>2837</v>
          </cell>
          <cell r="B43" t="str">
            <v>邛崃片区</v>
          </cell>
          <cell r="C43" t="str">
            <v>何巍</v>
          </cell>
          <cell r="D43" t="str">
            <v>闵雪</v>
          </cell>
          <cell r="E43" t="str">
            <v>邛崃羊安镇店</v>
          </cell>
          <cell r="F43">
            <v>1</v>
          </cell>
          <cell r="G43">
            <v>90</v>
          </cell>
          <cell r="H43">
            <v>72</v>
          </cell>
          <cell r="I43">
            <v>0.8</v>
          </cell>
          <cell r="J43">
            <v>0.8</v>
          </cell>
          <cell r="K43" t="str">
            <v>71.44%</v>
          </cell>
        </row>
        <row r="44">
          <cell r="A44">
            <v>102564</v>
          </cell>
          <cell r="B44" t="str">
            <v>邛崃片区</v>
          </cell>
          <cell r="C44" t="str">
            <v>何巍</v>
          </cell>
          <cell r="D44" t="str">
            <v>刘燕</v>
          </cell>
          <cell r="E44" t="str">
            <v>邛崃翠荫街店</v>
          </cell>
          <cell r="F44">
            <v>2</v>
          </cell>
          <cell r="G44">
            <v>42</v>
          </cell>
          <cell r="H44">
            <v>47</v>
          </cell>
          <cell r="I44">
            <v>1.11904761904762</v>
          </cell>
          <cell r="J44">
            <v>0.8551</v>
          </cell>
          <cell r="K44" t="str">
            <v>86.1%</v>
          </cell>
        </row>
        <row r="45">
          <cell r="A45">
            <v>111400</v>
          </cell>
          <cell r="B45" t="str">
            <v>邛崃片区</v>
          </cell>
          <cell r="C45" t="str">
            <v>何巍</v>
          </cell>
          <cell r="D45" t="str">
            <v>戚彩</v>
          </cell>
          <cell r="E45" t="str">
            <v>邛崃杏林路店</v>
          </cell>
          <cell r="F45">
            <v>3</v>
          </cell>
          <cell r="G45">
            <v>120</v>
          </cell>
          <cell r="H45">
            <v>184</v>
          </cell>
          <cell r="I45">
            <v>1.53333333333333</v>
          </cell>
          <cell r="J45">
            <v>0.8</v>
          </cell>
          <cell r="K45" t="str">
            <v>81.25%</v>
          </cell>
        </row>
        <row r="46">
          <cell r="A46">
            <v>2905</v>
          </cell>
          <cell r="B46" t="str">
            <v>崇州片区</v>
          </cell>
          <cell r="C46" t="str">
            <v>黄梅</v>
          </cell>
          <cell r="D46" t="str">
            <v>母小琴</v>
          </cell>
          <cell r="E46" t="str">
            <v>崇州中心店</v>
          </cell>
          <cell r="F46">
            <v>2</v>
          </cell>
          <cell r="G46">
            <v>80</v>
          </cell>
          <cell r="H46">
            <v>71</v>
          </cell>
          <cell r="I46">
            <v>0.8875</v>
          </cell>
          <cell r="J46">
            <v>0.8</v>
          </cell>
          <cell r="K46" t="str">
            <v>77.98%</v>
          </cell>
        </row>
        <row r="47">
          <cell r="A47">
            <v>2914</v>
          </cell>
          <cell r="B47" t="str">
            <v>崇州片区</v>
          </cell>
          <cell r="C47" t="str">
            <v>黄梅</v>
          </cell>
          <cell r="D47" t="str">
            <v>韩艳梅</v>
          </cell>
          <cell r="E47" t="str">
            <v>崇州怀远店</v>
          </cell>
          <cell r="F47">
            <v>3</v>
          </cell>
          <cell r="G47">
            <v>93</v>
          </cell>
          <cell r="H47">
            <v>102</v>
          </cell>
          <cell r="I47">
            <v>1.09677419354839</v>
          </cell>
          <cell r="J47">
            <v>0.8844</v>
          </cell>
          <cell r="K47" t="str">
            <v>92.92%</v>
          </cell>
        </row>
        <row r="48">
          <cell r="A48">
            <v>2894</v>
          </cell>
          <cell r="B48" t="str">
            <v>崇州片区</v>
          </cell>
          <cell r="C48" t="str">
            <v>黄梅</v>
          </cell>
          <cell r="D48" t="str">
            <v>骆素花</v>
          </cell>
          <cell r="E48" t="str">
            <v>崇州三江店</v>
          </cell>
          <cell r="F48">
            <v>1</v>
          </cell>
          <cell r="G48">
            <v>60</v>
          </cell>
          <cell r="H48">
            <v>91</v>
          </cell>
          <cell r="I48">
            <v>1.51666666666667</v>
          </cell>
          <cell r="J48">
            <v>0.75</v>
          </cell>
          <cell r="K48" t="str">
            <v>78.49%</v>
          </cell>
        </row>
        <row r="49">
          <cell r="A49">
            <v>2910</v>
          </cell>
          <cell r="B49" t="str">
            <v>崇州片区</v>
          </cell>
          <cell r="C49" t="str">
            <v>黄梅</v>
          </cell>
          <cell r="D49" t="str">
            <v>陈凤珍</v>
          </cell>
          <cell r="E49" t="str">
            <v>崇州金带街店</v>
          </cell>
          <cell r="F49">
            <v>2</v>
          </cell>
          <cell r="G49">
            <v>90</v>
          </cell>
          <cell r="H49">
            <v>105</v>
          </cell>
          <cell r="I49">
            <v>1.16666666666667</v>
          </cell>
          <cell r="J49">
            <v>0.7548</v>
          </cell>
          <cell r="K49" t="str">
            <v>77.69%</v>
          </cell>
        </row>
        <row r="50">
          <cell r="A50">
            <v>2916</v>
          </cell>
          <cell r="B50" t="str">
            <v>崇州片区</v>
          </cell>
          <cell r="C50" t="str">
            <v>黄梅</v>
          </cell>
          <cell r="D50" t="str">
            <v>涂思佩</v>
          </cell>
          <cell r="E50" t="str">
            <v>崇州尚贤坊店</v>
          </cell>
          <cell r="F50">
            <v>2</v>
          </cell>
          <cell r="G50">
            <v>90</v>
          </cell>
          <cell r="H50">
            <v>87</v>
          </cell>
          <cell r="I50">
            <v>0.966666666666667</v>
          </cell>
          <cell r="J50">
            <v>0.6</v>
          </cell>
          <cell r="K50" t="str">
            <v>73.68%</v>
          </cell>
        </row>
        <row r="51">
          <cell r="A51">
            <v>104428</v>
          </cell>
          <cell r="B51" t="str">
            <v>崇州片区</v>
          </cell>
          <cell r="C51" t="str">
            <v>黄梅</v>
          </cell>
          <cell r="D51" t="str">
            <v>胡建梅</v>
          </cell>
          <cell r="E51" t="str">
            <v>崇州永康东路店</v>
          </cell>
          <cell r="F51">
            <v>2</v>
          </cell>
          <cell r="G51">
            <v>120</v>
          </cell>
          <cell r="H51">
            <v>109</v>
          </cell>
          <cell r="I51">
            <v>0.908333333333333</v>
          </cell>
          <cell r="J51">
            <v>0.75</v>
          </cell>
          <cell r="K51" t="str">
            <v>71.8%</v>
          </cell>
        </row>
        <row r="52">
          <cell r="A52">
            <v>104838</v>
          </cell>
          <cell r="B52" t="str">
            <v>崇州片区</v>
          </cell>
          <cell r="C52" t="str">
            <v>黄梅</v>
          </cell>
          <cell r="D52" t="str">
            <v>彭勤</v>
          </cell>
          <cell r="E52" t="str">
            <v>崇州蜀州中路店</v>
          </cell>
          <cell r="F52">
            <v>2</v>
          </cell>
          <cell r="G52">
            <v>42</v>
          </cell>
          <cell r="H52">
            <v>47</v>
          </cell>
          <cell r="I52">
            <v>1.11904761904762</v>
          </cell>
          <cell r="J52">
            <v>0.78</v>
          </cell>
          <cell r="K52" t="str">
            <v>69.01%</v>
          </cell>
        </row>
        <row r="53">
          <cell r="A53">
            <v>2852</v>
          </cell>
          <cell r="B53" t="str">
            <v>大邑片区</v>
          </cell>
          <cell r="C53" t="str">
            <v>刘美玲</v>
          </cell>
          <cell r="D53" t="str">
            <v>熊小玲</v>
          </cell>
          <cell r="E53" t="str">
            <v>大邑子龙店</v>
          </cell>
          <cell r="F53">
            <v>2</v>
          </cell>
          <cell r="G53">
            <v>62</v>
          </cell>
          <cell r="H53">
            <v>69</v>
          </cell>
          <cell r="I53">
            <v>1.11290322580645</v>
          </cell>
          <cell r="J53">
            <v>0.8729</v>
          </cell>
          <cell r="K53" t="str">
            <v>91.69%</v>
          </cell>
        </row>
        <row r="54">
          <cell r="A54">
            <v>2853</v>
          </cell>
          <cell r="B54" t="str">
            <v>大邑片区</v>
          </cell>
          <cell r="C54" t="str">
            <v>刘美玲</v>
          </cell>
          <cell r="D54" t="str">
            <v>李娟</v>
          </cell>
          <cell r="E54" t="str">
            <v>大邑东壕沟店</v>
          </cell>
          <cell r="F54">
            <v>2</v>
          </cell>
          <cell r="G54">
            <v>42</v>
          </cell>
          <cell r="H54">
            <v>31</v>
          </cell>
          <cell r="I54">
            <v>0.738095238095238</v>
          </cell>
          <cell r="J54">
            <v>0.8118</v>
          </cell>
          <cell r="K54" t="str">
            <v>80.15%</v>
          </cell>
        </row>
        <row r="55">
          <cell r="A55">
            <v>2873</v>
          </cell>
          <cell r="B55" t="str">
            <v>大邑片区</v>
          </cell>
          <cell r="C55" t="str">
            <v>刘美玲</v>
          </cell>
          <cell r="D55" t="str">
            <v>马香容</v>
          </cell>
          <cell r="E55" t="str">
            <v>大邑沙渠镇店</v>
          </cell>
          <cell r="F55">
            <v>1</v>
          </cell>
          <cell r="G55">
            <v>30</v>
          </cell>
          <cell r="H55">
            <v>27</v>
          </cell>
          <cell r="I55">
            <v>0.9</v>
          </cell>
          <cell r="J55">
            <v>0.8882</v>
          </cell>
          <cell r="K55" t="str">
            <v>89.39%</v>
          </cell>
        </row>
        <row r="56">
          <cell r="A56">
            <v>2854</v>
          </cell>
          <cell r="B56" t="str">
            <v>大邑片区</v>
          </cell>
          <cell r="C56" t="str">
            <v>刘美玲</v>
          </cell>
          <cell r="D56" t="str">
            <v>付曦</v>
          </cell>
          <cell r="E56" t="str">
            <v>大邑通达店</v>
          </cell>
          <cell r="F56">
            <v>2</v>
          </cell>
          <cell r="G56">
            <v>60</v>
          </cell>
          <cell r="H56">
            <v>107</v>
          </cell>
          <cell r="I56">
            <v>1.78333333333333</v>
          </cell>
          <cell r="J56">
            <v>0.8378</v>
          </cell>
          <cell r="K56" t="str">
            <v>77.54%</v>
          </cell>
        </row>
        <row r="57">
          <cell r="A57">
            <v>2844</v>
          </cell>
          <cell r="B57" t="str">
            <v>大邑片区</v>
          </cell>
          <cell r="C57" t="str">
            <v>刘美玲</v>
          </cell>
          <cell r="D57" t="str">
            <v>刘娟</v>
          </cell>
          <cell r="E57" t="str">
            <v>大邑新场镇店</v>
          </cell>
          <cell r="F57">
            <v>2</v>
          </cell>
          <cell r="G57">
            <v>40</v>
          </cell>
          <cell r="H57">
            <v>39</v>
          </cell>
          <cell r="I57">
            <v>0.975</v>
          </cell>
          <cell r="J57">
            <v>0.8558</v>
          </cell>
          <cell r="K57" t="str">
            <v>83.74%</v>
          </cell>
        </row>
        <row r="58">
          <cell r="A58">
            <v>2875</v>
          </cell>
          <cell r="B58" t="str">
            <v>大邑片区</v>
          </cell>
          <cell r="C58" t="str">
            <v>刘美玲</v>
          </cell>
          <cell r="D58" t="str">
            <v>李秀辉</v>
          </cell>
          <cell r="E58" t="str">
            <v>内蒙古桃源店</v>
          </cell>
          <cell r="F58">
            <v>2</v>
          </cell>
          <cell r="G58">
            <v>60</v>
          </cell>
          <cell r="H58">
            <v>51</v>
          </cell>
          <cell r="I58">
            <v>0.85</v>
          </cell>
          <cell r="J58">
            <v>0.6</v>
          </cell>
          <cell r="K58" t="str">
            <v>31.63%</v>
          </cell>
        </row>
        <row r="59">
          <cell r="A59">
            <v>2874</v>
          </cell>
          <cell r="B59" t="str">
            <v>大邑片区</v>
          </cell>
          <cell r="C59" t="str">
            <v>刘美玲</v>
          </cell>
          <cell r="D59" t="str">
            <v>刘秋菊</v>
          </cell>
          <cell r="E59" t="str">
            <v>大邑东街店</v>
          </cell>
          <cell r="F59">
            <v>2</v>
          </cell>
          <cell r="G59">
            <v>62</v>
          </cell>
          <cell r="H59">
            <v>78</v>
          </cell>
          <cell r="I59">
            <v>1.25806451612903</v>
          </cell>
          <cell r="J59">
            <v>0.8608</v>
          </cell>
          <cell r="K59" t="str">
            <v>84.96%</v>
          </cell>
        </row>
        <row r="60">
          <cell r="A60">
            <v>104533</v>
          </cell>
          <cell r="B60" t="str">
            <v>大邑片区</v>
          </cell>
          <cell r="C60" t="str">
            <v>刘美玲</v>
          </cell>
          <cell r="D60" t="str">
            <v>范阳</v>
          </cell>
          <cell r="E60" t="str">
            <v>大邑潘家街店</v>
          </cell>
          <cell r="F60">
            <v>2</v>
          </cell>
          <cell r="G60">
            <v>60</v>
          </cell>
          <cell r="H60">
            <v>72</v>
          </cell>
          <cell r="I60">
            <v>1.2</v>
          </cell>
          <cell r="J60">
            <v>0.8272</v>
          </cell>
          <cell r="K60" t="str">
            <v>83.07%</v>
          </cell>
        </row>
        <row r="61">
          <cell r="A61">
            <v>107728</v>
          </cell>
          <cell r="B61" t="str">
            <v>大邑片区</v>
          </cell>
          <cell r="C61" t="str">
            <v>刘美玲</v>
          </cell>
          <cell r="D61" t="str">
            <v>黄霞</v>
          </cell>
          <cell r="E61" t="str">
            <v>大邑北街店</v>
          </cell>
          <cell r="F61">
            <v>2</v>
          </cell>
          <cell r="G61">
            <v>62</v>
          </cell>
          <cell r="H61">
            <v>94</v>
          </cell>
          <cell r="I61">
            <v>1.51612903225806</v>
          </cell>
          <cell r="J61">
            <v>0.8336</v>
          </cell>
          <cell r="K61" t="str">
            <v>84%</v>
          </cell>
        </row>
        <row r="62">
          <cell r="A62">
            <v>117923</v>
          </cell>
          <cell r="B62" t="str">
            <v>大邑片区</v>
          </cell>
          <cell r="C62" t="str">
            <v>刘美玲</v>
          </cell>
          <cell r="D62" t="str">
            <v>朱欢</v>
          </cell>
          <cell r="E62" t="str">
            <v>大邑观音阁西街店</v>
          </cell>
          <cell r="F62">
            <v>2</v>
          </cell>
          <cell r="G62">
            <v>40</v>
          </cell>
          <cell r="H62">
            <v>40</v>
          </cell>
          <cell r="I62">
            <v>1</v>
          </cell>
          <cell r="J62">
            <v>0.8668</v>
          </cell>
          <cell r="K62" t="str">
            <v>92.15%</v>
          </cell>
        </row>
        <row r="63">
          <cell r="A63">
            <v>123007</v>
          </cell>
          <cell r="B63" t="str">
            <v>大邑片区</v>
          </cell>
          <cell r="C63" t="str">
            <v>刘美玲</v>
          </cell>
          <cell r="D63" t="str">
            <v>田兰</v>
          </cell>
          <cell r="E63" t="str">
            <v>大邑元通路店</v>
          </cell>
          <cell r="F63">
            <v>2</v>
          </cell>
          <cell r="G63">
            <v>62</v>
          </cell>
          <cell r="H63">
            <v>78</v>
          </cell>
          <cell r="I63">
            <v>1.25806451612903</v>
          </cell>
          <cell r="J63">
            <v>0.8279</v>
          </cell>
          <cell r="K63" t="str">
            <v>85.83%</v>
          </cell>
        </row>
        <row r="64">
          <cell r="A64">
            <v>122718</v>
          </cell>
          <cell r="B64" t="str">
            <v>大邑片区</v>
          </cell>
          <cell r="C64" t="str">
            <v>刘美玲</v>
          </cell>
          <cell r="D64" t="str">
            <v>简万婕</v>
          </cell>
          <cell r="E64" t="str">
            <v>大邑金巷西街店</v>
          </cell>
          <cell r="F64">
            <v>1</v>
          </cell>
          <cell r="G64">
            <v>30</v>
          </cell>
          <cell r="H64">
            <v>89</v>
          </cell>
          <cell r="I64">
            <v>2.96666666666667</v>
          </cell>
          <cell r="J64">
            <v>0.8</v>
          </cell>
          <cell r="K64" t="str">
            <v>87.12%</v>
          </cell>
        </row>
        <row r="65">
          <cell r="A65">
            <v>2483</v>
          </cell>
          <cell r="B65" t="str">
            <v>东门片区</v>
          </cell>
          <cell r="C65" t="str">
            <v>毛静静</v>
          </cell>
          <cell r="D65" t="str">
            <v>杨素芬</v>
          </cell>
          <cell r="E65" t="str">
            <v>西部店</v>
          </cell>
          <cell r="F65">
            <v>2</v>
          </cell>
          <cell r="G65">
            <v>60</v>
          </cell>
          <cell r="H65">
            <v>84</v>
          </cell>
          <cell r="I65">
            <v>1.4</v>
          </cell>
          <cell r="J65">
            <v>0.8</v>
          </cell>
          <cell r="K65" t="str">
            <v>60.1%</v>
          </cell>
        </row>
        <row r="66">
          <cell r="A66">
            <v>2408</v>
          </cell>
          <cell r="B66" t="str">
            <v>东门片区</v>
          </cell>
          <cell r="C66" t="str">
            <v>毛静静</v>
          </cell>
          <cell r="D66" t="str">
            <v>吴成芬</v>
          </cell>
          <cell r="E66" t="str">
            <v>沙河源店</v>
          </cell>
          <cell r="F66">
            <v>2</v>
          </cell>
          <cell r="G66">
            <v>60</v>
          </cell>
          <cell r="H66">
            <v>68</v>
          </cell>
          <cell r="I66">
            <v>1.13333333333333</v>
          </cell>
          <cell r="J66">
            <v>0.8</v>
          </cell>
          <cell r="K66" t="str">
            <v>98.66%</v>
          </cell>
        </row>
        <row r="67">
          <cell r="A67">
            <v>2559</v>
          </cell>
          <cell r="B67" t="str">
            <v>东门片区</v>
          </cell>
          <cell r="C67" t="str">
            <v>毛静静</v>
          </cell>
          <cell r="D67" t="str">
            <v>魏津</v>
          </cell>
          <cell r="E67" t="str">
            <v>光华店</v>
          </cell>
          <cell r="F67">
            <v>3</v>
          </cell>
          <cell r="G67">
            <v>93</v>
          </cell>
          <cell r="H67">
            <v>97</v>
          </cell>
          <cell r="I67">
            <v>1.04301075268817</v>
          </cell>
          <cell r="J67">
            <v>0.88</v>
          </cell>
          <cell r="K67" t="str">
            <v>93.63%</v>
          </cell>
        </row>
        <row r="68">
          <cell r="A68">
            <v>2471</v>
          </cell>
          <cell r="B68" t="str">
            <v>东门片区</v>
          </cell>
          <cell r="C68" t="str">
            <v>毛静静</v>
          </cell>
          <cell r="D68" t="str">
            <v>胡艳弘</v>
          </cell>
          <cell r="E68" t="str">
            <v>清江东路店</v>
          </cell>
          <cell r="F68">
            <v>2</v>
          </cell>
          <cell r="G68">
            <v>90</v>
          </cell>
          <cell r="H68">
            <v>102</v>
          </cell>
          <cell r="I68">
            <v>1.13333333333333</v>
          </cell>
          <cell r="J68">
            <v>0.8568</v>
          </cell>
          <cell r="K68" t="str">
            <v>84.19%</v>
          </cell>
        </row>
        <row r="69">
          <cell r="A69">
            <v>2443</v>
          </cell>
          <cell r="B69" t="str">
            <v>东门片区</v>
          </cell>
          <cell r="C69" t="str">
            <v>毛静静</v>
          </cell>
          <cell r="D69" t="str">
            <v>刘秀琼</v>
          </cell>
          <cell r="E69" t="str">
            <v>枣子巷店</v>
          </cell>
          <cell r="F69">
            <v>2</v>
          </cell>
          <cell r="G69">
            <v>124</v>
          </cell>
          <cell r="H69">
            <v>158</v>
          </cell>
          <cell r="I69">
            <v>1.2741935483871</v>
          </cell>
          <cell r="J69">
            <v>0.8</v>
          </cell>
          <cell r="K69" t="str">
            <v>76.03%</v>
          </cell>
        </row>
        <row r="70">
          <cell r="A70">
            <v>2527</v>
          </cell>
          <cell r="B70" t="str">
            <v>东门片区</v>
          </cell>
          <cell r="C70" t="str">
            <v>毛静静</v>
          </cell>
          <cell r="D70" t="str">
            <v>朱晓桃</v>
          </cell>
          <cell r="E70" t="str">
            <v>光华村街店</v>
          </cell>
          <cell r="F70">
            <v>3</v>
          </cell>
          <cell r="G70">
            <v>120</v>
          </cell>
          <cell r="H70">
            <v>207</v>
          </cell>
          <cell r="I70">
            <v>1.725</v>
          </cell>
          <cell r="J70">
            <v>0.8748</v>
          </cell>
          <cell r="K70" t="str">
            <v>82.22%</v>
          </cell>
        </row>
        <row r="71">
          <cell r="A71">
            <v>2451</v>
          </cell>
          <cell r="B71" t="str">
            <v>西门片区</v>
          </cell>
          <cell r="C71" t="str">
            <v>梅茜</v>
          </cell>
          <cell r="D71" t="str">
            <v>刘新</v>
          </cell>
          <cell r="E71" t="str">
            <v>土龙路店</v>
          </cell>
          <cell r="F71">
            <v>2</v>
          </cell>
          <cell r="G71">
            <v>90</v>
          </cell>
          <cell r="H71">
            <v>71</v>
          </cell>
          <cell r="I71">
            <v>0.788888888888889</v>
          </cell>
          <cell r="J71">
            <v>0.8544</v>
          </cell>
          <cell r="K71" t="str">
            <v>81.66%</v>
          </cell>
        </row>
        <row r="72">
          <cell r="A72">
            <v>2802</v>
          </cell>
          <cell r="B72" t="str">
            <v>西门片区</v>
          </cell>
          <cell r="C72" t="str">
            <v>梅茜</v>
          </cell>
          <cell r="D72" t="str">
            <v>冯婧恩</v>
          </cell>
          <cell r="E72" t="str">
            <v>金丝街店</v>
          </cell>
          <cell r="F72">
            <v>2</v>
          </cell>
          <cell r="G72">
            <v>150</v>
          </cell>
          <cell r="H72">
            <v>196</v>
          </cell>
          <cell r="I72">
            <v>1.30666666666667</v>
          </cell>
          <cell r="J72">
            <v>0.8</v>
          </cell>
          <cell r="K72" t="str">
            <v>59.43%</v>
          </cell>
        </row>
        <row r="73">
          <cell r="A73">
            <v>2479</v>
          </cell>
          <cell r="B73" t="str">
            <v>东门片区</v>
          </cell>
          <cell r="C73" t="str">
            <v>毛静静</v>
          </cell>
          <cell r="D73" t="str">
            <v>曾蕾蕾</v>
          </cell>
          <cell r="E73" t="str">
            <v>顺和街店</v>
          </cell>
          <cell r="F73">
            <v>1</v>
          </cell>
          <cell r="G73">
            <v>93</v>
          </cell>
          <cell r="H73">
            <v>157</v>
          </cell>
          <cell r="I73">
            <v>1.68817204301075</v>
          </cell>
          <cell r="J73">
            <v>0.8671</v>
          </cell>
          <cell r="K73" t="str">
            <v>88.2%</v>
          </cell>
        </row>
        <row r="74">
          <cell r="A74">
            <v>2826</v>
          </cell>
          <cell r="B74" t="str">
            <v>西门片区</v>
          </cell>
          <cell r="C74" t="str">
            <v>梅茜</v>
          </cell>
          <cell r="D74" t="str">
            <v>向丽容</v>
          </cell>
          <cell r="E74" t="str">
            <v>青羊区北东街店</v>
          </cell>
          <cell r="F74">
            <v>2</v>
          </cell>
          <cell r="G74">
            <v>124</v>
          </cell>
          <cell r="H74">
            <v>159</v>
          </cell>
          <cell r="I74">
            <v>1.28225806451613</v>
          </cell>
          <cell r="J74">
            <v>0.8</v>
          </cell>
          <cell r="K74" t="str">
            <v>73.65%</v>
          </cell>
        </row>
        <row r="75">
          <cell r="A75">
            <v>2778</v>
          </cell>
          <cell r="B75" t="str">
            <v>西门片区</v>
          </cell>
          <cell r="C75" t="str">
            <v>梅茜</v>
          </cell>
          <cell r="D75" t="str">
            <v>江月红</v>
          </cell>
          <cell r="E75" t="str">
            <v>郫筒镇东大街药店</v>
          </cell>
          <cell r="F75">
            <v>2</v>
          </cell>
          <cell r="G75">
            <v>124</v>
          </cell>
          <cell r="H75">
            <v>109</v>
          </cell>
          <cell r="I75">
            <v>0.879032258064516</v>
          </cell>
          <cell r="J75">
            <v>0.8628</v>
          </cell>
          <cell r="K75" t="str">
            <v>87.57%</v>
          </cell>
        </row>
        <row r="76">
          <cell r="A76">
            <v>2466</v>
          </cell>
          <cell r="B76" t="str">
            <v>西门片区</v>
          </cell>
          <cell r="C76" t="str">
            <v>梅茜</v>
          </cell>
          <cell r="D76" t="str">
            <v>魏小琴</v>
          </cell>
          <cell r="E76" t="str">
            <v>交大三店</v>
          </cell>
          <cell r="F76">
            <v>3</v>
          </cell>
          <cell r="G76">
            <v>150</v>
          </cell>
          <cell r="H76">
            <v>182</v>
          </cell>
          <cell r="I76">
            <v>1.21333333333333</v>
          </cell>
          <cell r="J76">
            <v>0.8</v>
          </cell>
          <cell r="K76" t="str">
            <v>88.49%</v>
          </cell>
        </row>
        <row r="77">
          <cell r="A77">
            <v>2409</v>
          </cell>
          <cell r="B77" t="str">
            <v>西门片区</v>
          </cell>
          <cell r="C77" t="str">
            <v>梅茜</v>
          </cell>
          <cell r="D77" t="str">
            <v>马艺芮</v>
          </cell>
          <cell r="E77" t="str">
            <v>交大黄苑东街</v>
          </cell>
          <cell r="F77">
            <v>2</v>
          </cell>
          <cell r="G77">
            <v>62</v>
          </cell>
          <cell r="H77">
            <v>88</v>
          </cell>
          <cell r="I77">
            <v>1.41935483870968</v>
          </cell>
          <cell r="J77">
            <v>0.82</v>
          </cell>
          <cell r="K77" t="str">
            <v>77.45%</v>
          </cell>
        </row>
        <row r="78">
          <cell r="A78">
            <v>2422</v>
          </cell>
          <cell r="B78" t="str">
            <v>西门片区</v>
          </cell>
          <cell r="C78" t="str">
            <v>梅茜</v>
          </cell>
          <cell r="D78" t="str">
            <v>邓智</v>
          </cell>
          <cell r="E78" t="str">
            <v>金沙路店</v>
          </cell>
          <cell r="F78">
            <v>2</v>
          </cell>
          <cell r="G78">
            <v>60</v>
          </cell>
          <cell r="H78">
            <v>89</v>
          </cell>
          <cell r="I78">
            <v>1.48333333333333</v>
          </cell>
          <cell r="J78">
            <v>0.85</v>
          </cell>
          <cell r="K78" t="str">
            <v>84.39%</v>
          </cell>
        </row>
        <row r="79">
          <cell r="A79">
            <v>2804</v>
          </cell>
          <cell r="B79" t="str">
            <v>西门片区</v>
          </cell>
          <cell r="C79" t="str">
            <v>梅茜</v>
          </cell>
          <cell r="D79" t="str">
            <v>邹东梅</v>
          </cell>
          <cell r="E79" t="str">
            <v>郫县一环路东南段店</v>
          </cell>
          <cell r="F79">
            <v>2</v>
          </cell>
          <cell r="G79">
            <v>90</v>
          </cell>
          <cell r="H79">
            <v>100</v>
          </cell>
          <cell r="I79">
            <v>1.11111111111111</v>
          </cell>
          <cell r="J79">
            <v>0.82</v>
          </cell>
          <cell r="K79" t="str">
            <v>77.79%</v>
          </cell>
        </row>
        <row r="80">
          <cell r="A80">
            <v>102934</v>
          </cell>
          <cell r="B80" t="str">
            <v>西门片区</v>
          </cell>
          <cell r="C80" t="str">
            <v>梅茜</v>
          </cell>
          <cell r="D80" t="str">
            <v>陈文芳</v>
          </cell>
          <cell r="E80" t="str">
            <v>银河北街店</v>
          </cell>
          <cell r="F80">
            <v>3</v>
          </cell>
          <cell r="G80">
            <v>60</v>
          </cell>
          <cell r="H80">
            <v>136</v>
          </cell>
          <cell r="I80">
            <v>2.26666666666667</v>
          </cell>
          <cell r="J80">
            <v>0.8512</v>
          </cell>
          <cell r="K80" t="str">
            <v>92.94%</v>
          </cell>
        </row>
        <row r="81">
          <cell r="A81">
            <v>103198</v>
          </cell>
          <cell r="B81" t="str">
            <v>东门片区</v>
          </cell>
          <cell r="C81" t="str">
            <v>毛静静</v>
          </cell>
          <cell r="D81" t="str">
            <v>张阿几</v>
          </cell>
          <cell r="E81" t="str">
            <v>贝森北路店</v>
          </cell>
          <cell r="F81">
            <v>3</v>
          </cell>
          <cell r="G81">
            <v>150</v>
          </cell>
          <cell r="H81">
            <v>106</v>
          </cell>
          <cell r="I81">
            <v>0.706666666666667</v>
          </cell>
          <cell r="J81">
            <v>0.8</v>
          </cell>
          <cell r="K81" t="str">
            <v>71.7%</v>
          </cell>
        </row>
        <row r="82">
          <cell r="A82">
            <v>105267</v>
          </cell>
          <cell r="B82" t="str">
            <v>西门片区</v>
          </cell>
          <cell r="C82" t="str">
            <v>梅茜</v>
          </cell>
          <cell r="D82" t="str">
            <v>常玲</v>
          </cell>
          <cell r="E82" t="str">
            <v>蜀汉东路店</v>
          </cell>
          <cell r="F82">
            <v>3</v>
          </cell>
          <cell r="G82">
            <v>135</v>
          </cell>
          <cell r="H82">
            <v>103</v>
          </cell>
          <cell r="I82">
            <v>0.762962962962963</v>
          </cell>
          <cell r="J82">
            <v>0.8</v>
          </cell>
          <cell r="K82" t="str">
            <v>65.35%</v>
          </cell>
        </row>
        <row r="83">
          <cell r="A83">
            <v>106569</v>
          </cell>
          <cell r="B83" t="str">
            <v>东门片区</v>
          </cell>
          <cell r="C83" t="str">
            <v>毛静静</v>
          </cell>
          <cell r="D83" t="str">
            <v>王萱</v>
          </cell>
          <cell r="E83" t="str">
            <v>大悦路店</v>
          </cell>
          <cell r="F83">
            <v>1</v>
          </cell>
          <cell r="G83">
            <v>90</v>
          </cell>
          <cell r="H83">
            <v>84</v>
          </cell>
          <cell r="I83">
            <v>0.933333333333333</v>
          </cell>
          <cell r="J83">
            <v>0.8</v>
          </cell>
          <cell r="K83" t="str">
            <v>77.9%</v>
          </cell>
        </row>
        <row r="84">
          <cell r="A84">
            <v>108277</v>
          </cell>
          <cell r="B84" t="str">
            <v>西门片区</v>
          </cell>
          <cell r="C84" t="str">
            <v>梅茜</v>
          </cell>
          <cell r="D84" t="str">
            <v>高敏</v>
          </cell>
          <cell r="E84" t="str">
            <v>银沙路店</v>
          </cell>
          <cell r="F84">
            <v>2</v>
          </cell>
          <cell r="G84">
            <v>90</v>
          </cell>
          <cell r="H84">
            <v>236</v>
          </cell>
          <cell r="I84">
            <v>2.62222222222222</v>
          </cell>
          <cell r="J84">
            <v>0.88</v>
          </cell>
          <cell r="K84" t="str">
            <v>90.75%</v>
          </cell>
        </row>
        <row r="85">
          <cell r="A85">
            <v>111219</v>
          </cell>
          <cell r="B85" t="str">
            <v>西门片区</v>
          </cell>
          <cell r="C85" t="str">
            <v>梅茜</v>
          </cell>
          <cell r="D85" t="str">
            <v>代志斌</v>
          </cell>
          <cell r="E85" t="str">
            <v>花照壁店</v>
          </cell>
          <cell r="F85">
            <v>2</v>
          </cell>
          <cell r="G85">
            <v>150</v>
          </cell>
          <cell r="H85">
            <v>117</v>
          </cell>
          <cell r="I85">
            <v>0.78</v>
          </cell>
          <cell r="J85">
            <v>0.8</v>
          </cell>
          <cell r="K85" t="str">
            <v>48.47%</v>
          </cell>
        </row>
        <row r="86">
          <cell r="A86">
            <v>112415</v>
          </cell>
          <cell r="B86" t="str">
            <v>东门片区</v>
          </cell>
          <cell r="C86" t="str">
            <v>毛静静</v>
          </cell>
          <cell r="D86" t="str">
            <v>黄娟</v>
          </cell>
          <cell r="E86" t="str">
            <v>五福桥东路店</v>
          </cell>
          <cell r="F86">
            <v>2</v>
          </cell>
          <cell r="G86">
            <v>90</v>
          </cell>
          <cell r="H86">
            <v>92</v>
          </cell>
          <cell r="I86">
            <v>1.02222222222222</v>
          </cell>
          <cell r="J86">
            <v>0.82</v>
          </cell>
          <cell r="K86" t="str">
            <v>79.78%</v>
          </cell>
        </row>
        <row r="87">
          <cell r="A87">
            <v>117491</v>
          </cell>
          <cell r="B87" t="str">
            <v>西门片区</v>
          </cell>
          <cell r="C87" t="str">
            <v>梅茜</v>
          </cell>
          <cell r="D87" t="str">
            <v>廖艳萍</v>
          </cell>
          <cell r="E87" t="str">
            <v>花照壁中横街店</v>
          </cell>
          <cell r="F87">
            <v>2</v>
          </cell>
          <cell r="G87">
            <v>180</v>
          </cell>
          <cell r="H87">
            <v>214</v>
          </cell>
          <cell r="I87">
            <v>1.18888888888889</v>
          </cell>
          <cell r="J87">
            <v>0.85</v>
          </cell>
          <cell r="K87" t="str">
            <v>79.06%</v>
          </cell>
        </row>
        <row r="88">
          <cell r="A88">
            <v>118151</v>
          </cell>
          <cell r="B88" t="str">
            <v>西门片区</v>
          </cell>
          <cell r="C88" t="str">
            <v>梅茜</v>
          </cell>
          <cell r="D88" t="str">
            <v>龚敏</v>
          </cell>
          <cell r="E88" t="str">
            <v>沙湾东一路店</v>
          </cell>
          <cell r="F88">
            <v>2</v>
          </cell>
          <cell r="G88">
            <v>120</v>
          </cell>
          <cell r="H88">
            <v>190</v>
          </cell>
          <cell r="I88">
            <v>1.58333333333333</v>
          </cell>
          <cell r="J88">
            <v>0.8</v>
          </cell>
          <cell r="K88" t="str">
            <v>76.65%</v>
          </cell>
        </row>
        <row r="89">
          <cell r="A89">
            <v>298747</v>
          </cell>
          <cell r="B89" t="str">
            <v>东门片区</v>
          </cell>
          <cell r="C89" t="str">
            <v>毛静静</v>
          </cell>
          <cell r="D89" t="str">
            <v>龚正红</v>
          </cell>
          <cell r="E89" t="str">
            <v>文和路店</v>
          </cell>
          <cell r="F89">
            <v>2</v>
          </cell>
          <cell r="G89">
            <v>90</v>
          </cell>
          <cell r="H89">
            <v>71</v>
          </cell>
          <cell r="I89">
            <v>0.788888888888889</v>
          </cell>
          <cell r="J89">
            <v>0.8</v>
          </cell>
          <cell r="K89" t="str">
            <v>75.36%</v>
          </cell>
        </row>
        <row r="90">
          <cell r="A90">
            <v>2816</v>
          </cell>
          <cell r="B90" t="str">
            <v>西门片区</v>
          </cell>
          <cell r="C90" t="str">
            <v>梅茜</v>
          </cell>
          <cell r="D90" t="str">
            <v>曾欣然</v>
          </cell>
          <cell r="E90" t="str">
            <v>双林路店</v>
          </cell>
          <cell r="F90">
            <v>2</v>
          </cell>
          <cell r="G90">
            <v>90</v>
          </cell>
          <cell r="H90">
            <v>99</v>
          </cell>
          <cell r="I90">
            <v>1.1</v>
          </cell>
          <cell r="J90">
            <v>0.7</v>
          </cell>
          <cell r="K90" t="str">
            <v>68.07%</v>
          </cell>
        </row>
        <row r="91">
          <cell r="A91">
            <v>2817</v>
          </cell>
          <cell r="B91" t="str">
            <v>东门片区</v>
          </cell>
          <cell r="C91" t="str">
            <v>毛静静</v>
          </cell>
          <cell r="D91" t="str">
            <v>罗月月</v>
          </cell>
          <cell r="E91" t="str">
            <v>通盈街店</v>
          </cell>
          <cell r="F91">
            <v>3</v>
          </cell>
          <cell r="G91">
            <v>120</v>
          </cell>
          <cell r="H91">
            <v>116</v>
          </cell>
          <cell r="I91">
            <v>0.966666666666667</v>
          </cell>
          <cell r="J91">
            <v>0.8672</v>
          </cell>
          <cell r="K91" t="str">
            <v>90.13%</v>
          </cell>
        </row>
        <row r="92">
          <cell r="A92">
            <v>2797</v>
          </cell>
          <cell r="B92" t="str">
            <v>西门片区</v>
          </cell>
          <cell r="C92" t="str">
            <v>梅茜</v>
          </cell>
          <cell r="D92" t="str">
            <v>殷岱菊</v>
          </cell>
          <cell r="E92" t="str">
            <v>杉板桥店</v>
          </cell>
          <cell r="F92">
            <v>2</v>
          </cell>
          <cell r="G92">
            <v>90</v>
          </cell>
          <cell r="H92">
            <v>84</v>
          </cell>
          <cell r="I92">
            <v>0.933333333333333</v>
          </cell>
          <cell r="J92">
            <v>0.8</v>
          </cell>
          <cell r="K92" t="str">
            <v>86.55%</v>
          </cell>
        </row>
        <row r="93">
          <cell r="A93">
            <v>2808</v>
          </cell>
          <cell r="B93" t="str">
            <v>西门片区</v>
          </cell>
          <cell r="C93" t="str">
            <v>梅茜</v>
          </cell>
          <cell r="D93" t="str">
            <v>韩守玉</v>
          </cell>
          <cell r="E93" t="str">
            <v>崔家店</v>
          </cell>
          <cell r="F93">
            <v>2</v>
          </cell>
          <cell r="G93">
            <v>120</v>
          </cell>
          <cell r="H93">
            <v>119</v>
          </cell>
          <cell r="I93">
            <v>0.991666666666667</v>
          </cell>
          <cell r="J93">
            <v>0.8717</v>
          </cell>
          <cell r="K93" t="str">
            <v>80.09%</v>
          </cell>
        </row>
        <row r="94">
          <cell r="A94">
            <v>2819</v>
          </cell>
          <cell r="B94" t="str">
            <v>西门片区</v>
          </cell>
          <cell r="C94" t="str">
            <v>梅茜</v>
          </cell>
          <cell r="D94" t="str">
            <v>毛玉</v>
          </cell>
          <cell r="E94" t="str">
            <v>华油路店</v>
          </cell>
          <cell r="F94">
            <v>2</v>
          </cell>
          <cell r="G94">
            <v>90</v>
          </cell>
          <cell r="H94">
            <v>102</v>
          </cell>
          <cell r="I94">
            <v>1.13333333333333</v>
          </cell>
          <cell r="J94">
            <v>0.8678</v>
          </cell>
          <cell r="K94" t="str">
            <v>83.68%</v>
          </cell>
        </row>
        <row r="95">
          <cell r="A95">
            <v>2520</v>
          </cell>
          <cell r="B95" t="str">
            <v>东门片区</v>
          </cell>
          <cell r="C95" t="str">
            <v>毛静静</v>
          </cell>
          <cell r="D95" t="str">
            <v>周燕</v>
          </cell>
          <cell r="E95" t="str">
            <v>高车一路店</v>
          </cell>
          <cell r="F95">
            <v>3</v>
          </cell>
          <cell r="G95">
            <v>120</v>
          </cell>
          <cell r="H95">
            <v>131</v>
          </cell>
          <cell r="I95">
            <v>1.09166666666667</v>
          </cell>
          <cell r="J95">
            <v>0.8645</v>
          </cell>
          <cell r="K95" t="str">
            <v>81.25%</v>
          </cell>
        </row>
        <row r="96">
          <cell r="A96">
            <v>2512</v>
          </cell>
          <cell r="B96" t="str">
            <v>东门片区</v>
          </cell>
          <cell r="C96" t="str">
            <v>毛静静</v>
          </cell>
          <cell r="D96" t="str">
            <v>高红华</v>
          </cell>
          <cell r="E96" t="str">
            <v>羊子山西路店</v>
          </cell>
          <cell r="F96">
            <v>3</v>
          </cell>
          <cell r="G96">
            <v>150</v>
          </cell>
          <cell r="H96">
            <v>216</v>
          </cell>
          <cell r="I96">
            <v>1.44</v>
          </cell>
          <cell r="J96">
            <v>0.8464</v>
          </cell>
          <cell r="K96" t="str">
            <v>86.65%</v>
          </cell>
        </row>
        <row r="97">
          <cell r="A97">
            <v>2730</v>
          </cell>
          <cell r="B97" t="str">
            <v>东门片区</v>
          </cell>
          <cell r="C97" t="str">
            <v>毛静静</v>
          </cell>
          <cell r="D97" t="str">
            <v>唐冬芳</v>
          </cell>
          <cell r="E97" t="str">
            <v>锦江区水杉街店</v>
          </cell>
          <cell r="F97">
            <v>2</v>
          </cell>
          <cell r="G97">
            <v>136</v>
          </cell>
          <cell r="H97">
            <v>162</v>
          </cell>
          <cell r="I97">
            <v>1.19117647058824</v>
          </cell>
          <cell r="J97">
            <v>0.78</v>
          </cell>
          <cell r="K97" t="str">
            <v>78.22%</v>
          </cell>
        </row>
        <row r="98">
          <cell r="A98">
            <v>2497</v>
          </cell>
          <cell r="B98" t="str">
            <v>东门片区</v>
          </cell>
          <cell r="C98" t="str">
            <v>毛静静</v>
          </cell>
          <cell r="D98" t="str">
            <v>黄杨</v>
          </cell>
          <cell r="E98" t="str">
            <v>新都马超东路</v>
          </cell>
          <cell r="F98">
            <v>3</v>
          </cell>
          <cell r="G98">
            <v>60</v>
          </cell>
          <cell r="H98">
            <v>93</v>
          </cell>
          <cell r="I98">
            <v>1.55</v>
          </cell>
          <cell r="J98">
            <v>0.8783</v>
          </cell>
          <cell r="K98" t="str">
            <v>89.16%</v>
          </cell>
        </row>
        <row r="99">
          <cell r="A99">
            <v>2757</v>
          </cell>
          <cell r="B99" t="str">
            <v>西门片区</v>
          </cell>
          <cell r="C99" t="str">
            <v>梅茜</v>
          </cell>
          <cell r="D99" t="str">
            <v>吕彩霞</v>
          </cell>
          <cell r="E99" t="str">
            <v>成华区华泰路</v>
          </cell>
          <cell r="F99">
            <v>3</v>
          </cell>
          <cell r="G99">
            <v>180</v>
          </cell>
          <cell r="H99">
            <v>236</v>
          </cell>
          <cell r="I99">
            <v>1.31111111111111</v>
          </cell>
          <cell r="J99">
            <v>0.7889</v>
          </cell>
          <cell r="K99" t="str">
            <v>77.6%</v>
          </cell>
        </row>
        <row r="100">
          <cell r="A100">
            <v>2735</v>
          </cell>
          <cell r="B100" t="str">
            <v>东门片区</v>
          </cell>
          <cell r="C100" t="str">
            <v>毛静静</v>
          </cell>
          <cell r="D100" t="str">
            <v>袁咏梅</v>
          </cell>
          <cell r="E100" t="str">
            <v>观音桥店</v>
          </cell>
          <cell r="F100">
            <v>3</v>
          </cell>
          <cell r="G100">
            <v>90</v>
          </cell>
          <cell r="H100">
            <v>112</v>
          </cell>
          <cell r="I100">
            <v>1.24444444444444</v>
          </cell>
          <cell r="J100">
            <v>0.88</v>
          </cell>
          <cell r="K100" t="str">
            <v>87.95%</v>
          </cell>
        </row>
        <row r="101">
          <cell r="A101">
            <v>2526</v>
          </cell>
          <cell r="B101" t="str">
            <v>东门片区</v>
          </cell>
          <cell r="C101" t="str">
            <v>毛静静</v>
          </cell>
          <cell r="D101" t="str">
            <v>朱朝霞</v>
          </cell>
          <cell r="E101" t="str">
            <v>新都新繁店</v>
          </cell>
          <cell r="F101">
            <v>3</v>
          </cell>
          <cell r="G101">
            <v>141</v>
          </cell>
          <cell r="H101">
            <v>160</v>
          </cell>
          <cell r="I101">
            <v>1.13475177304965</v>
          </cell>
          <cell r="J101">
            <v>0.8049</v>
          </cell>
          <cell r="K101" t="str">
            <v>82.89%</v>
          </cell>
        </row>
        <row r="102">
          <cell r="A102">
            <v>2714</v>
          </cell>
          <cell r="B102" t="str">
            <v>西门片区</v>
          </cell>
          <cell r="C102" t="str">
            <v>梅茜</v>
          </cell>
          <cell r="D102" t="str">
            <v>刘春花</v>
          </cell>
          <cell r="E102" t="str">
            <v>华康路店</v>
          </cell>
          <cell r="F102">
            <v>2</v>
          </cell>
          <cell r="G102">
            <v>90</v>
          </cell>
          <cell r="H102">
            <v>75</v>
          </cell>
          <cell r="I102">
            <v>0.833333333333333</v>
          </cell>
          <cell r="J102">
            <v>0.8</v>
          </cell>
          <cell r="K102" t="str">
            <v>73.57%</v>
          </cell>
        </row>
        <row r="103">
          <cell r="A103">
            <v>102479</v>
          </cell>
          <cell r="B103" t="str">
            <v>东门片区</v>
          </cell>
          <cell r="C103" t="str">
            <v>毛静静</v>
          </cell>
          <cell r="D103" t="str">
            <v>王芳2</v>
          </cell>
          <cell r="E103" t="str">
            <v>劼人路店</v>
          </cell>
          <cell r="F103">
            <v>2</v>
          </cell>
          <cell r="G103">
            <v>136</v>
          </cell>
          <cell r="H103">
            <v>171</v>
          </cell>
          <cell r="I103">
            <v>1.25735294117647</v>
          </cell>
          <cell r="J103">
            <v>0.8</v>
          </cell>
          <cell r="K103" t="str">
            <v>61.59%</v>
          </cell>
        </row>
        <row r="104">
          <cell r="A104">
            <v>103199</v>
          </cell>
          <cell r="B104" t="str">
            <v>东门片区</v>
          </cell>
          <cell r="C104" t="str">
            <v>毛静静</v>
          </cell>
          <cell r="D104" t="str">
            <v>蒋友娟</v>
          </cell>
          <cell r="E104" t="str">
            <v>西林一街店</v>
          </cell>
          <cell r="F104">
            <v>2</v>
          </cell>
          <cell r="G104">
            <v>120</v>
          </cell>
          <cell r="H104">
            <v>126</v>
          </cell>
          <cell r="I104">
            <v>1.05</v>
          </cell>
          <cell r="J104">
            <v>0.7</v>
          </cell>
          <cell r="K104" t="str">
            <v>66.25%</v>
          </cell>
        </row>
        <row r="105">
          <cell r="A105">
            <v>107658</v>
          </cell>
          <cell r="B105" t="str">
            <v>东门片区</v>
          </cell>
          <cell r="C105" t="str">
            <v>毛静静</v>
          </cell>
          <cell r="D105" t="str">
            <v>廖红</v>
          </cell>
          <cell r="E105" t="str">
            <v>新都万和北路店</v>
          </cell>
          <cell r="F105">
            <v>3</v>
          </cell>
          <cell r="G105">
            <v>120</v>
          </cell>
          <cell r="H105">
            <v>133</v>
          </cell>
          <cell r="I105">
            <v>1.10833333333333</v>
          </cell>
          <cell r="J105">
            <v>0.8681</v>
          </cell>
          <cell r="K105" t="str">
            <v>84%</v>
          </cell>
        </row>
        <row r="106">
          <cell r="A106">
            <v>114622</v>
          </cell>
          <cell r="B106" t="str">
            <v>东门片区</v>
          </cell>
          <cell r="C106" t="str">
            <v>毛静静</v>
          </cell>
          <cell r="D106" t="str">
            <v>张杰</v>
          </cell>
          <cell r="E106" t="str">
            <v>东昌一路店</v>
          </cell>
          <cell r="F106">
            <v>3</v>
          </cell>
          <cell r="G106">
            <v>180</v>
          </cell>
          <cell r="H106">
            <v>284</v>
          </cell>
          <cell r="I106">
            <v>1.57777777777778</v>
          </cell>
          <cell r="J106">
            <v>0.7</v>
          </cell>
          <cell r="K106" t="str">
            <v>77.42%</v>
          </cell>
        </row>
        <row r="107">
          <cell r="A107">
            <v>114844</v>
          </cell>
          <cell r="B107" t="str">
            <v>西门片区</v>
          </cell>
          <cell r="C107" t="str">
            <v>梅茜</v>
          </cell>
          <cell r="D107" t="str">
            <v>杨凤麟</v>
          </cell>
          <cell r="E107" t="str">
            <v>培华东路店</v>
          </cell>
          <cell r="F107">
            <v>2</v>
          </cell>
          <cell r="G107">
            <v>120</v>
          </cell>
          <cell r="H107">
            <v>182</v>
          </cell>
          <cell r="I107">
            <v>1.51666666666667</v>
          </cell>
          <cell r="J107">
            <v>0.8689</v>
          </cell>
          <cell r="K107" t="str">
            <v>85.82%</v>
          </cell>
        </row>
        <row r="108">
          <cell r="A108">
            <v>117184</v>
          </cell>
          <cell r="B108" t="str">
            <v>东门片区</v>
          </cell>
          <cell r="C108" t="str">
            <v>毛静静</v>
          </cell>
          <cell r="D108" t="str">
            <v>梅雅霜</v>
          </cell>
          <cell r="E108" t="str">
            <v>静沙南路店</v>
          </cell>
          <cell r="F108">
            <v>2</v>
          </cell>
          <cell r="G108">
            <v>120</v>
          </cell>
          <cell r="H108">
            <v>93</v>
          </cell>
          <cell r="I108">
            <v>0.775</v>
          </cell>
          <cell r="J108">
            <v>0.7817</v>
          </cell>
          <cell r="K108" t="str">
            <v>78.1%</v>
          </cell>
        </row>
        <row r="109">
          <cell r="A109">
            <v>118758</v>
          </cell>
          <cell r="B109" t="str">
            <v>西门片区</v>
          </cell>
          <cell r="C109" t="str">
            <v>梅茜</v>
          </cell>
          <cell r="D109" t="str">
            <v>郝丽秋</v>
          </cell>
          <cell r="E109" t="str">
            <v>水碾河路店</v>
          </cell>
          <cell r="F109">
            <v>2</v>
          </cell>
          <cell r="G109">
            <v>90</v>
          </cell>
          <cell r="H109">
            <v>143</v>
          </cell>
          <cell r="I109">
            <v>1.58888888888889</v>
          </cell>
          <cell r="J109">
            <v>0.6</v>
          </cell>
          <cell r="K109" t="str">
            <v>68.83%</v>
          </cell>
        </row>
        <row r="110">
          <cell r="A110">
            <v>119262</v>
          </cell>
          <cell r="B110" t="str">
            <v>东门片区</v>
          </cell>
          <cell r="C110" t="str">
            <v>毛静静</v>
          </cell>
          <cell r="D110" t="str">
            <v>雷宇佳</v>
          </cell>
          <cell r="E110" t="str">
            <v>驷马桥三路店</v>
          </cell>
          <cell r="F110">
            <v>2</v>
          </cell>
          <cell r="G110">
            <v>90</v>
          </cell>
          <cell r="H110">
            <v>104</v>
          </cell>
          <cell r="I110">
            <v>1.15555555555556</v>
          </cell>
          <cell r="J110">
            <v>0.78</v>
          </cell>
          <cell r="K110" t="str">
            <v>71.5%</v>
          </cell>
        </row>
        <row r="111">
          <cell r="A111">
            <v>122198</v>
          </cell>
          <cell r="B111" t="str">
            <v>西门片区</v>
          </cell>
          <cell r="C111" t="str">
            <v>梅茜</v>
          </cell>
          <cell r="D111" t="str">
            <v>黄艳</v>
          </cell>
          <cell r="E111" t="str">
            <v>华泰二路店</v>
          </cell>
          <cell r="F111">
            <v>1</v>
          </cell>
          <cell r="G111">
            <v>90</v>
          </cell>
          <cell r="H111">
            <v>61</v>
          </cell>
          <cell r="I111">
            <v>0.677777777777778</v>
          </cell>
          <cell r="J111">
            <v>0.7</v>
          </cell>
          <cell r="K111" t="str">
            <v>60.4%</v>
          </cell>
        </row>
        <row r="112">
          <cell r="A112">
            <v>122906</v>
          </cell>
          <cell r="B112" t="str">
            <v>东门片区</v>
          </cell>
          <cell r="C112" t="str">
            <v>毛静静</v>
          </cell>
          <cell r="D112" t="str">
            <v>李英</v>
          </cell>
          <cell r="E112" t="str">
            <v>医贸大道店</v>
          </cell>
          <cell r="F112">
            <v>2</v>
          </cell>
          <cell r="G112">
            <v>120</v>
          </cell>
          <cell r="H112">
            <v>160</v>
          </cell>
          <cell r="I112">
            <v>1.33333333333333</v>
          </cell>
          <cell r="J112">
            <v>0.8426</v>
          </cell>
          <cell r="K112" t="str">
            <v>82.73%</v>
          </cell>
        </row>
        <row r="113">
          <cell r="A113">
            <v>297863</v>
          </cell>
          <cell r="B113" t="str">
            <v>西门片区</v>
          </cell>
          <cell r="C113" t="str">
            <v>梅茜</v>
          </cell>
          <cell r="D113" t="str">
            <v>张春丽</v>
          </cell>
          <cell r="E113" t="str">
            <v>大田坎店</v>
          </cell>
          <cell r="F113">
            <v>3</v>
          </cell>
          <cell r="G113">
            <v>120</v>
          </cell>
          <cell r="H113">
            <v>158</v>
          </cell>
          <cell r="I113">
            <v>1.31666666666667</v>
          </cell>
          <cell r="J113">
            <v>0.8412</v>
          </cell>
          <cell r="K113" t="str">
            <v>81.56%</v>
          </cell>
        </row>
        <row r="114">
          <cell r="A114">
            <v>302867</v>
          </cell>
          <cell r="B114" t="str">
            <v>东门片区</v>
          </cell>
          <cell r="C114" t="str">
            <v>毛静静</v>
          </cell>
          <cell r="D114" t="str">
            <v>罗丹</v>
          </cell>
          <cell r="E114" t="str">
            <v>华美东街店</v>
          </cell>
          <cell r="F114">
            <v>2</v>
          </cell>
          <cell r="G114">
            <v>120</v>
          </cell>
          <cell r="H114">
            <v>158</v>
          </cell>
          <cell r="I114">
            <v>1.31666666666667</v>
          </cell>
          <cell r="J114">
            <v>0.7</v>
          </cell>
          <cell r="K114" t="str">
            <v>65.74%</v>
          </cell>
        </row>
        <row r="115">
          <cell r="A115">
            <v>2595</v>
          </cell>
          <cell r="B115" t="str">
            <v>旗舰片区</v>
          </cell>
          <cell r="C115" t="str">
            <v>谭庆娟</v>
          </cell>
          <cell r="D115" t="str">
            <v>谭庆娟</v>
          </cell>
          <cell r="E115" t="str">
            <v>旗舰店</v>
          </cell>
          <cell r="F115">
            <v>8</v>
          </cell>
          <cell r="G115">
            <v>360</v>
          </cell>
          <cell r="H115">
            <v>311</v>
          </cell>
          <cell r="I115">
            <v>0.863888888888889</v>
          </cell>
          <cell r="J115">
            <v>0.9</v>
          </cell>
          <cell r="K115" t="str">
            <v>90.4%</v>
          </cell>
        </row>
        <row r="116">
          <cell r="A116">
            <v>2813</v>
          </cell>
          <cell r="B116" t="str">
            <v>旗舰片区</v>
          </cell>
          <cell r="C116" t="str">
            <v>谭庆娟</v>
          </cell>
          <cell r="D116" t="str">
            <v>罗豪</v>
          </cell>
          <cell r="E116" t="str">
            <v>红星店</v>
          </cell>
          <cell r="F116">
            <v>1</v>
          </cell>
          <cell r="G116">
            <v>90</v>
          </cell>
          <cell r="H116">
            <v>85</v>
          </cell>
          <cell r="I116">
            <v>0.944444444444444</v>
          </cell>
          <cell r="J116">
            <v>0.78</v>
          </cell>
          <cell r="K116" t="str">
            <v>76.9%</v>
          </cell>
        </row>
        <row r="117">
          <cell r="A117">
            <v>2834</v>
          </cell>
          <cell r="B117" t="str">
            <v>旗舰片区</v>
          </cell>
          <cell r="C117" t="str">
            <v>谭庆娟</v>
          </cell>
          <cell r="D117" t="str">
            <v>林禹帅</v>
          </cell>
          <cell r="E117" t="str">
            <v>浆洗街店</v>
          </cell>
          <cell r="F117">
            <v>4</v>
          </cell>
          <cell r="G117">
            <v>220</v>
          </cell>
          <cell r="H117">
            <v>283</v>
          </cell>
          <cell r="I117">
            <v>1.28636363636364</v>
          </cell>
          <cell r="J117">
            <v>0.8</v>
          </cell>
          <cell r="K117" t="str">
            <v>80.52%</v>
          </cell>
        </row>
        <row r="118">
          <cell r="A118">
            <v>2820</v>
          </cell>
          <cell r="B118" t="str">
            <v>旗舰片区</v>
          </cell>
          <cell r="C118" t="str">
            <v>谭庆娟</v>
          </cell>
          <cell r="D118" t="str">
            <v>尹萍</v>
          </cell>
          <cell r="E118" t="str">
            <v>科华路店</v>
          </cell>
          <cell r="F118">
            <v>2</v>
          </cell>
          <cell r="G118">
            <v>90</v>
          </cell>
          <cell r="H118">
            <v>98</v>
          </cell>
          <cell r="I118">
            <v>1.08888888888889</v>
          </cell>
          <cell r="J118">
            <v>0.75</v>
          </cell>
          <cell r="K118" t="str">
            <v>79.29%</v>
          </cell>
        </row>
        <row r="119">
          <cell r="A119">
            <v>102935</v>
          </cell>
          <cell r="B119" t="str">
            <v>旗舰片区</v>
          </cell>
          <cell r="C119" t="str">
            <v>谭庆娟</v>
          </cell>
          <cell r="D119" t="str">
            <v>程霞芳</v>
          </cell>
          <cell r="E119" t="str">
            <v>童子街店</v>
          </cell>
          <cell r="F119">
            <v>1</v>
          </cell>
          <cell r="G119">
            <v>90</v>
          </cell>
          <cell r="H119">
            <v>129</v>
          </cell>
          <cell r="I119">
            <v>1.43333333333333</v>
          </cell>
          <cell r="J119">
            <v>0.78</v>
          </cell>
          <cell r="K119" t="str">
            <v>84.22%</v>
          </cell>
        </row>
        <row r="120">
          <cell r="A120">
            <v>105910</v>
          </cell>
          <cell r="B120" t="str">
            <v>旗舰片区</v>
          </cell>
          <cell r="C120" t="str">
            <v>谭庆娟</v>
          </cell>
          <cell r="D120" t="str">
            <v>李秀丽</v>
          </cell>
          <cell r="E120" t="str">
            <v>紫薇东路店</v>
          </cell>
          <cell r="F120">
            <v>2</v>
          </cell>
          <cell r="G120">
            <v>120</v>
          </cell>
          <cell r="H120">
            <v>153</v>
          </cell>
          <cell r="I120">
            <v>1.275</v>
          </cell>
          <cell r="J120">
            <v>0.816</v>
          </cell>
          <cell r="K120" t="str">
            <v>80.78%</v>
          </cell>
        </row>
        <row r="121">
          <cell r="A121">
            <v>106485</v>
          </cell>
          <cell r="B121" t="str">
            <v>旗舰片区</v>
          </cell>
          <cell r="C121" t="str">
            <v>谭庆娟</v>
          </cell>
          <cell r="D121" t="str">
            <v>何莹</v>
          </cell>
          <cell r="E121" t="str">
            <v>元华二巷店</v>
          </cell>
          <cell r="F121">
            <v>1</v>
          </cell>
          <cell r="G121">
            <v>90</v>
          </cell>
          <cell r="H121">
            <v>106</v>
          </cell>
          <cell r="I121">
            <v>1.17777777777778</v>
          </cell>
          <cell r="J121">
            <v>0.8</v>
          </cell>
          <cell r="K121" t="str">
            <v>82.3%</v>
          </cell>
        </row>
        <row r="122">
          <cell r="A122">
            <v>106865</v>
          </cell>
          <cell r="B122" t="str">
            <v>旗舰片区</v>
          </cell>
          <cell r="C122" t="str">
            <v>谭庆娟</v>
          </cell>
          <cell r="D122" t="str">
            <v>彭关敏</v>
          </cell>
          <cell r="E122" t="str">
            <v>丝竹路店</v>
          </cell>
          <cell r="F122">
            <v>2</v>
          </cell>
          <cell r="G122">
            <v>60</v>
          </cell>
          <cell r="H122">
            <v>78</v>
          </cell>
          <cell r="I122">
            <v>1.3</v>
          </cell>
          <cell r="J122">
            <v>0.8</v>
          </cell>
          <cell r="K122" t="str">
            <v>79.63%</v>
          </cell>
        </row>
        <row r="123">
          <cell r="A123">
            <v>2274</v>
          </cell>
          <cell r="B123" t="str">
            <v>旗舰片区</v>
          </cell>
          <cell r="C123" t="str">
            <v>谭庆娟</v>
          </cell>
          <cell r="D123" t="str">
            <v>唐丹</v>
          </cell>
          <cell r="E123" t="str">
            <v>肖家河</v>
          </cell>
          <cell r="F123">
            <v>2</v>
          </cell>
          <cell r="G123">
            <v>90</v>
          </cell>
          <cell r="H123">
            <v>126</v>
          </cell>
          <cell r="I123">
            <v>1.4</v>
          </cell>
          <cell r="J123">
            <v>0.7</v>
          </cell>
          <cell r="K123" t="str">
            <v>70.28%</v>
          </cell>
        </row>
        <row r="124">
          <cell r="A124">
            <v>116919</v>
          </cell>
          <cell r="B124" t="str">
            <v>旗舰片区</v>
          </cell>
          <cell r="C124" t="str">
            <v>谭庆娟</v>
          </cell>
          <cell r="D124" t="str">
            <v>陈慧</v>
          </cell>
          <cell r="E124" t="str">
            <v>科华北路店</v>
          </cell>
          <cell r="F124">
            <v>1</v>
          </cell>
          <cell r="G124">
            <v>136</v>
          </cell>
          <cell r="H124">
            <v>239</v>
          </cell>
          <cell r="I124">
            <v>1.75735294117647</v>
          </cell>
          <cell r="J124">
            <v>0.6</v>
          </cell>
          <cell r="K124" t="str">
            <v>66.92%</v>
          </cell>
        </row>
        <row r="125">
          <cell r="A125">
            <v>117310</v>
          </cell>
          <cell r="B125" t="str">
            <v>旗舰片区</v>
          </cell>
          <cell r="C125" t="str">
            <v>谭庆娟</v>
          </cell>
          <cell r="D125" t="str">
            <v>杨聪明</v>
          </cell>
          <cell r="E125" t="str">
            <v>长寿路店</v>
          </cell>
          <cell r="F125">
            <v>3</v>
          </cell>
          <cell r="G125">
            <v>60</v>
          </cell>
          <cell r="H125">
            <v>184</v>
          </cell>
          <cell r="I125">
            <v>3.06666666666667</v>
          </cell>
          <cell r="J125">
            <v>0.8</v>
          </cell>
          <cell r="K125" t="str">
            <v>80.79%</v>
          </cell>
        </row>
        <row r="126">
          <cell r="A126">
            <v>119622</v>
          </cell>
          <cell r="B126" t="str">
            <v>旗舰片区</v>
          </cell>
          <cell r="C126" t="str">
            <v>谭庆娟</v>
          </cell>
          <cell r="D126" t="str">
            <v>吴佩芸</v>
          </cell>
          <cell r="E126" t="str">
            <v>高攀西巷店</v>
          </cell>
          <cell r="F126">
            <v>2</v>
          </cell>
          <cell r="G126">
            <v>60</v>
          </cell>
          <cell r="H126">
            <v>81</v>
          </cell>
          <cell r="I126">
            <v>1.35</v>
          </cell>
          <cell r="J126">
            <v>0.7</v>
          </cell>
          <cell r="K126" t="str">
            <v>86.25%</v>
          </cell>
        </row>
        <row r="127">
          <cell r="A127">
            <v>2326</v>
          </cell>
          <cell r="B127" t="str">
            <v>西门片区</v>
          </cell>
          <cell r="C127" t="str">
            <v>梅茜</v>
          </cell>
          <cell r="D127" t="str">
            <v>王芙蓉</v>
          </cell>
          <cell r="E127" t="str">
            <v>建业路</v>
          </cell>
          <cell r="F127">
            <v>1</v>
          </cell>
          <cell r="G127">
            <v>120</v>
          </cell>
          <cell r="H127">
            <v>119</v>
          </cell>
          <cell r="I127">
            <v>0.991666666666667</v>
          </cell>
          <cell r="J127">
            <v>0.7866</v>
          </cell>
          <cell r="K127" t="str">
            <v>68.4%</v>
          </cell>
        </row>
        <row r="128">
          <cell r="A128">
            <v>2839</v>
          </cell>
          <cell r="B128" t="str">
            <v>新津片</v>
          </cell>
          <cell r="C128" t="str">
            <v>王燕丽</v>
          </cell>
          <cell r="D128" t="str">
            <v>庄静</v>
          </cell>
          <cell r="E128" t="str">
            <v>新津兴义店</v>
          </cell>
          <cell r="F128">
            <v>2</v>
          </cell>
          <cell r="G128">
            <v>44</v>
          </cell>
          <cell r="H128">
            <v>62</v>
          </cell>
          <cell r="I128">
            <v>1.40909090909091</v>
          </cell>
          <cell r="J128">
            <v>0.8653</v>
          </cell>
          <cell r="K128" t="str">
            <v>84.26%</v>
          </cell>
        </row>
        <row r="129">
          <cell r="A129">
            <v>2877</v>
          </cell>
          <cell r="B129" t="str">
            <v>新津片</v>
          </cell>
          <cell r="C129" t="str">
            <v>王燕丽</v>
          </cell>
          <cell r="D129" t="str">
            <v>王燕丽</v>
          </cell>
          <cell r="E129" t="str">
            <v>新津五津西路店</v>
          </cell>
          <cell r="F129">
            <v>3</v>
          </cell>
          <cell r="G129">
            <v>90</v>
          </cell>
          <cell r="H129">
            <v>142</v>
          </cell>
          <cell r="I129">
            <v>1.57777777777778</v>
          </cell>
          <cell r="J129">
            <v>0.8381</v>
          </cell>
          <cell r="K129" t="str">
            <v>94.6%</v>
          </cell>
        </row>
        <row r="130">
          <cell r="A130">
            <v>2876</v>
          </cell>
          <cell r="B130" t="str">
            <v>新津片</v>
          </cell>
          <cell r="C130" t="str">
            <v>王燕丽</v>
          </cell>
          <cell r="D130" t="str">
            <v>张琴</v>
          </cell>
          <cell r="E130" t="str">
            <v>新津邓双店</v>
          </cell>
          <cell r="F130">
            <v>2</v>
          </cell>
          <cell r="G130">
            <v>30</v>
          </cell>
          <cell r="H130">
            <v>107</v>
          </cell>
          <cell r="I130">
            <v>3.56666666666667</v>
          </cell>
          <cell r="J130">
            <v>0.93</v>
          </cell>
          <cell r="K130" t="str">
            <v>97.8%</v>
          </cell>
        </row>
        <row r="131">
          <cell r="A131">
            <v>2713</v>
          </cell>
          <cell r="B131" t="str">
            <v>新津片</v>
          </cell>
          <cell r="C131" t="str">
            <v>王燕丽</v>
          </cell>
          <cell r="D131" t="str">
            <v>王娅</v>
          </cell>
          <cell r="E131" t="str">
            <v>双流区三强西街药店</v>
          </cell>
          <cell r="F131">
            <v>2</v>
          </cell>
          <cell r="G131">
            <v>120</v>
          </cell>
          <cell r="H131">
            <v>124</v>
          </cell>
          <cell r="I131">
            <v>1.03333333333333</v>
          </cell>
          <cell r="J131">
            <v>0.6</v>
          </cell>
          <cell r="K131" t="str">
            <v>58.48%</v>
          </cell>
        </row>
        <row r="132">
          <cell r="A132">
            <v>102567</v>
          </cell>
          <cell r="B132" t="str">
            <v>新津片</v>
          </cell>
          <cell r="C132" t="str">
            <v>王燕丽</v>
          </cell>
          <cell r="D132" t="str">
            <v>祁荣</v>
          </cell>
          <cell r="E132" t="str">
            <v>武阳西路店</v>
          </cell>
          <cell r="F132">
            <v>2</v>
          </cell>
          <cell r="G132">
            <v>60</v>
          </cell>
          <cell r="H132">
            <v>73</v>
          </cell>
          <cell r="I132">
            <v>1.21666666666667</v>
          </cell>
          <cell r="J132">
            <v>0.8</v>
          </cell>
          <cell r="K132" t="str">
            <v>87.31%</v>
          </cell>
        </row>
        <row r="133">
          <cell r="A133">
            <v>108656</v>
          </cell>
          <cell r="B133" t="str">
            <v>新津片</v>
          </cell>
          <cell r="C133" t="str">
            <v>王燕丽</v>
          </cell>
          <cell r="D133" t="str">
            <v>朱春梅</v>
          </cell>
          <cell r="E133" t="str">
            <v>五津西路2店</v>
          </cell>
          <cell r="F133">
            <v>2</v>
          </cell>
          <cell r="G133">
            <v>120</v>
          </cell>
          <cell r="H133">
            <v>172</v>
          </cell>
          <cell r="I133">
            <v>1.43333333333333</v>
          </cell>
          <cell r="J133">
            <v>0.75</v>
          </cell>
          <cell r="K133" t="str">
            <v>85.65%</v>
          </cell>
        </row>
        <row r="134">
          <cell r="A134">
            <v>2904</v>
          </cell>
          <cell r="B134" t="str">
            <v>都江堰片</v>
          </cell>
          <cell r="C134" t="str">
            <v>杨科</v>
          </cell>
          <cell r="D134" t="str">
            <v>杨科</v>
          </cell>
          <cell r="E134" t="str">
            <v>都江堰景中店</v>
          </cell>
          <cell r="F134">
            <v>2</v>
          </cell>
          <cell r="G134">
            <v>90</v>
          </cell>
          <cell r="H134">
            <v>82</v>
          </cell>
          <cell r="I134">
            <v>0.911111111111111</v>
          </cell>
          <cell r="J134">
            <v>0.9</v>
          </cell>
          <cell r="K134" t="str">
            <v>86.42%</v>
          </cell>
        </row>
        <row r="135">
          <cell r="A135">
            <v>2901</v>
          </cell>
          <cell r="B135" t="str">
            <v>都江堰片</v>
          </cell>
          <cell r="C135" t="str">
            <v>杨科</v>
          </cell>
          <cell r="D135" t="str">
            <v>韩启敏</v>
          </cell>
          <cell r="E135" t="str">
            <v>都江堰奎光中段</v>
          </cell>
          <cell r="F135">
            <v>2</v>
          </cell>
          <cell r="G135">
            <v>60</v>
          </cell>
          <cell r="H135">
            <v>72</v>
          </cell>
          <cell r="I135">
            <v>1.2</v>
          </cell>
          <cell r="J135">
            <v>0.8</v>
          </cell>
          <cell r="K135" t="str">
            <v>81.96%</v>
          </cell>
        </row>
        <row r="136">
          <cell r="A136">
            <v>2886</v>
          </cell>
          <cell r="B136" t="str">
            <v>都江堰片</v>
          </cell>
          <cell r="C136" t="str">
            <v>杨科</v>
          </cell>
          <cell r="D136" t="str">
            <v>杨文英</v>
          </cell>
          <cell r="E136" t="str">
            <v>都江堰翔凤路</v>
          </cell>
          <cell r="F136">
            <v>2</v>
          </cell>
          <cell r="G136">
            <v>60</v>
          </cell>
          <cell r="H136">
            <v>76</v>
          </cell>
          <cell r="I136">
            <v>1.26666666666667</v>
          </cell>
          <cell r="J136">
            <v>0.8061</v>
          </cell>
          <cell r="K136" t="str">
            <v>84.74%</v>
          </cell>
        </row>
        <row r="137">
          <cell r="A137">
            <v>2888</v>
          </cell>
          <cell r="B137" t="str">
            <v>都江堰片</v>
          </cell>
          <cell r="C137" t="str">
            <v>杨科</v>
          </cell>
          <cell r="D137" t="str">
            <v>吴志海</v>
          </cell>
          <cell r="E137" t="str">
            <v>都江堰问道西路</v>
          </cell>
          <cell r="F137">
            <v>2</v>
          </cell>
          <cell r="G137">
            <v>60</v>
          </cell>
          <cell r="H137">
            <v>91</v>
          </cell>
          <cell r="I137">
            <v>1.51666666666667</v>
          </cell>
          <cell r="J137">
            <v>0.8123</v>
          </cell>
          <cell r="K137" t="str">
            <v>84.41%</v>
          </cell>
        </row>
        <row r="138">
          <cell r="A138">
            <v>2883</v>
          </cell>
          <cell r="B138" t="str">
            <v>都江堰片</v>
          </cell>
          <cell r="C138" t="str">
            <v>杨科</v>
          </cell>
          <cell r="D138" t="str">
            <v>何丽萍</v>
          </cell>
          <cell r="E138" t="str">
            <v>都江堰聚源店</v>
          </cell>
          <cell r="F138">
            <v>2</v>
          </cell>
          <cell r="G138">
            <v>30</v>
          </cell>
          <cell r="H138">
            <v>47</v>
          </cell>
          <cell r="I138">
            <v>1.56666666666667</v>
          </cell>
          <cell r="J138">
            <v>0.92</v>
          </cell>
          <cell r="K138" t="str">
            <v>89.01%</v>
          </cell>
        </row>
        <row r="139">
          <cell r="A139">
            <v>2893</v>
          </cell>
          <cell r="B139" t="str">
            <v>都江堰片</v>
          </cell>
          <cell r="C139" t="str">
            <v>杨科</v>
          </cell>
          <cell r="D139" t="str">
            <v>孙佳丽</v>
          </cell>
          <cell r="E139" t="str">
            <v>都江堰蒲阳路店</v>
          </cell>
          <cell r="F139">
            <v>2</v>
          </cell>
          <cell r="G139">
            <v>60</v>
          </cell>
          <cell r="H139">
            <v>83</v>
          </cell>
          <cell r="I139">
            <v>1.38333333333333</v>
          </cell>
          <cell r="J139">
            <v>0.6</v>
          </cell>
          <cell r="K139" t="str">
            <v>39.37%</v>
          </cell>
        </row>
        <row r="140">
          <cell r="A140">
            <v>110378</v>
          </cell>
          <cell r="B140" t="str">
            <v>都江堰片</v>
          </cell>
          <cell r="C140" t="str">
            <v>杨科</v>
          </cell>
          <cell r="D140" t="str">
            <v>吴阳</v>
          </cell>
          <cell r="E140" t="str">
            <v>都江堰宝莲路店</v>
          </cell>
          <cell r="F140">
            <v>2</v>
          </cell>
          <cell r="G140">
            <v>60</v>
          </cell>
          <cell r="H140">
            <v>112</v>
          </cell>
          <cell r="I140">
            <v>1.86666666666667</v>
          </cell>
          <cell r="J140">
            <v>0.8</v>
          </cell>
          <cell r="K140" t="str">
            <v>73.65%</v>
          </cell>
        </row>
        <row r="141">
          <cell r="A141">
            <v>17948</v>
          </cell>
          <cell r="B141" t="str">
            <v>泸州片区</v>
          </cell>
          <cell r="C141" t="str">
            <v>黄良梅</v>
          </cell>
          <cell r="D141" t="str">
            <v>程丽平</v>
          </cell>
          <cell r="E141" t="str">
            <v>泸州飞跃路直营店</v>
          </cell>
          <cell r="F141">
            <v>2</v>
          </cell>
          <cell r="G141">
            <v>30</v>
          </cell>
          <cell r="H141">
            <v>31</v>
          </cell>
          <cell r="I141">
            <v>1.03333333333333</v>
          </cell>
          <cell r="J141">
            <v>0.8</v>
          </cell>
          <cell r="K141" t="str">
            <v>73.59%</v>
          </cell>
        </row>
        <row r="142">
          <cell r="A142">
            <v>110896</v>
          </cell>
          <cell r="B142" t="str">
            <v>泸州片区</v>
          </cell>
          <cell r="C142" t="str">
            <v>黄良梅</v>
          </cell>
          <cell r="D142" t="str">
            <v>贺玉兰</v>
          </cell>
          <cell r="E142" t="str">
            <v>泸州佳乐直营店</v>
          </cell>
          <cell r="F142">
            <v>2</v>
          </cell>
          <cell r="G142">
            <v>90</v>
          </cell>
          <cell r="H142">
            <v>109</v>
          </cell>
          <cell r="I142">
            <v>1.21111111111111</v>
          </cell>
          <cell r="J142">
            <v>0.65</v>
          </cell>
          <cell r="K142" t="str">
            <v>58.09%</v>
          </cell>
        </row>
        <row r="143">
          <cell r="A143">
            <v>110900</v>
          </cell>
          <cell r="B143" t="str">
            <v>泸州片区</v>
          </cell>
          <cell r="C143" t="str">
            <v>黄良梅</v>
          </cell>
          <cell r="D143" t="str">
            <v>夏秋梅</v>
          </cell>
          <cell r="E143" t="str">
            <v>泸州蓝田直营店</v>
          </cell>
          <cell r="F143">
            <v>2</v>
          </cell>
          <cell r="G143">
            <v>60</v>
          </cell>
          <cell r="H143">
            <v>45</v>
          </cell>
          <cell r="I143">
            <v>0.75</v>
          </cell>
          <cell r="J143">
            <v>0.7</v>
          </cell>
          <cell r="K143" t="str">
            <v>63.88%</v>
          </cell>
        </row>
        <row r="144">
          <cell r="A144">
            <v>110905</v>
          </cell>
          <cell r="B144" t="str">
            <v>泸州片区</v>
          </cell>
          <cell r="C144" t="str">
            <v>黄良梅</v>
          </cell>
          <cell r="D144" t="str">
            <v>雷聪</v>
          </cell>
          <cell r="E144" t="str">
            <v>泸州五直营店</v>
          </cell>
          <cell r="F144">
            <v>2</v>
          </cell>
          <cell r="G144">
            <v>60</v>
          </cell>
          <cell r="H144">
            <v>79</v>
          </cell>
          <cell r="I144">
            <v>1.31666666666667</v>
          </cell>
          <cell r="J144">
            <v>0.8</v>
          </cell>
          <cell r="K144" t="str">
            <v>55.13%</v>
          </cell>
        </row>
        <row r="145">
          <cell r="A145">
            <v>110906</v>
          </cell>
          <cell r="B145" t="str">
            <v>泸州片区</v>
          </cell>
          <cell r="C145" t="str">
            <v>黄良梅</v>
          </cell>
          <cell r="D145" t="str">
            <v>陈小兰</v>
          </cell>
          <cell r="E145" t="str">
            <v>泸州六直营店</v>
          </cell>
          <cell r="F145">
            <v>2</v>
          </cell>
          <cell r="G145">
            <v>90</v>
          </cell>
          <cell r="H145">
            <v>40</v>
          </cell>
          <cell r="I145">
            <v>0.444444444444444</v>
          </cell>
          <cell r="J145">
            <v>0.65</v>
          </cell>
          <cell r="K145" t="str">
            <v>45.85%</v>
          </cell>
        </row>
        <row r="146">
          <cell r="A146">
            <v>110907</v>
          </cell>
          <cell r="B146" t="str">
            <v>泸州片区</v>
          </cell>
          <cell r="C146" t="str">
            <v>黄良梅</v>
          </cell>
          <cell r="D146" t="str">
            <v>王映</v>
          </cell>
          <cell r="E146" t="str">
            <v>泸州七直营店</v>
          </cell>
          <cell r="F146">
            <v>2</v>
          </cell>
          <cell r="G146">
            <v>60</v>
          </cell>
          <cell r="H146">
            <v>26</v>
          </cell>
          <cell r="I146">
            <v>0.433333333333333</v>
          </cell>
          <cell r="J146">
            <v>0.52</v>
          </cell>
          <cell r="K146" t="str">
            <v>43.55%</v>
          </cell>
        </row>
        <row r="147">
          <cell r="A147">
            <v>111119</v>
          </cell>
          <cell r="B147" t="str">
            <v>达州片区</v>
          </cell>
          <cell r="C147" t="str">
            <v>王四维</v>
          </cell>
          <cell r="D147" t="str">
            <v>陈小娟</v>
          </cell>
          <cell r="E147" t="str">
            <v>达州鸿福新村店</v>
          </cell>
          <cell r="F147">
            <v>2</v>
          </cell>
          <cell r="G147">
            <v>120</v>
          </cell>
          <cell r="H147">
            <v>18</v>
          </cell>
          <cell r="I147">
            <v>0.15</v>
          </cell>
          <cell r="J147">
            <v>0.5</v>
          </cell>
          <cell r="K147" t="str">
            <v>37.12%</v>
          </cell>
        </row>
        <row r="148">
          <cell r="A148">
            <v>111121</v>
          </cell>
          <cell r="B148" t="str">
            <v>达州片区</v>
          </cell>
          <cell r="C148" t="str">
            <v>王四维</v>
          </cell>
          <cell r="D148" t="str">
            <v>魏连</v>
          </cell>
          <cell r="E148" t="str">
            <v>达州华蜀南路店</v>
          </cell>
          <cell r="F148">
            <v>1</v>
          </cell>
          <cell r="G148">
            <v>60</v>
          </cell>
          <cell r="H148">
            <v>13</v>
          </cell>
          <cell r="I148">
            <v>0.216666666666667</v>
          </cell>
          <cell r="J148">
            <v>0.55</v>
          </cell>
          <cell r="K148" t="str">
            <v>39.64%</v>
          </cell>
        </row>
        <row r="149">
          <cell r="A149">
            <v>111124</v>
          </cell>
          <cell r="B149" t="str">
            <v>达州片区</v>
          </cell>
          <cell r="C149" t="str">
            <v>王四维</v>
          </cell>
          <cell r="D149" t="str">
            <v>李树霞</v>
          </cell>
          <cell r="E149" t="str">
            <v>达州通川北路店</v>
          </cell>
          <cell r="F149">
            <v>3</v>
          </cell>
          <cell r="G149">
            <v>60</v>
          </cell>
          <cell r="H149">
            <v>23</v>
          </cell>
          <cell r="I149">
            <v>0.383333333333333</v>
          </cell>
          <cell r="J149">
            <v>0.5</v>
          </cell>
          <cell r="K149" t="str">
            <v>29.87%</v>
          </cell>
        </row>
        <row r="150">
          <cell r="A150">
            <v>111158</v>
          </cell>
          <cell r="B150" t="str">
            <v>达州片区</v>
          </cell>
          <cell r="C150" t="str">
            <v>王四维</v>
          </cell>
          <cell r="D150" t="str">
            <v>李小芳</v>
          </cell>
          <cell r="E150" t="str">
            <v>达州领域广场店</v>
          </cell>
          <cell r="F150">
            <v>2</v>
          </cell>
          <cell r="G150">
            <v>150</v>
          </cell>
          <cell r="H150">
            <v>40</v>
          </cell>
          <cell r="I150">
            <v>0.266666666666667</v>
          </cell>
          <cell r="J150">
            <v>0.5</v>
          </cell>
          <cell r="K150" t="str">
            <v>30.61%</v>
          </cell>
        </row>
        <row r="151">
          <cell r="A151">
            <v>126918</v>
          </cell>
          <cell r="B151" t="str">
            <v>南充片区</v>
          </cell>
          <cell r="C151" t="str">
            <v>陈丽</v>
          </cell>
          <cell r="D151" t="str">
            <v>杨潇</v>
          </cell>
          <cell r="E151" t="str">
            <v>南充16店</v>
          </cell>
          <cell r="F151">
            <v>2</v>
          </cell>
          <cell r="G151">
            <v>30</v>
          </cell>
          <cell r="H151">
            <v>29</v>
          </cell>
          <cell r="I151">
            <v>0.966666666666667</v>
          </cell>
          <cell r="J151">
            <v>0.75</v>
          </cell>
          <cell r="K151" t="str">
            <v>69.42%</v>
          </cell>
        </row>
        <row r="152">
          <cell r="A152">
            <v>126920</v>
          </cell>
          <cell r="B152" t="str">
            <v>南充片区</v>
          </cell>
          <cell r="C152" t="str">
            <v>陈丽</v>
          </cell>
          <cell r="D152" t="str">
            <v>谭秀琼</v>
          </cell>
          <cell r="E152" t="str">
            <v>南充7店</v>
          </cell>
          <cell r="F152">
            <v>2</v>
          </cell>
          <cell r="G152">
            <v>120</v>
          </cell>
          <cell r="H152">
            <v>110</v>
          </cell>
          <cell r="I152">
            <v>0.916666666666667</v>
          </cell>
          <cell r="J152">
            <v>0.55</v>
          </cell>
          <cell r="K152" t="str">
            <v>43.25%</v>
          </cell>
        </row>
        <row r="153">
          <cell r="A153">
            <v>126923</v>
          </cell>
          <cell r="B153" t="str">
            <v>南充片区</v>
          </cell>
          <cell r="C153" t="str">
            <v>陈丽</v>
          </cell>
          <cell r="D153" t="str">
            <v>陈艳燕</v>
          </cell>
          <cell r="E153" t="str">
            <v>南充8店</v>
          </cell>
          <cell r="F153">
            <v>2</v>
          </cell>
          <cell r="G153">
            <v>90</v>
          </cell>
          <cell r="H153">
            <v>77</v>
          </cell>
          <cell r="I153">
            <v>0.855555555555556</v>
          </cell>
          <cell r="J153">
            <v>0.5</v>
          </cell>
          <cell r="K153" t="str">
            <v>43.57%</v>
          </cell>
        </row>
        <row r="154">
          <cell r="A154">
            <v>126924</v>
          </cell>
          <cell r="B154" t="str">
            <v>南充片区</v>
          </cell>
          <cell r="C154" t="str">
            <v>陈丽</v>
          </cell>
          <cell r="D154" t="str">
            <v>赵丽</v>
          </cell>
          <cell r="E154" t="str">
            <v>南充5店</v>
          </cell>
          <cell r="F154">
            <v>3</v>
          </cell>
          <cell r="G154">
            <v>90</v>
          </cell>
          <cell r="H154">
            <v>58</v>
          </cell>
          <cell r="I154">
            <v>0.644444444444444</v>
          </cell>
          <cell r="J154">
            <v>0.55</v>
          </cell>
          <cell r="K154" t="str">
            <v>25.09%</v>
          </cell>
        </row>
        <row r="155">
          <cell r="A155">
            <v>126925</v>
          </cell>
          <cell r="B155" t="str">
            <v>南充片区</v>
          </cell>
          <cell r="C155" t="str">
            <v>陈丽</v>
          </cell>
          <cell r="D155" t="str">
            <v>赵春艳</v>
          </cell>
          <cell r="E155" t="str">
            <v>南充3店</v>
          </cell>
          <cell r="F155">
            <v>2</v>
          </cell>
          <cell r="G155">
            <v>90</v>
          </cell>
          <cell r="H155">
            <v>62</v>
          </cell>
          <cell r="I155">
            <v>0.688888888888889</v>
          </cell>
          <cell r="J155">
            <v>0.55</v>
          </cell>
          <cell r="K155" t="str">
            <v>53.72%</v>
          </cell>
        </row>
        <row r="156">
          <cell r="A156">
            <v>126926</v>
          </cell>
          <cell r="B156" t="str">
            <v>南充片区</v>
          </cell>
          <cell r="C156" t="str">
            <v>陈丽</v>
          </cell>
          <cell r="D156" t="str">
            <v>敬海英</v>
          </cell>
          <cell r="E156" t="str">
            <v>南充11店</v>
          </cell>
          <cell r="F156">
            <v>3</v>
          </cell>
          <cell r="G156">
            <v>60</v>
          </cell>
          <cell r="H156">
            <v>73</v>
          </cell>
          <cell r="I156">
            <v>1.21666666666667</v>
          </cell>
          <cell r="J156">
            <v>0.6</v>
          </cell>
          <cell r="K156" t="str">
            <v>57.21%</v>
          </cell>
        </row>
        <row r="157">
          <cell r="A157">
            <v>303881</v>
          </cell>
          <cell r="B157" t="str">
            <v>泸州片区</v>
          </cell>
          <cell r="C157" t="str">
            <v>黄良梅</v>
          </cell>
          <cell r="D157" t="str">
            <v>李红梅2</v>
          </cell>
          <cell r="E157" t="str">
            <v>泸州佳裕店</v>
          </cell>
          <cell r="F157">
            <v>2</v>
          </cell>
          <cell r="G157">
            <v>30</v>
          </cell>
          <cell r="H157">
            <v>52</v>
          </cell>
          <cell r="I157">
            <v>1.73333333333333</v>
          </cell>
          <cell r="J157">
            <v>0.8</v>
          </cell>
          <cell r="K157" t="str">
            <v>72.87%</v>
          </cell>
        </row>
        <row r="158">
          <cell r="A158">
            <v>303882</v>
          </cell>
          <cell r="B158" t="str">
            <v>泸州片区</v>
          </cell>
          <cell r="C158" t="str">
            <v>黄良梅</v>
          </cell>
          <cell r="D158" t="str">
            <v>徐文敏</v>
          </cell>
          <cell r="E158" t="str">
            <v>泸州一店</v>
          </cell>
          <cell r="F158">
            <v>2</v>
          </cell>
          <cell r="G158">
            <v>120</v>
          </cell>
          <cell r="H158">
            <v>38</v>
          </cell>
          <cell r="I158">
            <v>0.316666666666667</v>
          </cell>
          <cell r="J158">
            <v>0.55</v>
          </cell>
          <cell r="K158" t="str">
            <v>48.23%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7"/>
  <sheetViews>
    <sheetView workbookViewId="0">
      <pane ySplit="1" topLeftCell="A2" activePane="bottomLeft" state="frozen"/>
      <selection/>
      <selection pane="bottomLeft" activeCell="W15" sqref="W15"/>
    </sheetView>
  </sheetViews>
  <sheetFormatPr defaultColWidth="9" defaultRowHeight="20" customHeight="1"/>
  <cols>
    <col min="1" max="1" width="7.875" customWidth="1"/>
    <col min="2" max="2" width="10" customWidth="1"/>
    <col min="3" max="3" width="15.5" style="98" customWidth="1"/>
    <col min="4" max="4" width="8.625" customWidth="1"/>
    <col min="5" max="5" width="7.75" customWidth="1"/>
    <col min="6" max="6" width="9.625" style="99" customWidth="1"/>
    <col min="7" max="9" width="9.625" style="100" customWidth="1"/>
    <col min="10" max="10" width="9" style="101" customWidth="1"/>
    <col min="11" max="11" width="11.125" style="102" customWidth="1"/>
    <col min="12" max="12" width="9" style="102" customWidth="1"/>
    <col min="13" max="14" width="9" style="103" hidden="1" customWidth="1"/>
    <col min="15" max="15" width="13.125" style="104" customWidth="1"/>
    <col min="16" max="16" width="12.375" style="105" customWidth="1"/>
    <col min="17" max="17" width="13.75" style="105"/>
    <col min="18" max="19" width="9" style="105" hidden="1" customWidth="1"/>
  </cols>
  <sheetData>
    <row r="1" s="5" customFormat="1" ht="47" customHeight="1" spans="1:19">
      <c r="A1" s="106" t="s">
        <v>0</v>
      </c>
      <c r="B1" s="106" t="s">
        <v>1</v>
      </c>
      <c r="C1" s="106" t="s">
        <v>2</v>
      </c>
      <c r="D1" s="106" t="s">
        <v>3</v>
      </c>
      <c r="E1" s="106" t="s">
        <v>4</v>
      </c>
      <c r="F1" s="107" t="s">
        <v>5</v>
      </c>
      <c r="G1" s="108" t="s">
        <v>6</v>
      </c>
      <c r="H1" s="108" t="s">
        <v>7</v>
      </c>
      <c r="I1" s="108" t="s">
        <v>8</v>
      </c>
      <c r="J1" s="112" t="s">
        <v>9</v>
      </c>
      <c r="K1" s="113" t="s">
        <v>10</v>
      </c>
      <c r="L1" s="113" t="s">
        <v>11</v>
      </c>
      <c r="M1" s="113" t="s">
        <v>12</v>
      </c>
      <c r="N1" s="113" t="s">
        <v>13</v>
      </c>
      <c r="O1" s="114" t="s">
        <v>14</v>
      </c>
      <c r="P1" s="115" t="s">
        <v>10</v>
      </c>
      <c r="Q1" s="115" t="s">
        <v>11</v>
      </c>
      <c r="R1" s="115" t="s">
        <v>12</v>
      </c>
      <c r="S1" s="121" t="s">
        <v>13</v>
      </c>
    </row>
    <row r="2" ht="22" customHeight="1" spans="1:19">
      <c r="A2" s="19">
        <v>2907</v>
      </c>
      <c r="B2" s="19" t="s">
        <v>15</v>
      </c>
      <c r="C2" s="19" t="s">
        <v>16</v>
      </c>
      <c r="D2" s="19" t="s">
        <v>17</v>
      </c>
      <c r="E2" s="19">
        <v>1</v>
      </c>
      <c r="F2" s="107">
        <v>90</v>
      </c>
      <c r="G2" s="109">
        <v>69</v>
      </c>
      <c r="H2" s="109">
        <f>G2-F2</f>
        <v>-21</v>
      </c>
      <c r="I2" s="116">
        <f>G2/F2</f>
        <v>0.766666666666667</v>
      </c>
      <c r="J2" s="117">
        <v>0.83</v>
      </c>
      <c r="K2" s="118" t="s">
        <v>18</v>
      </c>
      <c r="L2" s="118">
        <f>K2-J2</f>
        <v>-0.0551999999999999</v>
      </c>
      <c r="M2" s="119" t="str">
        <f>VLOOKUP(A2,[1]门店!$A:$K,11,0)</f>
        <v>85.56%</v>
      </c>
      <c r="N2" s="119">
        <f>K2-M2</f>
        <v>-0.0808</v>
      </c>
      <c r="O2" s="114">
        <v>0.55</v>
      </c>
      <c r="P2" s="120" t="s">
        <v>19</v>
      </c>
      <c r="Q2" s="34">
        <f>P2-O2</f>
        <v>-0.1442</v>
      </c>
      <c r="R2" s="120" t="s">
        <v>20</v>
      </c>
      <c r="S2" s="34">
        <f>P2-R2</f>
        <v>0.0155</v>
      </c>
    </row>
    <row r="3" ht="24" customHeight="1" spans="1:19">
      <c r="A3" s="19">
        <v>113299</v>
      </c>
      <c r="B3" s="19" t="s">
        <v>21</v>
      </c>
      <c r="C3" s="19" t="s">
        <v>22</v>
      </c>
      <c r="D3" s="19" t="s">
        <v>23</v>
      </c>
      <c r="E3" s="19">
        <v>2</v>
      </c>
      <c r="F3" s="107">
        <v>120</v>
      </c>
      <c r="G3" s="109">
        <v>145</v>
      </c>
      <c r="H3" s="109">
        <f t="shared" ref="H3:H34" si="0">G3-F3</f>
        <v>25</v>
      </c>
      <c r="I3" s="116">
        <f t="shared" ref="I3:I34" si="1">G3/F3</f>
        <v>1.20833333333333</v>
      </c>
      <c r="J3" s="117">
        <v>0.6</v>
      </c>
      <c r="K3" s="118" t="s">
        <v>24</v>
      </c>
      <c r="L3" s="118">
        <f t="shared" ref="L3:L34" si="2">K3-J3</f>
        <v>0.0413</v>
      </c>
      <c r="M3" s="119" t="str">
        <f>VLOOKUP(A3,[1]门店!$A:$K,11,0)</f>
        <v>58.95%</v>
      </c>
      <c r="N3" s="119">
        <f t="shared" ref="N3:N34" si="3">K3-M3</f>
        <v>0.0518</v>
      </c>
      <c r="O3" s="114">
        <v>0.55</v>
      </c>
      <c r="P3" s="120" t="s">
        <v>25</v>
      </c>
      <c r="Q3" s="34">
        <f t="shared" ref="Q3:Q34" si="4">P3-O3</f>
        <v>-0.1734</v>
      </c>
      <c r="R3" s="120" t="s">
        <v>26</v>
      </c>
      <c r="S3" s="34">
        <f t="shared" ref="S3:S34" si="5">P3-R3</f>
        <v>0.0117</v>
      </c>
    </row>
    <row r="4" customHeight="1" spans="1:19">
      <c r="A4" s="19">
        <v>2715</v>
      </c>
      <c r="B4" s="19" t="s">
        <v>27</v>
      </c>
      <c r="C4" s="19" t="s">
        <v>28</v>
      </c>
      <c r="D4" s="19" t="s">
        <v>29</v>
      </c>
      <c r="E4" s="19">
        <v>1</v>
      </c>
      <c r="F4" s="107">
        <v>60</v>
      </c>
      <c r="G4" s="109">
        <v>34</v>
      </c>
      <c r="H4" s="109">
        <f t="shared" si="0"/>
        <v>-26</v>
      </c>
      <c r="I4" s="116">
        <f t="shared" si="1"/>
        <v>0.566666666666667</v>
      </c>
      <c r="J4" s="117">
        <v>0.7983</v>
      </c>
      <c r="K4" s="118" t="s">
        <v>30</v>
      </c>
      <c r="L4" s="118">
        <f t="shared" si="2"/>
        <v>-0.1205</v>
      </c>
      <c r="M4" s="119" t="str">
        <f>VLOOKUP(A4,[1]门店!$A:$K,11,0)</f>
        <v>69.12%</v>
      </c>
      <c r="N4" s="119">
        <f t="shared" si="3"/>
        <v>-0.0134000000000001</v>
      </c>
      <c r="O4" s="114">
        <v>0.593078835408293</v>
      </c>
      <c r="P4" s="120" t="s">
        <v>31</v>
      </c>
      <c r="Q4" s="34">
        <f t="shared" si="4"/>
        <v>-0.071878835408293</v>
      </c>
      <c r="R4" s="120" t="s">
        <v>32</v>
      </c>
      <c r="S4" s="34">
        <f t="shared" si="5"/>
        <v>-0.00859999999999994</v>
      </c>
    </row>
    <row r="5" customHeight="1" spans="1:19">
      <c r="A5" s="19">
        <v>2729</v>
      </c>
      <c r="B5" s="19" t="s">
        <v>15</v>
      </c>
      <c r="C5" s="19" t="s">
        <v>33</v>
      </c>
      <c r="D5" s="19" t="s">
        <v>17</v>
      </c>
      <c r="E5" s="19">
        <v>2</v>
      </c>
      <c r="F5" s="107">
        <v>120</v>
      </c>
      <c r="G5" s="109">
        <v>132</v>
      </c>
      <c r="H5" s="109">
        <f t="shared" si="0"/>
        <v>12</v>
      </c>
      <c r="I5" s="116">
        <f t="shared" si="1"/>
        <v>1.1</v>
      </c>
      <c r="J5" s="117">
        <v>0.8</v>
      </c>
      <c r="K5" s="118" t="s">
        <v>34</v>
      </c>
      <c r="L5" s="118">
        <f t="shared" si="2"/>
        <v>-0.0566</v>
      </c>
      <c r="M5" s="119" t="str">
        <f>VLOOKUP(A5,[1]门店!$A:$K,11,0)</f>
        <v>77.07%</v>
      </c>
      <c r="N5" s="119">
        <f t="shared" si="3"/>
        <v>-0.0272999999999999</v>
      </c>
      <c r="O5" s="114">
        <v>0.611862441789836</v>
      </c>
      <c r="P5" s="120" t="s">
        <v>35</v>
      </c>
      <c r="Q5" s="34">
        <f t="shared" si="4"/>
        <v>-0.0405624417898359</v>
      </c>
      <c r="R5" s="120" t="s">
        <v>36</v>
      </c>
      <c r="S5" s="34">
        <f t="shared" si="5"/>
        <v>-0.0741999999999999</v>
      </c>
    </row>
    <row r="6" customHeight="1" spans="1:19">
      <c r="A6" s="19">
        <v>2751</v>
      </c>
      <c r="B6" s="19" t="s">
        <v>15</v>
      </c>
      <c r="C6" s="19" t="s">
        <v>37</v>
      </c>
      <c r="D6" s="19" t="s">
        <v>17</v>
      </c>
      <c r="E6" s="19">
        <v>1</v>
      </c>
      <c r="F6" s="107">
        <v>90</v>
      </c>
      <c r="G6" s="109">
        <v>52</v>
      </c>
      <c r="H6" s="109">
        <f t="shared" si="0"/>
        <v>-38</v>
      </c>
      <c r="I6" s="116">
        <f t="shared" si="1"/>
        <v>0.577777777777778</v>
      </c>
      <c r="J6" s="117">
        <v>0.8468</v>
      </c>
      <c r="K6" s="118" t="s">
        <v>38</v>
      </c>
      <c r="L6" s="118">
        <f t="shared" si="2"/>
        <v>-9.9999999999989e-5</v>
      </c>
      <c r="M6" s="119" t="str">
        <f>VLOOKUP(A6,[1]门店!$A:$K,11,0)</f>
        <v>81.41%</v>
      </c>
      <c r="N6" s="119">
        <f t="shared" si="3"/>
        <v>0.0326000000000001</v>
      </c>
      <c r="O6" s="114">
        <v>0.687392329000639</v>
      </c>
      <c r="P6" s="120" t="s">
        <v>39</v>
      </c>
      <c r="Q6" s="34">
        <f t="shared" si="4"/>
        <v>-0.010492329000639</v>
      </c>
      <c r="R6" s="120" t="s">
        <v>40</v>
      </c>
      <c r="S6" s="34">
        <f t="shared" si="5"/>
        <v>0.00349999999999995</v>
      </c>
    </row>
    <row r="7" customHeight="1" spans="1:19">
      <c r="A7" s="19">
        <v>2738</v>
      </c>
      <c r="B7" s="19" t="s">
        <v>15</v>
      </c>
      <c r="C7" s="19" t="s">
        <v>41</v>
      </c>
      <c r="D7" s="19" t="s">
        <v>17</v>
      </c>
      <c r="E7" s="19">
        <v>4</v>
      </c>
      <c r="F7" s="107">
        <v>180</v>
      </c>
      <c r="G7" s="109">
        <v>165</v>
      </c>
      <c r="H7" s="109">
        <f t="shared" si="0"/>
        <v>-15</v>
      </c>
      <c r="I7" s="116">
        <f t="shared" si="1"/>
        <v>0.916666666666667</v>
      </c>
      <c r="J7" s="117">
        <v>0.8</v>
      </c>
      <c r="K7" s="118" t="s">
        <v>42</v>
      </c>
      <c r="L7" s="118">
        <f t="shared" si="2"/>
        <v>-0.0295000000000001</v>
      </c>
      <c r="M7" s="119" t="str">
        <f>VLOOKUP(A7,[1]门店!$A:$K,11,0)</f>
        <v>77.71%</v>
      </c>
      <c r="N7" s="119">
        <f t="shared" si="3"/>
        <v>-0.00659999999999994</v>
      </c>
      <c r="O7" s="114">
        <v>0.6</v>
      </c>
      <c r="P7" s="120" t="s">
        <v>43</v>
      </c>
      <c r="Q7" s="34">
        <f t="shared" si="4"/>
        <v>-0.1105</v>
      </c>
      <c r="R7" s="120" t="s">
        <v>44</v>
      </c>
      <c r="S7" s="34">
        <f t="shared" si="5"/>
        <v>-0.0387</v>
      </c>
    </row>
    <row r="8" customHeight="1" spans="1:19">
      <c r="A8" s="19">
        <v>2741</v>
      </c>
      <c r="B8" s="19" t="s">
        <v>15</v>
      </c>
      <c r="C8" s="19" t="s">
        <v>45</v>
      </c>
      <c r="D8" s="19" t="s">
        <v>17</v>
      </c>
      <c r="E8" s="19">
        <v>3</v>
      </c>
      <c r="F8" s="107">
        <v>180</v>
      </c>
      <c r="G8" s="109">
        <v>173</v>
      </c>
      <c r="H8" s="109">
        <f t="shared" si="0"/>
        <v>-7</v>
      </c>
      <c r="I8" s="116">
        <f t="shared" si="1"/>
        <v>0.961111111111111</v>
      </c>
      <c r="J8" s="117">
        <v>0.72</v>
      </c>
      <c r="K8" s="118" t="s">
        <v>46</v>
      </c>
      <c r="L8" s="118">
        <f t="shared" si="2"/>
        <v>-0.0471999999999999</v>
      </c>
      <c r="M8" s="119" t="str">
        <f>VLOOKUP(A8,[1]门店!$A:$K,11,0)</f>
        <v>70.08%</v>
      </c>
      <c r="N8" s="119">
        <f t="shared" si="3"/>
        <v>-0.0279999999999999</v>
      </c>
      <c r="O8" s="114">
        <v>0.55</v>
      </c>
      <c r="P8" s="120" t="s">
        <v>47</v>
      </c>
      <c r="Q8" s="34">
        <f t="shared" si="4"/>
        <v>-0.1156</v>
      </c>
      <c r="R8" s="120" t="s">
        <v>48</v>
      </c>
      <c r="S8" s="34">
        <f t="shared" si="5"/>
        <v>-0.0592</v>
      </c>
    </row>
    <row r="9" customHeight="1" spans="1:19">
      <c r="A9" s="19">
        <v>2414</v>
      </c>
      <c r="B9" s="19" t="s">
        <v>15</v>
      </c>
      <c r="C9" s="19" t="s">
        <v>49</v>
      </c>
      <c r="D9" s="19" t="s">
        <v>17</v>
      </c>
      <c r="E9" s="19">
        <v>2</v>
      </c>
      <c r="F9" s="107">
        <v>62</v>
      </c>
      <c r="G9" s="109">
        <v>117</v>
      </c>
      <c r="H9" s="109">
        <f t="shared" si="0"/>
        <v>55</v>
      </c>
      <c r="I9" s="116">
        <f t="shared" si="1"/>
        <v>1.88709677419355</v>
      </c>
      <c r="J9" s="117">
        <v>0.8</v>
      </c>
      <c r="K9" s="118" t="s">
        <v>50</v>
      </c>
      <c r="L9" s="118">
        <f t="shared" si="2"/>
        <v>0.0901</v>
      </c>
      <c r="M9" s="119" t="str">
        <f>VLOOKUP(A9,[1]门店!$A:$K,11,0)</f>
        <v>84.44%</v>
      </c>
      <c r="N9" s="119">
        <f t="shared" si="3"/>
        <v>0.0457000000000001</v>
      </c>
      <c r="O9" s="114">
        <v>0.68</v>
      </c>
      <c r="P9" s="120" t="s">
        <v>51</v>
      </c>
      <c r="Q9" s="34">
        <f t="shared" si="4"/>
        <v>0.0185999999999999</v>
      </c>
      <c r="R9" s="120" t="s">
        <v>52</v>
      </c>
      <c r="S9" s="34">
        <f t="shared" si="5"/>
        <v>0.0141</v>
      </c>
    </row>
    <row r="10" customHeight="1" spans="1:19">
      <c r="A10" s="19">
        <v>2113</v>
      </c>
      <c r="B10" s="19" t="s">
        <v>15</v>
      </c>
      <c r="C10" s="19" t="s">
        <v>53</v>
      </c>
      <c r="D10" s="19" t="s">
        <v>17</v>
      </c>
      <c r="E10" s="19">
        <v>3</v>
      </c>
      <c r="F10" s="107">
        <v>150</v>
      </c>
      <c r="G10" s="109">
        <v>109</v>
      </c>
      <c r="H10" s="109">
        <f t="shared" si="0"/>
        <v>-41</v>
      </c>
      <c r="I10" s="116">
        <f t="shared" si="1"/>
        <v>0.726666666666667</v>
      </c>
      <c r="J10" s="117">
        <v>0.8291</v>
      </c>
      <c r="K10" s="118" t="s">
        <v>54</v>
      </c>
      <c r="L10" s="118">
        <f t="shared" si="2"/>
        <v>-0.0634</v>
      </c>
      <c r="M10" s="119" t="str">
        <f>VLOOKUP(A10,[1]门店!$A:$K,11,0)</f>
        <v>77.49%</v>
      </c>
      <c r="N10" s="119">
        <f t="shared" si="3"/>
        <v>-0.00919999999999999</v>
      </c>
      <c r="O10" s="114">
        <v>0.615860548184866</v>
      </c>
      <c r="P10" s="120" t="s">
        <v>55</v>
      </c>
      <c r="Q10" s="34">
        <f t="shared" si="4"/>
        <v>-0.078060548184866</v>
      </c>
      <c r="R10" s="120" t="s">
        <v>56</v>
      </c>
      <c r="S10" s="34">
        <f t="shared" si="5"/>
        <v>-0.0343</v>
      </c>
    </row>
    <row r="11" customHeight="1" spans="1:19">
      <c r="A11" s="19">
        <v>2755</v>
      </c>
      <c r="B11" s="19" t="s">
        <v>15</v>
      </c>
      <c r="C11" s="19" t="s">
        <v>57</v>
      </c>
      <c r="D11" s="19" t="s">
        <v>17</v>
      </c>
      <c r="E11" s="19">
        <v>3</v>
      </c>
      <c r="F11" s="107">
        <v>141</v>
      </c>
      <c r="G11" s="109">
        <v>135</v>
      </c>
      <c r="H11" s="109">
        <f t="shared" si="0"/>
        <v>-6</v>
      </c>
      <c r="I11" s="116">
        <f t="shared" si="1"/>
        <v>0.957446808510638</v>
      </c>
      <c r="J11" s="117">
        <v>0.8614</v>
      </c>
      <c r="K11" s="118" t="s">
        <v>58</v>
      </c>
      <c r="L11" s="118">
        <f t="shared" si="2"/>
        <v>0.0173999999999999</v>
      </c>
      <c r="M11" s="119" t="str">
        <f>VLOOKUP(A11,[1]门店!$A:$K,11,0)</f>
        <v>87.8%</v>
      </c>
      <c r="N11" s="119">
        <f t="shared" si="3"/>
        <v>0.000799999999999912</v>
      </c>
      <c r="O11" s="114">
        <v>0.693752442159383</v>
      </c>
      <c r="P11" s="120" t="s">
        <v>59</v>
      </c>
      <c r="Q11" s="34">
        <f t="shared" si="4"/>
        <v>0.00894755784061696</v>
      </c>
      <c r="R11" s="120" t="s">
        <v>60</v>
      </c>
      <c r="S11" s="34">
        <f t="shared" si="5"/>
        <v>-0.0146000000000001</v>
      </c>
    </row>
    <row r="12" customHeight="1" spans="1:19">
      <c r="A12" s="19">
        <v>2771</v>
      </c>
      <c r="B12" s="19" t="s">
        <v>15</v>
      </c>
      <c r="C12" s="19" t="s">
        <v>61</v>
      </c>
      <c r="D12" s="19" t="s">
        <v>17</v>
      </c>
      <c r="E12" s="19">
        <v>2</v>
      </c>
      <c r="F12" s="107">
        <v>62</v>
      </c>
      <c r="G12" s="109">
        <v>66</v>
      </c>
      <c r="H12" s="109">
        <f t="shared" si="0"/>
        <v>4</v>
      </c>
      <c r="I12" s="116">
        <f t="shared" si="1"/>
        <v>1.06451612903226</v>
      </c>
      <c r="J12" s="117">
        <v>0.88</v>
      </c>
      <c r="K12" s="118" t="s">
        <v>62</v>
      </c>
      <c r="L12" s="118">
        <f t="shared" si="2"/>
        <v>-0.0206999999999999</v>
      </c>
      <c r="M12" s="119" t="str">
        <f>VLOOKUP(A12,[1]门店!$A:$K,11,0)</f>
        <v>86.75%</v>
      </c>
      <c r="N12" s="119">
        <f t="shared" si="3"/>
        <v>-0.00819999999999999</v>
      </c>
      <c r="O12" s="114">
        <v>0.8</v>
      </c>
      <c r="P12" s="120" t="s">
        <v>63</v>
      </c>
      <c r="Q12" s="34">
        <f t="shared" si="4"/>
        <v>-0.0884</v>
      </c>
      <c r="R12" s="120" t="s">
        <v>64</v>
      </c>
      <c r="S12" s="34">
        <f t="shared" si="5"/>
        <v>-0.0464</v>
      </c>
    </row>
    <row r="13" customHeight="1" spans="1:19">
      <c r="A13" s="19">
        <v>2722</v>
      </c>
      <c r="B13" s="19" t="s">
        <v>15</v>
      </c>
      <c r="C13" s="19" t="s">
        <v>65</v>
      </c>
      <c r="D13" s="19" t="s">
        <v>17</v>
      </c>
      <c r="E13" s="19">
        <v>2</v>
      </c>
      <c r="F13" s="107">
        <v>100</v>
      </c>
      <c r="G13" s="109">
        <v>128</v>
      </c>
      <c r="H13" s="109">
        <f t="shared" si="0"/>
        <v>28</v>
      </c>
      <c r="I13" s="116">
        <f t="shared" si="1"/>
        <v>1.28</v>
      </c>
      <c r="J13" s="117">
        <v>0.8</v>
      </c>
      <c r="K13" s="118" t="s">
        <v>66</v>
      </c>
      <c r="L13" s="118">
        <f t="shared" si="2"/>
        <v>0.00569999999999993</v>
      </c>
      <c r="M13" s="119" t="str">
        <f>VLOOKUP(A13,[1]门店!$A:$K,11,0)</f>
        <v>87.1%</v>
      </c>
      <c r="N13" s="119">
        <f t="shared" si="3"/>
        <v>-0.0653</v>
      </c>
      <c r="O13" s="114">
        <v>0.628873339544789</v>
      </c>
      <c r="P13" s="120" t="s">
        <v>67</v>
      </c>
      <c r="Q13" s="34">
        <f t="shared" si="4"/>
        <v>0.0200266604552111</v>
      </c>
      <c r="R13" s="120" t="s">
        <v>68</v>
      </c>
      <c r="S13" s="34">
        <f t="shared" si="5"/>
        <v>-0.0178</v>
      </c>
    </row>
    <row r="14" customHeight="1" spans="1:19">
      <c r="A14" s="19">
        <v>2717</v>
      </c>
      <c r="B14" s="19" t="s">
        <v>15</v>
      </c>
      <c r="C14" s="19" t="s">
        <v>69</v>
      </c>
      <c r="D14" s="19" t="s">
        <v>17</v>
      </c>
      <c r="E14" s="19">
        <v>2</v>
      </c>
      <c r="F14" s="107">
        <v>62</v>
      </c>
      <c r="G14" s="109">
        <v>80</v>
      </c>
      <c r="H14" s="109">
        <f t="shared" si="0"/>
        <v>18</v>
      </c>
      <c r="I14" s="116">
        <f t="shared" si="1"/>
        <v>1.29032258064516</v>
      </c>
      <c r="J14" s="117">
        <v>0.8354</v>
      </c>
      <c r="K14" s="118" t="s">
        <v>70</v>
      </c>
      <c r="L14" s="118">
        <f t="shared" si="2"/>
        <v>0.00660000000000005</v>
      </c>
      <c r="M14" s="119" t="str">
        <f>VLOOKUP(A14,[1]门店!$A:$K,11,0)</f>
        <v>85.16%</v>
      </c>
      <c r="N14" s="119">
        <f t="shared" si="3"/>
        <v>-0.00959999999999983</v>
      </c>
      <c r="O14" s="114">
        <v>0.709095698924731</v>
      </c>
      <c r="P14" s="120" t="s">
        <v>71</v>
      </c>
      <c r="Q14" s="34">
        <f t="shared" si="4"/>
        <v>-0.046895698924731</v>
      </c>
      <c r="R14" s="120" t="s">
        <v>72</v>
      </c>
      <c r="S14" s="34">
        <f t="shared" si="5"/>
        <v>-0.0631</v>
      </c>
    </row>
    <row r="15" customHeight="1" spans="1:19">
      <c r="A15" s="19">
        <v>101453</v>
      </c>
      <c r="B15" s="19" t="s">
        <v>15</v>
      </c>
      <c r="C15" s="19" t="s">
        <v>73</v>
      </c>
      <c r="D15" s="19" t="s">
        <v>17</v>
      </c>
      <c r="E15" s="19">
        <v>2</v>
      </c>
      <c r="F15" s="107">
        <v>124</v>
      </c>
      <c r="G15" s="109">
        <v>103</v>
      </c>
      <c r="H15" s="109">
        <f t="shared" si="0"/>
        <v>-21</v>
      </c>
      <c r="I15" s="116">
        <f t="shared" si="1"/>
        <v>0.830645161290323</v>
      </c>
      <c r="J15" s="117">
        <v>0.8</v>
      </c>
      <c r="K15" s="118" t="s">
        <v>74</v>
      </c>
      <c r="L15" s="118">
        <f t="shared" si="2"/>
        <v>-0.0946</v>
      </c>
      <c r="M15" s="119" t="str">
        <f>VLOOKUP(A15,[1]门店!$A:$K,11,0)</f>
        <v>72.8%</v>
      </c>
      <c r="N15" s="119">
        <f t="shared" si="3"/>
        <v>-0.0226</v>
      </c>
      <c r="O15" s="114">
        <v>0.606410347710961</v>
      </c>
      <c r="P15" s="120" t="s">
        <v>75</v>
      </c>
      <c r="Q15" s="34">
        <f t="shared" si="4"/>
        <v>-0.0971103477109611</v>
      </c>
      <c r="R15" s="120" t="s">
        <v>76</v>
      </c>
      <c r="S15" s="34">
        <f t="shared" si="5"/>
        <v>-0.00240000000000007</v>
      </c>
    </row>
    <row r="16" customHeight="1" spans="1:19">
      <c r="A16" s="19">
        <v>103639</v>
      </c>
      <c r="B16" s="19" t="s">
        <v>15</v>
      </c>
      <c r="C16" s="19" t="s">
        <v>77</v>
      </c>
      <c r="D16" s="19" t="s">
        <v>17</v>
      </c>
      <c r="E16" s="19">
        <v>2</v>
      </c>
      <c r="F16" s="107">
        <v>130</v>
      </c>
      <c r="G16" s="109">
        <v>92</v>
      </c>
      <c r="H16" s="109">
        <f t="shared" si="0"/>
        <v>-38</v>
      </c>
      <c r="I16" s="116">
        <f t="shared" si="1"/>
        <v>0.707692307692308</v>
      </c>
      <c r="J16" s="117">
        <v>0.8</v>
      </c>
      <c r="K16" s="118" t="s">
        <v>78</v>
      </c>
      <c r="L16" s="118">
        <f t="shared" si="2"/>
        <v>-0.0681</v>
      </c>
      <c r="M16" s="119" t="str">
        <f>VLOOKUP(A16,[1]门店!$A:$K,11,0)</f>
        <v>76.32%</v>
      </c>
      <c r="N16" s="119">
        <f t="shared" si="3"/>
        <v>-0.0312999999999999</v>
      </c>
      <c r="O16" s="114">
        <v>0.628980749574106</v>
      </c>
      <c r="P16" s="120" t="s">
        <v>79</v>
      </c>
      <c r="Q16" s="34">
        <f t="shared" si="4"/>
        <v>-0.106480749574106</v>
      </c>
      <c r="R16" s="120" t="s">
        <v>80</v>
      </c>
      <c r="S16" s="34">
        <f t="shared" si="5"/>
        <v>-0.0822000000000001</v>
      </c>
    </row>
    <row r="17" customHeight="1" spans="1:19">
      <c r="A17" s="19">
        <v>104429</v>
      </c>
      <c r="B17" s="19" t="s">
        <v>15</v>
      </c>
      <c r="C17" s="110" t="s">
        <v>81</v>
      </c>
      <c r="D17" s="19" t="s">
        <v>17</v>
      </c>
      <c r="E17" s="19">
        <v>2</v>
      </c>
      <c r="F17" s="107">
        <v>62</v>
      </c>
      <c r="G17" s="109">
        <v>57</v>
      </c>
      <c r="H17" s="109">
        <f t="shared" si="0"/>
        <v>-5</v>
      </c>
      <c r="I17" s="116">
        <f t="shared" si="1"/>
        <v>0.919354838709677</v>
      </c>
      <c r="J17" s="117">
        <v>0.8559</v>
      </c>
      <c r="K17" s="118" t="s">
        <v>82</v>
      </c>
      <c r="L17" s="118">
        <f t="shared" si="2"/>
        <v>-0.0868</v>
      </c>
      <c r="M17" s="119" t="str">
        <f>VLOOKUP(A17,[1]门店!$A:$K,11,0)</f>
        <v>76.37%</v>
      </c>
      <c r="N17" s="119">
        <f t="shared" si="3"/>
        <v>0.00539999999999996</v>
      </c>
      <c r="O17" s="114">
        <v>0.712093069423235</v>
      </c>
      <c r="P17" s="120" t="s">
        <v>83</v>
      </c>
      <c r="Q17" s="34">
        <f t="shared" si="4"/>
        <v>-0.0856930694232351</v>
      </c>
      <c r="R17" s="120" t="s">
        <v>84</v>
      </c>
      <c r="S17" s="34">
        <f t="shared" si="5"/>
        <v>-0.0161</v>
      </c>
    </row>
    <row r="18" customHeight="1" spans="1:19">
      <c r="A18" s="19">
        <v>105751</v>
      </c>
      <c r="B18" s="19" t="s">
        <v>15</v>
      </c>
      <c r="C18" s="19" t="s">
        <v>85</v>
      </c>
      <c r="D18" s="19" t="s">
        <v>17</v>
      </c>
      <c r="E18" s="19">
        <v>2</v>
      </c>
      <c r="F18" s="107">
        <v>90</v>
      </c>
      <c r="G18" s="109">
        <v>100</v>
      </c>
      <c r="H18" s="109">
        <f t="shared" si="0"/>
        <v>10</v>
      </c>
      <c r="I18" s="116">
        <f t="shared" si="1"/>
        <v>1.11111111111111</v>
      </c>
      <c r="J18" s="117">
        <v>0.6</v>
      </c>
      <c r="K18" s="118" t="s">
        <v>86</v>
      </c>
      <c r="L18" s="118">
        <f t="shared" si="2"/>
        <v>0.0493000000000001</v>
      </c>
      <c r="M18" s="119" t="str">
        <f>VLOOKUP(A18,[1]门店!$A:$K,11,0)</f>
        <v>54.26%</v>
      </c>
      <c r="N18" s="119">
        <f t="shared" si="3"/>
        <v>0.1067</v>
      </c>
      <c r="O18" s="114">
        <v>0.55</v>
      </c>
      <c r="P18" s="120" t="s">
        <v>87</v>
      </c>
      <c r="Q18" s="34">
        <f t="shared" si="4"/>
        <v>-0.1446</v>
      </c>
      <c r="R18" s="120" t="s">
        <v>88</v>
      </c>
      <c r="S18" s="34">
        <f t="shared" si="5"/>
        <v>0.0304</v>
      </c>
    </row>
    <row r="19" customHeight="1" spans="1:19">
      <c r="A19" s="19">
        <v>106399</v>
      </c>
      <c r="B19" s="19" t="s">
        <v>15</v>
      </c>
      <c r="C19" s="19" t="s">
        <v>89</v>
      </c>
      <c r="D19" s="19" t="s">
        <v>17</v>
      </c>
      <c r="E19" s="19">
        <v>3</v>
      </c>
      <c r="F19" s="107">
        <v>90</v>
      </c>
      <c r="G19" s="109">
        <v>157</v>
      </c>
      <c r="H19" s="109">
        <f t="shared" si="0"/>
        <v>67</v>
      </c>
      <c r="I19" s="116">
        <f t="shared" si="1"/>
        <v>1.74444444444444</v>
      </c>
      <c r="J19" s="117">
        <v>0.863</v>
      </c>
      <c r="K19" s="118" t="s">
        <v>90</v>
      </c>
      <c r="L19" s="118">
        <f t="shared" si="2"/>
        <v>-0.0222</v>
      </c>
      <c r="M19" s="119" t="str">
        <f>VLOOKUP(A19,[1]门店!$A:$K,11,0)</f>
        <v>84.38%</v>
      </c>
      <c r="N19" s="119">
        <f t="shared" si="3"/>
        <v>-0.003</v>
      </c>
      <c r="O19" s="114">
        <v>0.747652631578947</v>
      </c>
      <c r="P19" s="120" t="s">
        <v>91</v>
      </c>
      <c r="Q19" s="34">
        <f t="shared" si="4"/>
        <v>-0.0827526315789471</v>
      </c>
      <c r="R19" s="120" t="s">
        <v>92</v>
      </c>
      <c r="S19" s="34">
        <f t="shared" si="5"/>
        <v>0.0048999999999999</v>
      </c>
    </row>
    <row r="20" customHeight="1" spans="1:19">
      <c r="A20" s="19">
        <v>106568</v>
      </c>
      <c r="B20" s="19" t="s">
        <v>15</v>
      </c>
      <c r="C20" s="19" t="s">
        <v>93</v>
      </c>
      <c r="D20" s="19" t="s">
        <v>17</v>
      </c>
      <c r="E20" s="19">
        <v>1</v>
      </c>
      <c r="F20" s="107">
        <v>120</v>
      </c>
      <c r="G20" s="109">
        <v>172</v>
      </c>
      <c r="H20" s="109">
        <f t="shared" si="0"/>
        <v>52</v>
      </c>
      <c r="I20" s="116">
        <f t="shared" si="1"/>
        <v>1.43333333333333</v>
      </c>
      <c r="J20" s="117">
        <v>0.72</v>
      </c>
      <c r="K20" s="118" t="s">
        <v>94</v>
      </c>
      <c r="L20" s="118">
        <f t="shared" si="2"/>
        <v>0.0425</v>
      </c>
      <c r="M20" s="119" t="str">
        <f>VLOOKUP(A20,[1]门店!$A:$K,11,0)</f>
        <v>71.43%</v>
      </c>
      <c r="N20" s="119">
        <f t="shared" si="3"/>
        <v>0.0481999999999999</v>
      </c>
      <c r="O20" s="114">
        <v>0.55</v>
      </c>
      <c r="P20" s="120" t="s">
        <v>95</v>
      </c>
      <c r="Q20" s="34">
        <f t="shared" si="4"/>
        <v>0.0406</v>
      </c>
      <c r="R20" s="120" t="s">
        <v>96</v>
      </c>
      <c r="S20" s="34">
        <f t="shared" si="5"/>
        <v>0.00749999999999995</v>
      </c>
    </row>
    <row r="21" customHeight="1" spans="1:19">
      <c r="A21" s="19">
        <v>113025</v>
      </c>
      <c r="B21" s="19" t="s">
        <v>15</v>
      </c>
      <c r="C21" s="19" t="s">
        <v>97</v>
      </c>
      <c r="D21" s="19" t="s">
        <v>17</v>
      </c>
      <c r="E21" s="19">
        <v>2</v>
      </c>
      <c r="F21" s="107">
        <v>80</v>
      </c>
      <c r="G21" s="109">
        <v>91</v>
      </c>
      <c r="H21" s="109">
        <f t="shared" si="0"/>
        <v>11</v>
      </c>
      <c r="I21" s="116">
        <f t="shared" si="1"/>
        <v>1.1375</v>
      </c>
      <c r="J21" s="117">
        <v>0.8396</v>
      </c>
      <c r="K21" s="118" t="s">
        <v>98</v>
      </c>
      <c r="L21" s="118">
        <f t="shared" si="2"/>
        <v>-0.0482</v>
      </c>
      <c r="M21" s="119" t="str">
        <f>VLOOKUP(A21,[1]门店!$A:$K,11,0)</f>
        <v>74.37%</v>
      </c>
      <c r="N21" s="119">
        <f t="shared" si="3"/>
        <v>0.0477</v>
      </c>
      <c r="O21" s="114">
        <v>0.668066490281876</v>
      </c>
      <c r="P21" s="120" t="s">
        <v>99</v>
      </c>
      <c r="Q21" s="34">
        <f t="shared" si="4"/>
        <v>-0.018866490281876</v>
      </c>
      <c r="R21" s="120" t="s">
        <v>100</v>
      </c>
      <c r="S21" s="34">
        <f t="shared" si="5"/>
        <v>0.0139</v>
      </c>
    </row>
    <row r="22" customHeight="1" spans="1:19">
      <c r="A22" s="19">
        <v>113833</v>
      </c>
      <c r="B22" s="19" t="s">
        <v>15</v>
      </c>
      <c r="C22" s="19" t="s">
        <v>101</v>
      </c>
      <c r="D22" s="19" t="s">
        <v>17</v>
      </c>
      <c r="E22" s="19">
        <v>2</v>
      </c>
      <c r="F22" s="107">
        <v>140</v>
      </c>
      <c r="G22" s="109">
        <v>145</v>
      </c>
      <c r="H22" s="109">
        <f t="shared" si="0"/>
        <v>5</v>
      </c>
      <c r="I22" s="116">
        <f t="shared" si="1"/>
        <v>1.03571428571429</v>
      </c>
      <c r="J22" s="117">
        <v>0.8</v>
      </c>
      <c r="K22" s="118" t="s">
        <v>102</v>
      </c>
      <c r="L22" s="118">
        <f t="shared" si="2"/>
        <v>-0.0342</v>
      </c>
      <c r="M22" s="119" t="str">
        <f>VLOOKUP(A22,[1]门店!$A:$K,11,0)</f>
        <v>77.47%</v>
      </c>
      <c r="N22" s="119">
        <f t="shared" si="3"/>
        <v>-0.00889999999999991</v>
      </c>
      <c r="O22" s="114">
        <v>0.6</v>
      </c>
      <c r="P22" s="120" t="s">
        <v>103</v>
      </c>
      <c r="Q22" s="34">
        <f t="shared" si="4"/>
        <v>-0.0670000000000001</v>
      </c>
      <c r="R22" s="120" t="s">
        <v>104</v>
      </c>
      <c r="S22" s="34">
        <f t="shared" si="5"/>
        <v>-0.0673000000000001</v>
      </c>
    </row>
    <row r="23" customHeight="1" spans="1:19">
      <c r="A23" s="19">
        <v>114286</v>
      </c>
      <c r="B23" s="19" t="s">
        <v>15</v>
      </c>
      <c r="C23" s="19" t="s">
        <v>105</v>
      </c>
      <c r="D23" s="19" t="s">
        <v>17</v>
      </c>
      <c r="E23" s="19">
        <v>2</v>
      </c>
      <c r="F23" s="107">
        <v>150</v>
      </c>
      <c r="G23" s="109">
        <v>101</v>
      </c>
      <c r="H23" s="109">
        <f t="shared" si="0"/>
        <v>-49</v>
      </c>
      <c r="I23" s="116">
        <f t="shared" si="1"/>
        <v>0.673333333333333</v>
      </c>
      <c r="J23" s="117">
        <v>0.8</v>
      </c>
      <c r="K23" s="118" t="s">
        <v>106</v>
      </c>
      <c r="L23" s="118">
        <f t="shared" si="2"/>
        <v>-0.0831000000000001</v>
      </c>
      <c r="M23" s="119" t="str">
        <f>VLOOKUP(A23,[1]门店!$A:$K,11,0)</f>
        <v>70.87%</v>
      </c>
      <c r="N23" s="119">
        <f t="shared" si="3"/>
        <v>0.00819999999999999</v>
      </c>
      <c r="O23" s="114">
        <v>0.6</v>
      </c>
      <c r="P23" s="120" t="s">
        <v>107</v>
      </c>
      <c r="Q23" s="34">
        <f t="shared" si="4"/>
        <v>-0.0682999999999999</v>
      </c>
      <c r="R23" s="120" t="s">
        <v>108</v>
      </c>
      <c r="S23" s="34">
        <f t="shared" si="5"/>
        <v>-0.0146999999999999</v>
      </c>
    </row>
    <row r="24" customHeight="1" spans="1:19">
      <c r="A24" s="19">
        <v>2153</v>
      </c>
      <c r="B24" s="19" t="s">
        <v>15</v>
      </c>
      <c r="C24" s="19" t="s">
        <v>109</v>
      </c>
      <c r="D24" s="19" t="s">
        <v>17</v>
      </c>
      <c r="E24" s="19">
        <v>2</v>
      </c>
      <c r="F24" s="107">
        <v>156</v>
      </c>
      <c r="G24" s="109">
        <v>125</v>
      </c>
      <c r="H24" s="109">
        <f t="shared" si="0"/>
        <v>-31</v>
      </c>
      <c r="I24" s="116">
        <f t="shared" si="1"/>
        <v>0.801282051282051</v>
      </c>
      <c r="J24" s="117">
        <v>0.6</v>
      </c>
      <c r="K24" s="118" t="s">
        <v>110</v>
      </c>
      <c r="L24" s="118">
        <f t="shared" si="2"/>
        <v>-0.0714</v>
      </c>
      <c r="M24" s="119" t="str">
        <f>VLOOKUP(A24,[1]门店!$A:$K,11,0)</f>
        <v>46.75%</v>
      </c>
      <c r="N24" s="119">
        <f t="shared" si="3"/>
        <v>0.0610999999999999</v>
      </c>
      <c r="O24" s="114">
        <v>0.55</v>
      </c>
      <c r="P24" s="120" t="s">
        <v>111</v>
      </c>
      <c r="Q24" s="34">
        <f t="shared" si="4"/>
        <v>-0.2957</v>
      </c>
      <c r="R24" s="120" t="s">
        <v>112</v>
      </c>
      <c r="S24" s="34">
        <f t="shared" si="5"/>
        <v>-0.0128</v>
      </c>
    </row>
    <row r="25" customHeight="1" spans="1:19">
      <c r="A25" s="19">
        <v>115971</v>
      </c>
      <c r="B25" s="19" t="s">
        <v>15</v>
      </c>
      <c r="C25" s="19" t="s">
        <v>113</v>
      </c>
      <c r="D25" s="19" t="s">
        <v>17</v>
      </c>
      <c r="E25" s="19">
        <v>1</v>
      </c>
      <c r="F25" s="107">
        <v>60</v>
      </c>
      <c r="G25" s="109">
        <v>50</v>
      </c>
      <c r="H25" s="109">
        <f t="shared" si="0"/>
        <v>-10</v>
      </c>
      <c r="I25" s="116">
        <f t="shared" si="1"/>
        <v>0.833333333333333</v>
      </c>
      <c r="J25" s="117">
        <v>0.88</v>
      </c>
      <c r="K25" s="118" t="s">
        <v>114</v>
      </c>
      <c r="L25" s="118">
        <f t="shared" si="2"/>
        <v>-0.0248999999999999</v>
      </c>
      <c r="M25" s="119" t="str">
        <f>VLOOKUP(A25,[1]门店!$A:$K,11,0)</f>
        <v>89.33%</v>
      </c>
      <c r="N25" s="119">
        <f t="shared" si="3"/>
        <v>-0.0381999999999999</v>
      </c>
      <c r="O25" s="114">
        <v>0.72</v>
      </c>
      <c r="P25" s="120" t="s">
        <v>115</v>
      </c>
      <c r="Q25" s="34">
        <f t="shared" si="4"/>
        <v>-0.0281</v>
      </c>
      <c r="R25" s="120" t="s">
        <v>116</v>
      </c>
      <c r="S25" s="34">
        <f t="shared" si="5"/>
        <v>-0.0513</v>
      </c>
    </row>
    <row r="26" customHeight="1" spans="1:19">
      <c r="A26" s="19">
        <v>118074</v>
      </c>
      <c r="B26" s="19" t="s">
        <v>15</v>
      </c>
      <c r="C26" s="19" t="s">
        <v>117</v>
      </c>
      <c r="D26" s="19" t="s">
        <v>17</v>
      </c>
      <c r="E26" s="19">
        <v>1</v>
      </c>
      <c r="F26" s="107">
        <v>90</v>
      </c>
      <c r="G26" s="109">
        <v>46</v>
      </c>
      <c r="H26" s="109">
        <f t="shared" si="0"/>
        <v>-44</v>
      </c>
      <c r="I26" s="116">
        <f t="shared" si="1"/>
        <v>0.511111111111111</v>
      </c>
      <c r="J26" s="117">
        <v>0.86</v>
      </c>
      <c r="K26" s="118" t="s">
        <v>118</v>
      </c>
      <c r="L26" s="118">
        <f t="shared" si="2"/>
        <v>-0.0925</v>
      </c>
      <c r="M26" s="119" t="str">
        <f>VLOOKUP(A26,[1]门店!$A:$K,11,0)</f>
        <v>83.45%</v>
      </c>
      <c r="N26" s="119">
        <f t="shared" si="3"/>
        <v>-0.0670000000000001</v>
      </c>
      <c r="O26" s="114">
        <v>0.683309395973154</v>
      </c>
      <c r="P26" s="120" t="s">
        <v>119</v>
      </c>
      <c r="Q26" s="34">
        <f t="shared" si="4"/>
        <v>-0.102909395973154</v>
      </c>
      <c r="R26" s="120" t="s">
        <v>120</v>
      </c>
      <c r="S26" s="34">
        <f t="shared" si="5"/>
        <v>-0.0764999999999999</v>
      </c>
    </row>
    <row r="27" customHeight="1" spans="1:19">
      <c r="A27" s="19">
        <v>118951</v>
      </c>
      <c r="B27" s="19" t="s">
        <v>15</v>
      </c>
      <c r="C27" s="19" t="s">
        <v>121</v>
      </c>
      <c r="D27" s="19" t="s">
        <v>17</v>
      </c>
      <c r="E27" s="19">
        <v>1</v>
      </c>
      <c r="F27" s="107">
        <v>90</v>
      </c>
      <c r="G27" s="109">
        <v>51</v>
      </c>
      <c r="H27" s="109">
        <f t="shared" si="0"/>
        <v>-39</v>
      </c>
      <c r="I27" s="116">
        <f t="shared" si="1"/>
        <v>0.566666666666667</v>
      </c>
      <c r="J27" s="117">
        <v>0.72</v>
      </c>
      <c r="K27" s="118" t="s">
        <v>122</v>
      </c>
      <c r="L27" s="118">
        <f t="shared" si="2"/>
        <v>-0.0309</v>
      </c>
      <c r="M27" s="119" t="str">
        <f>VLOOKUP(A27,[1]门店!$A:$K,11,0)</f>
        <v>63.41%</v>
      </c>
      <c r="N27" s="119">
        <f t="shared" si="3"/>
        <v>0.0549999999999999</v>
      </c>
      <c r="O27" s="114">
        <v>0.6</v>
      </c>
      <c r="P27" s="120" t="s">
        <v>123</v>
      </c>
      <c r="Q27" s="34">
        <f t="shared" si="4"/>
        <v>-0.0838</v>
      </c>
      <c r="R27" s="120" t="s">
        <v>124</v>
      </c>
      <c r="S27" s="34">
        <f t="shared" si="5"/>
        <v>0.0463</v>
      </c>
    </row>
    <row r="28" customHeight="1" spans="1:19">
      <c r="A28" s="19">
        <v>119263</v>
      </c>
      <c r="B28" s="19" t="s">
        <v>15</v>
      </c>
      <c r="C28" s="19" t="s">
        <v>125</v>
      </c>
      <c r="D28" s="19" t="s">
        <v>17</v>
      </c>
      <c r="E28" s="19">
        <v>2</v>
      </c>
      <c r="F28" s="107">
        <v>62</v>
      </c>
      <c r="G28" s="109">
        <v>63</v>
      </c>
      <c r="H28" s="109">
        <f t="shared" si="0"/>
        <v>1</v>
      </c>
      <c r="I28" s="116">
        <f t="shared" si="1"/>
        <v>1.01612903225806</v>
      </c>
      <c r="J28" s="117">
        <v>0.88</v>
      </c>
      <c r="K28" s="118" t="s">
        <v>126</v>
      </c>
      <c r="L28" s="118">
        <f t="shared" si="2"/>
        <v>0.0428000000000001</v>
      </c>
      <c r="M28" s="119" t="str">
        <f>VLOOKUP(A28,[1]门店!$A:$K,11,0)</f>
        <v>92.13%</v>
      </c>
      <c r="N28" s="119">
        <f t="shared" si="3"/>
        <v>0.00150000000000006</v>
      </c>
      <c r="O28" s="114">
        <v>0.73</v>
      </c>
      <c r="P28" s="120" t="s">
        <v>127</v>
      </c>
      <c r="Q28" s="34">
        <f t="shared" si="4"/>
        <v>0.0823999999999999</v>
      </c>
      <c r="R28" s="120" t="s">
        <v>128</v>
      </c>
      <c r="S28" s="34">
        <f t="shared" si="5"/>
        <v>-0.0137</v>
      </c>
    </row>
    <row r="29" customHeight="1" spans="1:19">
      <c r="A29" s="19">
        <v>138202</v>
      </c>
      <c r="B29" s="19" t="s">
        <v>15</v>
      </c>
      <c r="C29" s="19" t="s">
        <v>129</v>
      </c>
      <c r="D29" s="19" t="s">
        <v>17</v>
      </c>
      <c r="E29" s="19">
        <v>1</v>
      </c>
      <c r="F29" s="107">
        <v>150</v>
      </c>
      <c r="G29" s="109">
        <v>145</v>
      </c>
      <c r="H29" s="109">
        <f t="shared" si="0"/>
        <v>-5</v>
      </c>
      <c r="I29" s="116">
        <f t="shared" si="1"/>
        <v>0.966666666666667</v>
      </c>
      <c r="J29" s="117">
        <v>0.72</v>
      </c>
      <c r="K29" s="118" t="s">
        <v>130</v>
      </c>
      <c r="L29" s="118">
        <f t="shared" si="2"/>
        <v>-0.0409999999999999</v>
      </c>
      <c r="M29" s="119" t="str">
        <f>VLOOKUP(A29,[1]门店!$A:$K,11,0)</f>
        <v>71.67%</v>
      </c>
      <c r="N29" s="119">
        <f t="shared" si="3"/>
        <v>-0.0377</v>
      </c>
      <c r="O29" s="114">
        <v>0.55</v>
      </c>
      <c r="P29" s="120" t="s">
        <v>131</v>
      </c>
      <c r="Q29" s="34">
        <f t="shared" si="4"/>
        <v>-0.0984000000000001</v>
      </c>
      <c r="R29" s="120" t="s">
        <v>132</v>
      </c>
      <c r="S29" s="34">
        <f t="shared" si="5"/>
        <v>-0.0955000000000001</v>
      </c>
    </row>
    <row r="30" customHeight="1" spans="1:19">
      <c r="A30" s="19">
        <v>1950</v>
      </c>
      <c r="B30" s="19" t="s">
        <v>15</v>
      </c>
      <c r="C30" s="19" t="s">
        <v>133</v>
      </c>
      <c r="D30" s="19" t="s">
        <v>17</v>
      </c>
      <c r="E30" s="19">
        <v>2</v>
      </c>
      <c r="F30" s="107">
        <v>80</v>
      </c>
      <c r="G30" s="109">
        <v>73</v>
      </c>
      <c r="H30" s="109">
        <f t="shared" si="0"/>
        <v>-7</v>
      </c>
      <c r="I30" s="116">
        <f t="shared" si="1"/>
        <v>0.9125</v>
      </c>
      <c r="J30" s="117">
        <v>0.85</v>
      </c>
      <c r="K30" s="118" t="s">
        <v>134</v>
      </c>
      <c r="L30" s="118">
        <f t="shared" si="2"/>
        <v>-0.0584999999999999</v>
      </c>
      <c r="M30" s="119" t="str">
        <f>VLOOKUP(A30,[1]门店!$A:$K,11,0)</f>
        <v>85.7%</v>
      </c>
      <c r="N30" s="119">
        <f t="shared" si="3"/>
        <v>-0.0654999999999999</v>
      </c>
      <c r="O30" s="114">
        <v>0.7</v>
      </c>
      <c r="P30" s="120" t="s">
        <v>135</v>
      </c>
      <c r="Q30" s="34">
        <f t="shared" si="4"/>
        <v>-0.0919</v>
      </c>
      <c r="R30" s="120" t="s">
        <v>136</v>
      </c>
      <c r="S30" s="34">
        <f t="shared" si="5"/>
        <v>-0.1038</v>
      </c>
    </row>
    <row r="31" s="5" customFormat="1" customHeight="1" spans="1:19">
      <c r="A31" s="111">
        <v>2304</v>
      </c>
      <c r="B31" s="19" t="s">
        <v>15</v>
      </c>
      <c r="C31" s="111" t="s">
        <v>137</v>
      </c>
      <c r="D31" s="19" t="s">
        <v>17</v>
      </c>
      <c r="E31" s="19">
        <v>2</v>
      </c>
      <c r="F31" s="107">
        <v>124</v>
      </c>
      <c r="G31" s="109">
        <v>124</v>
      </c>
      <c r="H31" s="109">
        <f t="shared" si="0"/>
        <v>0</v>
      </c>
      <c r="I31" s="116">
        <f t="shared" si="1"/>
        <v>1</v>
      </c>
      <c r="J31" s="117">
        <v>0.8</v>
      </c>
      <c r="K31" s="118" t="s">
        <v>138</v>
      </c>
      <c r="L31" s="118">
        <f t="shared" si="2"/>
        <v>-0.0166000000000001</v>
      </c>
      <c r="M31" s="119" t="str">
        <f>VLOOKUP(A31,[1]门店!$A:$K,11,0)</f>
        <v>73.37%</v>
      </c>
      <c r="N31" s="119">
        <f t="shared" si="3"/>
        <v>0.0497</v>
      </c>
      <c r="O31" s="114">
        <v>0.6</v>
      </c>
      <c r="P31" s="120" t="s">
        <v>139</v>
      </c>
      <c r="Q31" s="34">
        <f t="shared" si="4"/>
        <v>-0.0642</v>
      </c>
      <c r="R31" s="120" t="s">
        <v>140</v>
      </c>
      <c r="S31" s="34">
        <f t="shared" si="5"/>
        <v>-0.0216000000000001</v>
      </c>
    </row>
    <row r="32" customHeight="1" spans="1:19">
      <c r="A32" s="19">
        <v>2881</v>
      </c>
      <c r="B32" s="19" t="s">
        <v>141</v>
      </c>
      <c r="C32" s="19" t="s">
        <v>142</v>
      </c>
      <c r="D32" s="19" t="s">
        <v>143</v>
      </c>
      <c r="E32" s="19">
        <v>4</v>
      </c>
      <c r="F32" s="107">
        <v>180</v>
      </c>
      <c r="G32" s="109">
        <v>167</v>
      </c>
      <c r="H32" s="109">
        <f t="shared" si="0"/>
        <v>-13</v>
      </c>
      <c r="I32" s="116">
        <f t="shared" si="1"/>
        <v>0.927777777777778</v>
      </c>
      <c r="J32" s="117">
        <v>0.75</v>
      </c>
      <c r="K32" s="118" t="s">
        <v>144</v>
      </c>
      <c r="L32" s="118">
        <f t="shared" si="2"/>
        <v>-0.085</v>
      </c>
      <c r="M32" s="119" t="str">
        <f>VLOOKUP(A32,[1]门店!$A:$K,11,0)</f>
        <v>68.6%</v>
      </c>
      <c r="N32" s="119">
        <f t="shared" si="3"/>
        <v>-0.0209999999999999</v>
      </c>
      <c r="O32" s="114">
        <v>0.55</v>
      </c>
      <c r="P32" s="120" t="s">
        <v>145</v>
      </c>
      <c r="Q32" s="34">
        <f t="shared" si="4"/>
        <v>-0.1992</v>
      </c>
      <c r="R32" s="120" t="s">
        <v>146</v>
      </c>
      <c r="S32" s="34">
        <f t="shared" si="5"/>
        <v>-0.00789999999999996</v>
      </c>
    </row>
    <row r="33" customHeight="1" spans="1:19">
      <c r="A33" s="19">
        <v>2865</v>
      </c>
      <c r="B33" s="19" t="s">
        <v>141</v>
      </c>
      <c r="C33" s="19" t="s">
        <v>147</v>
      </c>
      <c r="D33" s="19" t="s">
        <v>143</v>
      </c>
      <c r="E33" s="19">
        <v>2</v>
      </c>
      <c r="F33" s="107">
        <v>62</v>
      </c>
      <c r="G33" s="109">
        <v>54</v>
      </c>
      <c r="H33" s="109">
        <f t="shared" si="0"/>
        <v>-8</v>
      </c>
      <c r="I33" s="116">
        <f t="shared" si="1"/>
        <v>0.870967741935484</v>
      </c>
      <c r="J33" s="117">
        <v>0.9</v>
      </c>
      <c r="K33" s="118" t="s">
        <v>148</v>
      </c>
      <c r="L33" s="118">
        <f t="shared" si="2"/>
        <v>-0.00370000000000004</v>
      </c>
      <c r="M33" s="119" t="str">
        <f>VLOOKUP(A33,[1]门店!$A:$K,11,0)</f>
        <v>91.67%</v>
      </c>
      <c r="N33" s="119">
        <f t="shared" si="3"/>
        <v>-0.0204000000000001</v>
      </c>
      <c r="O33" s="114">
        <v>0.82</v>
      </c>
      <c r="P33" s="120" t="s">
        <v>149</v>
      </c>
      <c r="Q33" s="34">
        <f t="shared" si="4"/>
        <v>-0.0131999999999999</v>
      </c>
      <c r="R33" s="120" t="s">
        <v>150</v>
      </c>
      <c r="S33" s="34">
        <f t="shared" si="5"/>
        <v>-0.00800000000000001</v>
      </c>
    </row>
    <row r="34" customHeight="1" spans="1:19">
      <c r="A34" s="19">
        <v>2837</v>
      </c>
      <c r="B34" s="19" t="s">
        <v>141</v>
      </c>
      <c r="C34" s="19" t="s">
        <v>151</v>
      </c>
      <c r="D34" s="19" t="s">
        <v>143</v>
      </c>
      <c r="E34" s="19">
        <v>2</v>
      </c>
      <c r="F34" s="107">
        <v>90</v>
      </c>
      <c r="G34" s="109">
        <v>88</v>
      </c>
      <c r="H34" s="109">
        <f t="shared" si="0"/>
        <v>-2</v>
      </c>
      <c r="I34" s="116">
        <f t="shared" si="1"/>
        <v>0.977777777777778</v>
      </c>
      <c r="J34" s="117">
        <v>0.82</v>
      </c>
      <c r="K34" s="118" t="s">
        <v>152</v>
      </c>
      <c r="L34" s="118">
        <f t="shared" si="2"/>
        <v>-0.1077</v>
      </c>
      <c r="M34" s="119" t="str">
        <f>VLOOKUP(A34,[1]门店!$A:$K,11,0)</f>
        <v>71.44%</v>
      </c>
      <c r="N34" s="119">
        <f t="shared" si="3"/>
        <v>-0.00209999999999988</v>
      </c>
      <c r="O34" s="114">
        <v>0.6</v>
      </c>
      <c r="P34" s="120" t="s">
        <v>153</v>
      </c>
      <c r="Q34" s="34">
        <f t="shared" si="4"/>
        <v>-0.00649999999999995</v>
      </c>
      <c r="R34" s="120" t="s">
        <v>154</v>
      </c>
      <c r="S34" s="34">
        <f t="shared" si="5"/>
        <v>-0.0178</v>
      </c>
    </row>
    <row r="35" customHeight="1" spans="1:19">
      <c r="A35" s="19">
        <v>102564</v>
      </c>
      <c r="B35" s="19" t="s">
        <v>141</v>
      </c>
      <c r="C35" s="19" t="s">
        <v>155</v>
      </c>
      <c r="D35" s="19" t="s">
        <v>143</v>
      </c>
      <c r="E35" s="19">
        <v>2</v>
      </c>
      <c r="F35" s="107">
        <v>42</v>
      </c>
      <c r="G35" s="109">
        <v>29</v>
      </c>
      <c r="H35" s="109">
        <f t="shared" ref="H35:H66" si="6">G35-F35</f>
        <v>-13</v>
      </c>
      <c r="I35" s="116">
        <f t="shared" ref="I35:I66" si="7">G35/F35</f>
        <v>0.69047619047619</v>
      </c>
      <c r="J35" s="117">
        <v>0.86</v>
      </c>
      <c r="K35" s="118" t="s">
        <v>156</v>
      </c>
      <c r="L35" s="118">
        <f t="shared" ref="L35:L66" si="8">K35-J35</f>
        <v>-0.0223</v>
      </c>
      <c r="M35" s="119" t="str">
        <f>VLOOKUP(A35,[1]门店!$A:$K,11,0)</f>
        <v>86.1%</v>
      </c>
      <c r="N35" s="119">
        <f t="shared" ref="N35:N66" si="9">K35-M35</f>
        <v>-0.0233</v>
      </c>
      <c r="O35" s="114">
        <v>0.678699784017279</v>
      </c>
      <c r="P35" s="120" t="s">
        <v>157</v>
      </c>
      <c r="Q35" s="34">
        <f t="shared" ref="Q35:Q66" si="10">P35-O35</f>
        <v>-0.056899784017279</v>
      </c>
      <c r="R35" s="120" t="s">
        <v>158</v>
      </c>
      <c r="S35" s="34">
        <f t="shared" ref="S35:S66" si="11">P35-R35</f>
        <v>-0.1102</v>
      </c>
    </row>
    <row r="36" customHeight="1" spans="1:19">
      <c r="A36" s="19">
        <v>111400</v>
      </c>
      <c r="B36" s="19" t="s">
        <v>141</v>
      </c>
      <c r="C36" s="19" t="s">
        <v>159</v>
      </c>
      <c r="D36" s="19" t="s">
        <v>143</v>
      </c>
      <c r="E36" s="19">
        <v>2</v>
      </c>
      <c r="F36" s="107">
        <v>120</v>
      </c>
      <c r="G36" s="109">
        <v>126</v>
      </c>
      <c r="H36" s="109">
        <f t="shared" si="6"/>
        <v>6</v>
      </c>
      <c r="I36" s="116">
        <f t="shared" si="7"/>
        <v>1.05</v>
      </c>
      <c r="J36" s="117">
        <v>0.82</v>
      </c>
      <c r="K36" s="118" t="s">
        <v>160</v>
      </c>
      <c r="L36" s="118">
        <f t="shared" si="8"/>
        <v>-0.0317</v>
      </c>
      <c r="M36" s="119" t="str">
        <f>VLOOKUP(A36,[1]门店!$A:$K,11,0)</f>
        <v>81.25%</v>
      </c>
      <c r="N36" s="119">
        <f t="shared" si="9"/>
        <v>-0.0242</v>
      </c>
      <c r="O36" s="114">
        <v>0.6</v>
      </c>
      <c r="P36" s="120" t="s">
        <v>161</v>
      </c>
      <c r="Q36" s="34">
        <f t="shared" si="10"/>
        <v>-0.1653</v>
      </c>
      <c r="R36" s="120" t="s">
        <v>162</v>
      </c>
      <c r="S36" s="34">
        <f t="shared" si="11"/>
        <v>-0.0424</v>
      </c>
    </row>
    <row r="37" customHeight="1" spans="1:19">
      <c r="A37" s="19">
        <v>2905</v>
      </c>
      <c r="B37" s="19" t="s">
        <v>163</v>
      </c>
      <c r="C37" s="19" t="s">
        <v>164</v>
      </c>
      <c r="D37" s="19" t="s">
        <v>165</v>
      </c>
      <c r="E37" s="19">
        <v>2</v>
      </c>
      <c r="F37" s="107">
        <v>80</v>
      </c>
      <c r="G37" s="109">
        <v>62</v>
      </c>
      <c r="H37" s="109">
        <f t="shared" si="6"/>
        <v>-18</v>
      </c>
      <c r="I37" s="116">
        <f t="shared" si="7"/>
        <v>0.775</v>
      </c>
      <c r="J37" s="117">
        <v>0.8</v>
      </c>
      <c r="K37" s="118" t="s">
        <v>166</v>
      </c>
      <c r="L37" s="118">
        <f t="shared" si="8"/>
        <v>-0.0669000000000001</v>
      </c>
      <c r="M37" s="119" t="str">
        <f>VLOOKUP(A37,[1]门店!$A:$K,11,0)</f>
        <v>77.98%</v>
      </c>
      <c r="N37" s="119">
        <f t="shared" si="9"/>
        <v>-0.0467000000000001</v>
      </c>
      <c r="O37" s="114">
        <v>0.577177404667046</v>
      </c>
      <c r="P37" s="120" t="s">
        <v>167</v>
      </c>
      <c r="Q37" s="34">
        <f t="shared" si="10"/>
        <v>0.0228225953329539</v>
      </c>
      <c r="R37" s="120" t="s">
        <v>167</v>
      </c>
      <c r="S37" s="34">
        <f t="shared" si="11"/>
        <v>0</v>
      </c>
    </row>
    <row r="38" customHeight="1" spans="1:19">
      <c r="A38" s="19">
        <v>2914</v>
      </c>
      <c r="B38" s="19" t="s">
        <v>163</v>
      </c>
      <c r="C38" s="19" t="s">
        <v>168</v>
      </c>
      <c r="D38" s="19" t="s">
        <v>165</v>
      </c>
      <c r="E38" s="19">
        <v>3</v>
      </c>
      <c r="F38" s="107">
        <v>93</v>
      </c>
      <c r="G38" s="109">
        <v>88</v>
      </c>
      <c r="H38" s="109">
        <f t="shared" si="6"/>
        <v>-5</v>
      </c>
      <c r="I38" s="116">
        <f t="shared" si="7"/>
        <v>0.946236559139785</v>
      </c>
      <c r="J38" s="117">
        <v>0.8844</v>
      </c>
      <c r="K38" s="118" t="s">
        <v>169</v>
      </c>
      <c r="L38" s="118">
        <f t="shared" si="8"/>
        <v>0.00980000000000003</v>
      </c>
      <c r="M38" s="119" t="str">
        <f>VLOOKUP(A38,[1]门店!$A:$K,11,0)</f>
        <v>92.92%</v>
      </c>
      <c r="N38" s="119">
        <f t="shared" si="9"/>
        <v>-0.035</v>
      </c>
      <c r="O38" s="114">
        <v>0.769335444699705</v>
      </c>
      <c r="P38" s="120" t="s">
        <v>170</v>
      </c>
      <c r="Q38" s="34">
        <f t="shared" si="10"/>
        <v>0.0408645553002949</v>
      </c>
      <c r="R38" s="120" t="s">
        <v>171</v>
      </c>
      <c r="S38" s="34">
        <f t="shared" si="11"/>
        <v>0.000699999999999923</v>
      </c>
    </row>
    <row r="39" customHeight="1" spans="1:19">
      <c r="A39" s="19">
        <v>2894</v>
      </c>
      <c r="B39" s="19" t="s">
        <v>163</v>
      </c>
      <c r="C39" s="19" t="s">
        <v>172</v>
      </c>
      <c r="D39" s="19" t="s">
        <v>165</v>
      </c>
      <c r="E39" s="19">
        <v>2</v>
      </c>
      <c r="F39" s="107">
        <v>60</v>
      </c>
      <c r="G39" s="109">
        <v>67</v>
      </c>
      <c r="H39" s="109">
        <f t="shared" si="6"/>
        <v>7</v>
      </c>
      <c r="I39" s="116">
        <f t="shared" si="7"/>
        <v>1.11666666666667</v>
      </c>
      <c r="J39" s="117">
        <v>0.8</v>
      </c>
      <c r="K39" s="118" t="s">
        <v>173</v>
      </c>
      <c r="L39" s="118">
        <f t="shared" si="8"/>
        <v>0.106</v>
      </c>
      <c r="M39" s="119" t="str">
        <f>VLOOKUP(A39,[1]门店!$A:$K,11,0)</f>
        <v>78.49%</v>
      </c>
      <c r="N39" s="119">
        <f t="shared" si="9"/>
        <v>0.1211</v>
      </c>
      <c r="O39" s="114">
        <v>0.6</v>
      </c>
      <c r="P39" s="120" t="s">
        <v>174</v>
      </c>
      <c r="Q39" s="34">
        <f t="shared" si="10"/>
        <v>0.0470999999999999</v>
      </c>
      <c r="R39" s="120" t="s">
        <v>175</v>
      </c>
      <c r="S39" s="34">
        <f t="shared" si="11"/>
        <v>0.0399999999999999</v>
      </c>
    </row>
    <row r="40" customHeight="1" spans="1:19">
      <c r="A40" s="19">
        <v>2910</v>
      </c>
      <c r="B40" s="19" t="s">
        <v>163</v>
      </c>
      <c r="C40" s="19" t="s">
        <v>176</v>
      </c>
      <c r="D40" s="19" t="s">
        <v>165</v>
      </c>
      <c r="E40" s="19">
        <v>2</v>
      </c>
      <c r="F40" s="107">
        <v>90</v>
      </c>
      <c r="G40" s="109">
        <v>94</v>
      </c>
      <c r="H40" s="109">
        <f t="shared" si="6"/>
        <v>4</v>
      </c>
      <c r="I40" s="116">
        <f t="shared" si="7"/>
        <v>1.04444444444444</v>
      </c>
      <c r="J40" s="117">
        <v>0.7548</v>
      </c>
      <c r="K40" s="118" t="s">
        <v>177</v>
      </c>
      <c r="L40" s="118">
        <f t="shared" si="8"/>
        <v>0.00849999999999995</v>
      </c>
      <c r="M40" s="119" t="str">
        <f>VLOOKUP(A40,[1]门店!$A:$K,11,0)</f>
        <v>77.69%</v>
      </c>
      <c r="N40" s="119">
        <f t="shared" si="9"/>
        <v>-0.0135999999999999</v>
      </c>
      <c r="O40" s="114">
        <v>0.6</v>
      </c>
      <c r="P40" s="120" t="s">
        <v>178</v>
      </c>
      <c r="Q40" s="34">
        <f t="shared" si="10"/>
        <v>-0.0484</v>
      </c>
      <c r="R40" s="120" t="s">
        <v>179</v>
      </c>
      <c r="S40" s="34">
        <f t="shared" si="11"/>
        <v>-0.000700000000000034</v>
      </c>
    </row>
    <row r="41" customHeight="1" spans="1:19">
      <c r="A41" s="19">
        <v>2916</v>
      </c>
      <c r="B41" s="19" t="s">
        <v>163</v>
      </c>
      <c r="C41" s="19" t="s">
        <v>180</v>
      </c>
      <c r="D41" s="19" t="s">
        <v>165</v>
      </c>
      <c r="E41" s="19">
        <v>2</v>
      </c>
      <c r="F41" s="107">
        <v>90</v>
      </c>
      <c r="G41" s="109">
        <v>109</v>
      </c>
      <c r="H41" s="109">
        <f t="shared" si="6"/>
        <v>19</v>
      </c>
      <c r="I41" s="116">
        <f t="shared" si="7"/>
        <v>1.21111111111111</v>
      </c>
      <c r="J41" s="117">
        <v>0.72</v>
      </c>
      <c r="K41" s="118" t="s">
        <v>181</v>
      </c>
      <c r="L41" s="118">
        <f t="shared" si="8"/>
        <v>0.00109999999999999</v>
      </c>
      <c r="M41" s="119" t="str">
        <f>VLOOKUP(A41,[1]门店!$A:$K,11,0)</f>
        <v>73.68%</v>
      </c>
      <c r="N41" s="119">
        <f t="shared" si="9"/>
        <v>-0.0157000000000002</v>
      </c>
      <c r="O41" s="114">
        <v>0.55</v>
      </c>
      <c r="P41" s="120" t="s">
        <v>182</v>
      </c>
      <c r="Q41" s="34">
        <f t="shared" si="10"/>
        <v>-0.1075</v>
      </c>
      <c r="R41" s="120" t="s">
        <v>183</v>
      </c>
      <c r="S41" s="34">
        <f t="shared" si="11"/>
        <v>0.0025</v>
      </c>
    </row>
    <row r="42" customHeight="1" spans="1:19">
      <c r="A42" s="19">
        <v>104428</v>
      </c>
      <c r="B42" s="19" t="s">
        <v>163</v>
      </c>
      <c r="C42" s="19" t="s">
        <v>184</v>
      </c>
      <c r="D42" s="19" t="s">
        <v>165</v>
      </c>
      <c r="E42" s="19">
        <v>2</v>
      </c>
      <c r="F42" s="107">
        <v>120</v>
      </c>
      <c r="G42" s="109">
        <v>105</v>
      </c>
      <c r="H42" s="109">
        <f t="shared" si="6"/>
        <v>-15</v>
      </c>
      <c r="I42" s="116">
        <f t="shared" si="7"/>
        <v>0.875</v>
      </c>
      <c r="J42" s="117">
        <v>0.75</v>
      </c>
      <c r="K42" s="118" t="s">
        <v>185</v>
      </c>
      <c r="L42" s="118">
        <f t="shared" si="8"/>
        <v>-0.0529000000000001</v>
      </c>
      <c r="M42" s="119" t="str">
        <f>VLOOKUP(A42,[1]门店!$A:$K,11,0)</f>
        <v>71.8%</v>
      </c>
      <c r="N42" s="119">
        <f t="shared" si="9"/>
        <v>-0.0209</v>
      </c>
      <c r="O42" s="114">
        <v>0.6</v>
      </c>
      <c r="P42" s="120" t="s">
        <v>186</v>
      </c>
      <c r="Q42" s="34">
        <f t="shared" si="10"/>
        <v>-0.1926</v>
      </c>
      <c r="R42" s="120" t="s">
        <v>187</v>
      </c>
      <c r="S42" s="34">
        <f t="shared" si="11"/>
        <v>-0.0105999999999999</v>
      </c>
    </row>
    <row r="43" customHeight="1" spans="1:19">
      <c r="A43" s="19">
        <v>104838</v>
      </c>
      <c r="B43" s="19" t="s">
        <v>163</v>
      </c>
      <c r="C43" s="19" t="s">
        <v>188</v>
      </c>
      <c r="D43" s="19" t="s">
        <v>165</v>
      </c>
      <c r="E43" s="19">
        <v>2</v>
      </c>
      <c r="F43" s="107">
        <v>42</v>
      </c>
      <c r="G43" s="109">
        <v>52</v>
      </c>
      <c r="H43" s="109">
        <f t="shared" si="6"/>
        <v>10</v>
      </c>
      <c r="I43" s="116">
        <f t="shared" si="7"/>
        <v>1.23809523809524</v>
      </c>
      <c r="J43" s="117">
        <v>0.78</v>
      </c>
      <c r="K43" s="118" t="s">
        <v>189</v>
      </c>
      <c r="L43" s="118">
        <f t="shared" si="8"/>
        <v>-0.0429</v>
      </c>
      <c r="M43" s="119" t="str">
        <f>VLOOKUP(A43,[1]门店!$A:$K,11,0)</f>
        <v>69.01%</v>
      </c>
      <c r="N43" s="119">
        <f t="shared" si="9"/>
        <v>0.0469999999999999</v>
      </c>
      <c r="O43" s="114">
        <v>0.6</v>
      </c>
      <c r="P43" s="120" t="s">
        <v>190</v>
      </c>
      <c r="Q43" s="34">
        <f t="shared" si="10"/>
        <v>-0.0264</v>
      </c>
      <c r="R43" s="120" t="s">
        <v>191</v>
      </c>
      <c r="S43" s="34">
        <f t="shared" si="11"/>
        <v>0.0143</v>
      </c>
    </row>
    <row r="44" customHeight="1" spans="1:19">
      <c r="A44" s="19">
        <v>2852</v>
      </c>
      <c r="B44" s="19" t="s">
        <v>192</v>
      </c>
      <c r="C44" s="19" t="s">
        <v>193</v>
      </c>
      <c r="D44" s="19" t="s">
        <v>194</v>
      </c>
      <c r="E44" s="19">
        <v>2</v>
      </c>
      <c r="F44" s="107">
        <v>62</v>
      </c>
      <c r="G44" s="109">
        <v>62</v>
      </c>
      <c r="H44" s="109">
        <f t="shared" si="6"/>
        <v>0</v>
      </c>
      <c r="I44" s="116">
        <f t="shared" si="7"/>
        <v>1</v>
      </c>
      <c r="J44" s="117">
        <v>0.8729</v>
      </c>
      <c r="K44" s="118" t="s">
        <v>195</v>
      </c>
      <c r="L44" s="118">
        <f t="shared" si="8"/>
        <v>0.0355</v>
      </c>
      <c r="M44" s="119" t="str">
        <f>VLOOKUP(A44,[1]门店!$A:$K,11,0)</f>
        <v>91.69%</v>
      </c>
      <c r="N44" s="119">
        <f t="shared" si="9"/>
        <v>-0.00849999999999995</v>
      </c>
      <c r="O44" s="114">
        <v>0.769726060734314</v>
      </c>
      <c r="P44" s="120" t="s">
        <v>196</v>
      </c>
      <c r="Q44" s="34">
        <f t="shared" si="10"/>
        <v>-0.023226060734314</v>
      </c>
      <c r="R44" s="120" t="s">
        <v>197</v>
      </c>
      <c r="S44" s="34">
        <f t="shared" si="11"/>
        <v>-0.0566</v>
      </c>
    </row>
    <row r="45" customHeight="1" spans="1:19">
      <c r="A45" s="19">
        <v>2853</v>
      </c>
      <c r="B45" s="19" t="s">
        <v>192</v>
      </c>
      <c r="C45" s="19" t="s">
        <v>198</v>
      </c>
      <c r="D45" s="19" t="s">
        <v>194</v>
      </c>
      <c r="E45" s="19">
        <v>2</v>
      </c>
      <c r="F45" s="107">
        <v>42</v>
      </c>
      <c r="G45" s="109">
        <v>23</v>
      </c>
      <c r="H45" s="109">
        <f t="shared" si="6"/>
        <v>-19</v>
      </c>
      <c r="I45" s="116">
        <f t="shared" si="7"/>
        <v>0.547619047619048</v>
      </c>
      <c r="J45" s="117">
        <v>0.8118</v>
      </c>
      <c r="K45" s="118" t="s">
        <v>199</v>
      </c>
      <c r="L45" s="118">
        <f t="shared" si="8"/>
        <v>0.00130000000000008</v>
      </c>
      <c r="M45" s="119" t="str">
        <f>VLOOKUP(A45,[1]门店!$A:$K,11,0)</f>
        <v>80.15%</v>
      </c>
      <c r="N45" s="119">
        <f t="shared" si="9"/>
        <v>0.0115999999999999</v>
      </c>
      <c r="O45" s="114">
        <v>0.713940422599908</v>
      </c>
      <c r="P45" s="120" t="s">
        <v>200</v>
      </c>
      <c r="Q45" s="34">
        <f t="shared" si="10"/>
        <v>-0.021240422599908</v>
      </c>
      <c r="R45" s="120" t="s">
        <v>201</v>
      </c>
      <c r="S45" s="34">
        <f t="shared" si="11"/>
        <v>0.0264</v>
      </c>
    </row>
    <row r="46" customHeight="1" spans="1:19">
      <c r="A46" s="19">
        <v>2851</v>
      </c>
      <c r="B46" s="19" t="s">
        <v>192</v>
      </c>
      <c r="C46" s="19" t="s">
        <v>202</v>
      </c>
      <c r="D46" s="19" t="s">
        <v>194</v>
      </c>
      <c r="E46" s="19">
        <v>2</v>
      </c>
      <c r="F46" s="107">
        <v>120</v>
      </c>
      <c r="G46" s="109">
        <v>53</v>
      </c>
      <c r="H46" s="109">
        <f t="shared" si="6"/>
        <v>-67</v>
      </c>
      <c r="I46" s="116">
        <f t="shared" si="7"/>
        <v>0.441666666666667</v>
      </c>
      <c r="J46" s="117">
        <v>0.8196</v>
      </c>
      <c r="K46" s="118" t="s">
        <v>203</v>
      </c>
      <c r="L46" s="118">
        <f t="shared" si="8"/>
        <v>-0.1865</v>
      </c>
      <c r="M46" s="119" t="str">
        <f>VLOOKUP(A46,[1]门店!$A:$K,11,0)</f>
        <v>58.43%</v>
      </c>
      <c r="N46" s="119">
        <f t="shared" si="9"/>
        <v>0.0488</v>
      </c>
      <c r="O46" s="114">
        <v>0.599647625797307</v>
      </c>
      <c r="P46" s="120" t="s">
        <v>204</v>
      </c>
      <c r="Q46" s="34">
        <f t="shared" si="10"/>
        <v>-0.241647625797307</v>
      </c>
      <c r="R46" s="120" t="s">
        <v>205</v>
      </c>
      <c r="S46" s="34">
        <f t="shared" si="11"/>
        <v>0.0148</v>
      </c>
    </row>
    <row r="47" customHeight="1" spans="1:19">
      <c r="A47" s="19">
        <v>2873</v>
      </c>
      <c r="B47" s="19" t="s">
        <v>192</v>
      </c>
      <c r="C47" s="19" t="s">
        <v>206</v>
      </c>
      <c r="D47" s="19" t="s">
        <v>194</v>
      </c>
      <c r="E47" s="19">
        <v>1</v>
      </c>
      <c r="F47" s="107">
        <v>30</v>
      </c>
      <c r="G47" s="109">
        <v>21</v>
      </c>
      <c r="H47" s="109">
        <f t="shared" si="6"/>
        <v>-9</v>
      </c>
      <c r="I47" s="116">
        <f t="shared" si="7"/>
        <v>0.7</v>
      </c>
      <c r="J47" s="117">
        <v>0.8882</v>
      </c>
      <c r="K47" s="118" t="s">
        <v>207</v>
      </c>
      <c r="L47" s="118">
        <f t="shared" si="8"/>
        <v>0.0366000000000001</v>
      </c>
      <c r="M47" s="119" t="str">
        <f>VLOOKUP(A47,[1]门店!$A:$K,11,0)</f>
        <v>89.39%</v>
      </c>
      <c r="N47" s="119">
        <f t="shared" si="9"/>
        <v>0.0309</v>
      </c>
      <c r="O47" s="114">
        <v>0.8</v>
      </c>
      <c r="P47" s="120" t="s">
        <v>208</v>
      </c>
      <c r="Q47" s="34">
        <f t="shared" si="10"/>
        <v>0.0387999999999999</v>
      </c>
      <c r="R47" s="120" t="s">
        <v>209</v>
      </c>
      <c r="S47" s="34">
        <f t="shared" si="11"/>
        <v>-0.0149</v>
      </c>
    </row>
    <row r="48" customHeight="1" spans="1:19">
      <c r="A48" s="19">
        <v>2854</v>
      </c>
      <c r="B48" s="19" t="s">
        <v>192</v>
      </c>
      <c r="C48" s="19" t="s">
        <v>210</v>
      </c>
      <c r="D48" s="19" t="s">
        <v>194</v>
      </c>
      <c r="E48" s="19">
        <v>2</v>
      </c>
      <c r="F48" s="107">
        <v>80</v>
      </c>
      <c r="G48" s="109">
        <v>90</v>
      </c>
      <c r="H48" s="109">
        <f t="shared" si="6"/>
        <v>10</v>
      </c>
      <c r="I48" s="116">
        <f t="shared" si="7"/>
        <v>1.125</v>
      </c>
      <c r="J48" s="117">
        <v>0.8378</v>
      </c>
      <c r="K48" s="118" t="s">
        <v>211</v>
      </c>
      <c r="L48" s="118">
        <f t="shared" si="8"/>
        <v>-0.0483</v>
      </c>
      <c r="M48" s="119" t="str">
        <f>VLOOKUP(A48,[1]门店!$A:$K,11,0)</f>
        <v>77.54%</v>
      </c>
      <c r="N48" s="119">
        <f t="shared" si="9"/>
        <v>0.0140999999999999</v>
      </c>
      <c r="O48" s="114">
        <v>0.684284083044983</v>
      </c>
      <c r="P48" s="120" t="s">
        <v>212</v>
      </c>
      <c r="Q48" s="34">
        <f t="shared" si="10"/>
        <v>-0.011584083044983</v>
      </c>
      <c r="R48" s="120" t="s">
        <v>213</v>
      </c>
      <c r="S48" s="34">
        <f t="shared" si="11"/>
        <v>0.0307999999999999</v>
      </c>
    </row>
    <row r="49" customHeight="1" spans="1:19">
      <c r="A49" s="19">
        <v>2844</v>
      </c>
      <c r="B49" s="19" t="s">
        <v>192</v>
      </c>
      <c r="C49" s="19" t="s">
        <v>214</v>
      </c>
      <c r="D49" s="19" t="s">
        <v>194</v>
      </c>
      <c r="E49" s="19">
        <v>2</v>
      </c>
      <c r="F49" s="107">
        <v>40</v>
      </c>
      <c r="G49" s="109">
        <v>29</v>
      </c>
      <c r="H49" s="109">
        <f t="shared" si="6"/>
        <v>-11</v>
      </c>
      <c r="I49" s="116">
        <f t="shared" si="7"/>
        <v>0.725</v>
      </c>
      <c r="J49" s="117">
        <v>0.8558</v>
      </c>
      <c r="K49" s="118" t="s">
        <v>215</v>
      </c>
      <c r="L49" s="118">
        <f t="shared" si="8"/>
        <v>-0.0278</v>
      </c>
      <c r="M49" s="119" t="str">
        <f>VLOOKUP(A49,[1]门店!$A:$K,11,0)</f>
        <v>83.74%</v>
      </c>
      <c r="N49" s="119">
        <f t="shared" si="9"/>
        <v>-0.00939999999999996</v>
      </c>
      <c r="O49" s="114">
        <v>0.695295357833656</v>
      </c>
      <c r="P49" s="120" t="s">
        <v>216</v>
      </c>
      <c r="Q49" s="34">
        <f t="shared" si="10"/>
        <v>0.0318046421663439</v>
      </c>
      <c r="R49" s="120" t="s">
        <v>217</v>
      </c>
      <c r="S49" s="34">
        <f t="shared" si="11"/>
        <v>0.0286000000000001</v>
      </c>
    </row>
    <row r="50" customHeight="1" spans="1:19">
      <c r="A50" s="19">
        <v>2875</v>
      </c>
      <c r="B50" s="19" t="s">
        <v>192</v>
      </c>
      <c r="C50" s="19" t="s">
        <v>218</v>
      </c>
      <c r="D50" s="19" t="s">
        <v>194</v>
      </c>
      <c r="E50" s="19">
        <v>2</v>
      </c>
      <c r="F50" s="107">
        <v>60</v>
      </c>
      <c r="G50" s="109">
        <v>47</v>
      </c>
      <c r="H50" s="109">
        <f t="shared" si="6"/>
        <v>-13</v>
      </c>
      <c r="I50" s="116">
        <f t="shared" si="7"/>
        <v>0.783333333333333</v>
      </c>
      <c r="J50" s="117">
        <v>0.6</v>
      </c>
      <c r="K50" s="118" t="s">
        <v>219</v>
      </c>
      <c r="L50" s="118">
        <f t="shared" si="8"/>
        <v>-0.2535</v>
      </c>
      <c r="M50" s="119" t="str">
        <f>VLOOKUP(A50,[1]门店!$A:$K,11,0)</f>
        <v>31.63%</v>
      </c>
      <c r="N50" s="119">
        <f t="shared" si="9"/>
        <v>0.0302</v>
      </c>
      <c r="O50" s="114">
        <v>0.55</v>
      </c>
      <c r="P50" s="120" t="s">
        <v>220</v>
      </c>
      <c r="Q50" s="34">
        <f t="shared" si="10"/>
        <v>-0.4097</v>
      </c>
      <c r="R50" s="120" t="s">
        <v>221</v>
      </c>
      <c r="S50" s="34">
        <f t="shared" si="11"/>
        <v>-0.00880000000000003</v>
      </c>
    </row>
    <row r="51" customHeight="1" spans="1:19">
      <c r="A51" s="19">
        <v>2874</v>
      </c>
      <c r="B51" s="19" t="s">
        <v>192</v>
      </c>
      <c r="C51" s="19" t="s">
        <v>222</v>
      </c>
      <c r="D51" s="19" t="s">
        <v>194</v>
      </c>
      <c r="E51" s="19">
        <v>2</v>
      </c>
      <c r="F51" s="107">
        <v>62</v>
      </c>
      <c r="G51" s="109">
        <v>69</v>
      </c>
      <c r="H51" s="109">
        <f t="shared" si="6"/>
        <v>7</v>
      </c>
      <c r="I51" s="116">
        <f t="shared" si="7"/>
        <v>1.11290322580645</v>
      </c>
      <c r="J51" s="117">
        <v>0.8608</v>
      </c>
      <c r="K51" s="118" t="s">
        <v>223</v>
      </c>
      <c r="L51" s="118">
        <f t="shared" si="8"/>
        <v>-0.0372</v>
      </c>
      <c r="M51" s="119" t="str">
        <f>VLOOKUP(A51,[1]门店!$A:$K,11,0)</f>
        <v>84.96%</v>
      </c>
      <c r="N51" s="119">
        <f t="shared" si="9"/>
        <v>-0.0259999999999999</v>
      </c>
      <c r="O51" s="114">
        <v>0.733756719005876</v>
      </c>
      <c r="P51" s="120" t="s">
        <v>224</v>
      </c>
      <c r="Q51" s="34">
        <f t="shared" si="10"/>
        <v>0.00664328099412403</v>
      </c>
      <c r="R51" s="120" t="s">
        <v>225</v>
      </c>
      <c r="S51" s="34">
        <f t="shared" si="11"/>
        <v>0.0172000000000001</v>
      </c>
    </row>
    <row r="52" customHeight="1" spans="1:19">
      <c r="A52" s="19">
        <v>104533</v>
      </c>
      <c r="B52" s="19" t="s">
        <v>192</v>
      </c>
      <c r="C52" s="19" t="s">
        <v>226</v>
      </c>
      <c r="D52" s="19" t="s">
        <v>194</v>
      </c>
      <c r="E52" s="19">
        <v>2</v>
      </c>
      <c r="F52" s="107">
        <v>60</v>
      </c>
      <c r="G52" s="109">
        <v>42</v>
      </c>
      <c r="H52" s="109">
        <f t="shared" si="6"/>
        <v>-18</v>
      </c>
      <c r="I52" s="116">
        <f t="shared" si="7"/>
        <v>0.7</v>
      </c>
      <c r="J52" s="117">
        <v>0.8272</v>
      </c>
      <c r="K52" s="118" t="s">
        <v>227</v>
      </c>
      <c r="L52" s="118">
        <f t="shared" si="8"/>
        <v>-0.0167</v>
      </c>
      <c r="M52" s="119" t="str">
        <f>VLOOKUP(A52,[1]门店!$A:$K,11,0)</f>
        <v>83.07%</v>
      </c>
      <c r="N52" s="119">
        <f t="shared" si="9"/>
        <v>-0.0201999999999999</v>
      </c>
      <c r="O52" s="114">
        <v>0.662722558340536</v>
      </c>
      <c r="P52" s="120" t="s">
        <v>228</v>
      </c>
      <c r="Q52" s="34">
        <f t="shared" si="10"/>
        <v>0.0115774416594642</v>
      </c>
      <c r="R52" s="120" t="s">
        <v>229</v>
      </c>
      <c r="S52" s="34">
        <f t="shared" si="11"/>
        <v>0.00330000000000019</v>
      </c>
    </row>
    <row r="53" customHeight="1" spans="1:19">
      <c r="A53" s="19">
        <v>107728</v>
      </c>
      <c r="B53" s="19" t="s">
        <v>192</v>
      </c>
      <c r="C53" s="19" t="s">
        <v>230</v>
      </c>
      <c r="D53" s="19" t="s">
        <v>194</v>
      </c>
      <c r="E53" s="19">
        <v>3</v>
      </c>
      <c r="F53" s="107">
        <v>63</v>
      </c>
      <c r="G53" s="109">
        <v>68</v>
      </c>
      <c r="H53" s="109">
        <f t="shared" si="6"/>
        <v>5</v>
      </c>
      <c r="I53" s="116">
        <f t="shared" si="7"/>
        <v>1.07936507936508</v>
      </c>
      <c r="J53" s="117">
        <v>0.8336</v>
      </c>
      <c r="K53" s="118" t="s">
        <v>231</v>
      </c>
      <c r="L53" s="118">
        <f t="shared" si="8"/>
        <v>0.0206000000000001</v>
      </c>
      <c r="M53" s="119" t="str">
        <f>VLOOKUP(A53,[1]门店!$A:$K,11,0)</f>
        <v>84%</v>
      </c>
      <c r="N53" s="119">
        <f t="shared" si="9"/>
        <v>0.0142000000000001</v>
      </c>
      <c r="O53" s="114">
        <v>0.711071410679722</v>
      </c>
      <c r="P53" s="120" t="s">
        <v>232</v>
      </c>
      <c r="Q53" s="34">
        <f t="shared" si="10"/>
        <v>0.0444285893202779</v>
      </c>
      <c r="R53" s="120" t="s">
        <v>233</v>
      </c>
      <c r="S53" s="34">
        <f t="shared" si="11"/>
        <v>0.0125999999999998</v>
      </c>
    </row>
    <row r="54" customHeight="1" spans="1:19">
      <c r="A54" s="19">
        <v>117923</v>
      </c>
      <c r="B54" s="19" t="s">
        <v>192</v>
      </c>
      <c r="C54" s="19" t="s">
        <v>234</v>
      </c>
      <c r="D54" s="19" t="s">
        <v>194</v>
      </c>
      <c r="E54" s="19">
        <v>2</v>
      </c>
      <c r="F54" s="107">
        <v>40</v>
      </c>
      <c r="G54" s="109">
        <v>42</v>
      </c>
      <c r="H54" s="109">
        <f t="shared" si="6"/>
        <v>2</v>
      </c>
      <c r="I54" s="116">
        <f t="shared" si="7"/>
        <v>1.05</v>
      </c>
      <c r="J54" s="117">
        <v>0.8668</v>
      </c>
      <c r="K54" s="118" t="s">
        <v>235</v>
      </c>
      <c r="L54" s="118">
        <f t="shared" si="8"/>
        <v>-0.0369</v>
      </c>
      <c r="M54" s="119" t="str">
        <f>VLOOKUP(A54,[1]门店!$A:$K,11,0)</f>
        <v>92.15%</v>
      </c>
      <c r="N54" s="119">
        <f t="shared" si="9"/>
        <v>-0.0916000000000001</v>
      </c>
      <c r="O54" s="114">
        <v>0.729247123994536</v>
      </c>
      <c r="P54" s="120" t="s">
        <v>236</v>
      </c>
      <c r="Q54" s="34">
        <f t="shared" si="10"/>
        <v>0.00555287600546406</v>
      </c>
      <c r="R54" s="120" t="s">
        <v>237</v>
      </c>
      <c r="S54" s="34">
        <f t="shared" si="11"/>
        <v>-0.0155</v>
      </c>
    </row>
    <row r="55" customHeight="1" spans="1:19">
      <c r="A55" s="19">
        <v>123007</v>
      </c>
      <c r="B55" s="19" t="s">
        <v>192</v>
      </c>
      <c r="C55" s="19" t="s">
        <v>238</v>
      </c>
      <c r="D55" s="19" t="s">
        <v>194</v>
      </c>
      <c r="E55" s="19">
        <v>2</v>
      </c>
      <c r="F55" s="107">
        <v>60</v>
      </c>
      <c r="G55" s="109">
        <v>54</v>
      </c>
      <c r="H55" s="109">
        <f t="shared" si="6"/>
        <v>-6</v>
      </c>
      <c r="I55" s="116">
        <f t="shared" si="7"/>
        <v>0.9</v>
      </c>
      <c r="J55" s="117">
        <v>0.8279</v>
      </c>
      <c r="K55" s="118" t="s">
        <v>239</v>
      </c>
      <c r="L55" s="118">
        <f t="shared" si="8"/>
        <v>0.0105000000000001</v>
      </c>
      <c r="M55" s="119" t="str">
        <f>VLOOKUP(A55,[1]门店!$A:$K,11,0)</f>
        <v>85.83%</v>
      </c>
      <c r="N55" s="119">
        <f t="shared" si="9"/>
        <v>-0.0198999999999999</v>
      </c>
      <c r="O55" s="114">
        <v>0.688919686104722</v>
      </c>
      <c r="P55" s="120" t="s">
        <v>240</v>
      </c>
      <c r="Q55" s="34">
        <f t="shared" si="10"/>
        <v>0.00858031389527802</v>
      </c>
      <c r="R55" s="120" t="s">
        <v>241</v>
      </c>
      <c r="S55" s="34">
        <f t="shared" si="11"/>
        <v>-0.00919999999999999</v>
      </c>
    </row>
    <row r="56" customHeight="1" spans="1:19">
      <c r="A56" s="19">
        <v>122718</v>
      </c>
      <c r="B56" s="19" t="s">
        <v>192</v>
      </c>
      <c r="C56" s="19" t="s">
        <v>242</v>
      </c>
      <c r="D56" s="19" t="s">
        <v>194</v>
      </c>
      <c r="E56" s="19">
        <v>2</v>
      </c>
      <c r="F56" s="107">
        <v>60</v>
      </c>
      <c r="G56" s="109">
        <v>71</v>
      </c>
      <c r="H56" s="109">
        <f t="shared" si="6"/>
        <v>11</v>
      </c>
      <c r="I56" s="116">
        <f t="shared" si="7"/>
        <v>1.18333333333333</v>
      </c>
      <c r="J56" s="117">
        <v>0.83</v>
      </c>
      <c r="K56" s="118" t="s">
        <v>243</v>
      </c>
      <c r="L56" s="118">
        <f t="shared" si="8"/>
        <v>0.0809000000000001</v>
      </c>
      <c r="M56" s="119" t="str">
        <f>VLOOKUP(A56,[1]门店!$A:$K,11,0)</f>
        <v>87.12%</v>
      </c>
      <c r="N56" s="119">
        <f t="shared" si="9"/>
        <v>0.0397</v>
      </c>
      <c r="O56" s="114">
        <v>0.65</v>
      </c>
      <c r="P56" s="120" t="s">
        <v>134</v>
      </c>
      <c r="Q56" s="34">
        <f t="shared" si="10"/>
        <v>0.1415</v>
      </c>
      <c r="R56" s="120" t="s">
        <v>244</v>
      </c>
      <c r="S56" s="34">
        <f t="shared" si="11"/>
        <v>0.0615000000000001</v>
      </c>
    </row>
    <row r="57" customHeight="1" spans="1:19">
      <c r="A57" s="19">
        <v>2483</v>
      </c>
      <c r="B57" s="19" t="s">
        <v>245</v>
      </c>
      <c r="C57" s="19" t="s">
        <v>246</v>
      </c>
      <c r="D57" s="19" t="s">
        <v>247</v>
      </c>
      <c r="E57" s="19">
        <v>2</v>
      </c>
      <c r="F57" s="107">
        <v>60</v>
      </c>
      <c r="G57" s="109">
        <v>66</v>
      </c>
      <c r="H57" s="109">
        <f t="shared" si="6"/>
        <v>6</v>
      </c>
      <c r="I57" s="116">
        <f t="shared" si="7"/>
        <v>1.1</v>
      </c>
      <c r="J57" s="117">
        <v>0.8</v>
      </c>
      <c r="K57" s="118" t="s">
        <v>248</v>
      </c>
      <c r="L57" s="118">
        <f t="shared" si="8"/>
        <v>-0.317</v>
      </c>
      <c r="M57" s="119" t="str">
        <f>VLOOKUP(A57,[1]门店!$A:$K,11,0)</f>
        <v>60.1%</v>
      </c>
      <c r="N57" s="119">
        <f t="shared" si="9"/>
        <v>-0.118</v>
      </c>
      <c r="O57" s="114">
        <v>0.55</v>
      </c>
      <c r="P57" s="120" t="s">
        <v>249</v>
      </c>
      <c r="Q57" s="34">
        <f t="shared" si="10"/>
        <v>-0.3259</v>
      </c>
      <c r="R57" s="120" t="s">
        <v>250</v>
      </c>
      <c r="S57" s="34">
        <f t="shared" si="11"/>
        <v>-0.0179</v>
      </c>
    </row>
    <row r="58" customHeight="1" spans="1:19">
      <c r="A58" s="19">
        <v>2408</v>
      </c>
      <c r="B58" s="19" t="s">
        <v>245</v>
      </c>
      <c r="C58" s="19" t="s">
        <v>251</v>
      </c>
      <c r="D58" s="19" t="s">
        <v>247</v>
      </c>
      <c r="E58" s="19">
        <v>2</v>
      </c>
      <c r="F58" s="107">
        <v>60</v>
      </c>
      <c r="G58" s="109">
        <v>50</v>
      </c>
      <c r="H58" s="109">
        <f t="shared" si="6"/>
        <v>-10</v>
      </c>
      <c r="I58" s="116">
        <f t="shared" si="7"/>
        <v>0.833333333333333</v>
      </c>
      <c r="J58" s="117">
        <v>0.86</v>
      </c>
      <c r="K58" s="118" t="s">
        <v>252</v>
      </c>
      <c r="L58" s="118">
        <f t="shared" si="8"/>
        <v>0.1075</v>
      </c>
      <c r="M58" s="119" t="str">
        <f>VLOOKUP(A58,[1]门店!$A:$K,11,0)</f>
        <v>98.66%</v>
      </c>
      <c r="N58" s="119">
        <f t="shared" si="9"/>
        <v>-0.0190999999999999</v>
      </c>
      <c r="O58" s="114">
        <v>0.7</v>
      </c>
      <c r="P58" s="120" t="s">
        <v>253</v>
      </c>
      <c r="Q58" s="34">
        <f t="shared" si="10"/>
        <v>-0.2892</v>
      </c>
      <c r="R58" s="120" t="s">
        <v>254</v>
      </c>
      <c r="S58" s="34">
        <f t="shared" si="11"/>
        <v>-0.1279</v>
      </c>
    </row>
    <row r="59" customHeight="1" spans="1:19">
      <c r="A59" s="19">
        <v>2559</v>
      </c>
      <c r="B59" s="19" t="s">
        <v>245</v>
      </c>
      <c r="C59" s="19" t="s">
        <v>255</v>
      </c>
      <c r="D59" s="19" t="s">
        <v>247</v>
      </c>
      <c r="E59" s="19">
        <v>3</v>
      </c>
      <c r="F59" s="107">
        <v>93</v>
      </c>
      <c r="G59" s="109">
        <v>78</v>
      </c>
      <c r="H59" s="109">
        <f t="shared" si="6"/>
        <v>-15</v>
      </c>
      <c r="I59" s="116">
        <f t="shared" si="7"/>
        <v>0.838709677419355</v>
      </c>
      <c r="J59" s="117">
        <v>0.88</v>
      </c>
      <c r="K59" s="118" t="s">
        <v>256</v>
      </c>
      <c r="L59" s="118">
        <f t="shared" si="8"/>
        <v>0.0156999999999999</v>
      </c>
      <c r="M59" s="119" t="str">
        <f>VLOOKUP(A59,[1]门店!$A:$K,11,0)</f>
        <v>93.63%</v>
      </c>
      <c r="N59" s="119">
        <f t="shared" si="9"/>
        <v>-0.0406</v>
      </c>
      <c r="O59" s="114">
        <v>0.76</v>
      </c>
      <c r="P59" s="120" t="s">
        <v>257</v>
      </c>
      <c r="Q59" s="34">
        <f t="shared" si="10"/>
        <v>0.0259</v>
      </c>
      <c r="R59" s="120" t="s">
        <v>258</v>
      </c>
      <c r="S59" s="34">
        <f t="shared" si="11"/>
        <v>-0.0170999999999999</v>
      </c>
    </row>
    <row r="60" customHeight="1" spans="1:19">
      <c r="A60" s="19">
        <v>2471</v>
      </c>
      <c r="B60" s="19" t="s">
        <v>245</v>
      </c>
      <c r="C60" s="19" t="s">
        <v>259</v>
      </c>
      <c r="D60" s="19" t="s">
        <v>247</v>
      </c>
      <c r="E60" s="19">
        <v>2</v>
      </c>
      <c r="F60" s="107">
        <v>90</v>
      </c>
      <c r="G60" s="109">
        <v>88</v>
      </c>
      <c r="H60" s="109">
        <f t="shared" si="6"/>
        <v>-2</v>
      </c>
      <c r="I60" s="116">
        <f t="shared" si="7"/>
        <v>0.977777777777778</v>
      </c>
      <c r="J60" s="117">
        <v>0.8568</v>
      </c>
      <c r="K60" s="118" t="s">
        <v>260</v>
      </c>
      <c r="L60" s="118">
        <f t="shared" si="8"/>
        <v>0.00369999999999993</v>
      </c>
      <c r="M60" s="119" t="str">
        <f>VLOOKUP(A60,[1]门店!$A:$K,11,0)</f>
        <v>84.19%</v>
      </c>
      <c r="N60" s="119">
        <f t="shared" si="9"/>
        <v>0.0185999999999999</v>
      </c>
      <c r="O60" s="114">
        <v>0.665235974643423</v>
      </c>
      <c r="P60" s="120" t="s">
        <v>261</v>
      </c>
      <c r="Q60" s="34">
        <f t="shared" si="10"/>
        <v>-0.059235974643423</v>
      </c>
      <c r="R60" s="120" t="s">
        <v>262</v>
      </c>
      <c r="S60" s="34">
        <f t="shared" si="11"/>
        <v>-0.0297000000000001</v>
      </c>
    </row>
    <row r="61" customHeight="1" spans="1:19">
      <c r="A61" s="19">
        <v>2443</v>
      </c>
      <c r="B61" s="19" t="s">
        <v>245</v>
      </c>
      <c r="C61" s="19" t="s">
        <v>263</v>
      </c>
      <c r="D61" s="19" t="s">
        <v>247</v>
      </c>
      <c r="E61" s="19">
        <v>2</v>
      </c>
      <c r="F61" s="107">
        <v>124</v>
      </c>
      <c r="G61" s="109">
        <v>106</v>
      </c>
      <c r="H61" s="109">
        <f t="shared" si="6"/>
        <v>-18</v>
      </c>
      <c r="I61" s="116">
        <f t="shared" si="7"/>
        <v>0.854838709677419</v>
      </c>
      <c r="J61" s="117">
        <v>0.8</v>
      </c>
      <c r="K61" s="118" t="s">
        <v>264</v>
      </c>
      <c r="L61" s="118">
        <f t="shared" si="8"/>
        <v>-0.0707</v>
      </c>
      <c r="M61" s="119" t="str">
        <f>VLOOKUP(A61,[1]门店!$A:$K,11,0)</f>
        <v>76.03%</v>
      </c>
      <c r="N61" s="119">
        <f t="shared" si="9"/>
        <v>-0.0309999999999999</v>
      </c>
      <c r="O61" s="114">
        <v>0.6</v>
      </c>
      <c r="P61" s="120" t="s">
        <v>265</v>
      </c>
      <c r="Q61" s="34">
        <f t="shared" si="10"/>
        <v>-0.1047</v>
      </c>
      <c r="R61" s="120" t="s">
        <v>266</v>
      </c>
      <c r="S61" s="34">
        <f t="shared" si="11"/>
        <v>-0.1146</v>
      </c>
    </row>
    <row r="62" customHeight="1" spans="1:19">
      <c r="A62" s="19">
        <v>2527</v>
      </c>
      <c r="B62" s="19" t="s">
        <v>245</v>
      </c>
      <c r="C62" s="19" t="s">
        <v>267</v>
      </c>
      <c r="D62" s="19" t="s">
        <v>247</v>
      </c>
      <c r="E62" s="19">
        <v>3</v>
      </c>
      <c r="F62" s="107">
        <v>150</v>
      </c>
      <c r="G62" s="109">
        <v>160</v>
      </c>
      <c r="H62" s="109">
        <f t="shared" si="6"/>
        <v>10</v>
      </c>
      <c r="I62" s="116">
        <f t="shared" si="7"/>
        <v>1.06666666666667</v>
      </c>
      <c r="J62" s="117">
        <v>0.8748</v>
      </c>
      <c r="K62" s="118" t="s">
        <v>268</v>
      </c>
      <c r="L62" s="118">
        <f t="shared" si="8"/>
        <v>-0.00870000000000004</v>
      </c>
      <c r="M62" s="119" t="str">
        <f>VLOOKUP(A62,[1]门店!$A:$K,11,0)</f>
        <v>82.22%</v>
      </c>
      <c r="N62" s="119">
        <f t="shared" si="9"/>
        <v>0.0438999999999999</v>
      </c>
      <c r="O62" s="114">
        <v>0.661286971283881</v>
      </c>
      <c r="P62" s="120" t="s">
        <v>269</v>
      </c>
      <c r="Q62" s="34">
        <f t="shared" si="10"/>
        <v>0.0152130287161191</v>
      </c>
      <c r="R62" s="120" t="s">
        <v>270</v>
      </c>
      <c r="S62" s="34">
        <f t="shared" si="11"/>
        <v>0.00930000000000009</v>
      </c>
    </row>
    <row r="63" customHeight="1" spans="1:19">
      <c r="A63" s="19">
        <v>2451</v>
      </c>
      <c r="B63" s="19" t="s">
        <v>271</v>
      </c>
      <c r="C63" s="19" t="s">
        <v>272</v>
      </c>
      <c r="D63" s="19" t="s">
        <v>273</v>
      </c>
      <c r="E63" s="19">
        <v>2</v>
      </c>
      <c r="F63" s="107">
        <v>90</v>
      </c>
      <c r="G63" s="109">
        <v>54</v>
      </c>
      <c r="H63" s="109">
        <f t="shared" si="6"/>
        <v>-36</v>
      </c>
      <c r="I63" s="116">
        <f t="shared" si="7"/>
        <v>0.6</v>
      </c>
      <c r="J63" s="117">
        <v>0.8544</v>
      </c>
      <c r="K63" s="118" t="s">
        <v>274</v>
      </c>
      <c r="L63" s="118">
        <f t="shared" si="8"/>
        <v>0.00579999999999992</v>
      </c>
      <c r="M63" s="119" t="str">
        <f>VLOOKUP(A63,[1]门店!$A:$K,11,0)</f>
        <v>81.66%</v>
      </c>
      <c r="N63" s="119">
        <f t="shared" si="9"/>
        <v>0.0436</v>
      </c>
      <c r="O63" s="114">
        <v>0.666544354605833</v>
      </c>
      <c r="P63" s="120" t="s">
        <v>275</v>
      </c>
      <c r="Q63" s="34">
        <f t="shared" si="10"/>
        <v>-0.0288443546058329</v>
      </c>
      <c r="R63" s="120" t="s">
        <v>276</v>
      </c>
      <c r="S63" s="34">
        <f t="shared" si="11"/>
        <v>-0.00209999999999988</v>
      </c>
    </row>
    <row r="64" customHeight="1" spans="1:19">
      <c r="A64" s="19">
        <v>2802</v>
      </c>
      <c r="B64" s="19" t="s">
        <v>271</v>
      </c>
      <c r="C64" s="19" t="s">
        <v>277</v>
      </c>
      <c r="D64" s="19" t="s">
        <v>273</v>
      </c>
      <c r="E64" s="19">
        <v>2</v>
      </c>
      <c r="F64" s="107">
        <v>150</v>
      </c>
      <c r="G64" s="109">
        <v>120</v>
      </c>
      <c r="H64" s="109">
        <f t="shared" si="6"/>
        <v>-30</v>
      </c>
      <c r="I64" s="116">
        <f t="shared" si="7"/>
        <v>0.8</v>
      </c>
      <c r="J64" s="117">
        <v>0.8</v>
      </c>
      <c r="K64" s="118" t="s">
        <v>278</v>
      </c>
      <c r="L64" s="118">
        <f t="shared" si="8"/>
        <v>-0.2081</v>
      </c>
      <c r="M64" s="119" t="str">
        <f>VLOOKUP(A64,[1]门店!$A:$K,11,0)</f>
        <v>59.43%</v>
      </c>
      <c r="N64" s="119">
        <f t="shared" si="9"/>
        <v>-0.00240000000000007</v>
      </c>
      <c r="O64" s="114">
        <v>0.55</v>
      </c>
      <c r="P64" s="120" t="s">
        <v>279</v>
      </c>
      <c r="Q64" s="34">
        <f t="shared" si="10"/>
        <v>-0.2024</v>
      </c>
      <c r="R64" s="120" t="s">
        <v>280</v>
      </c>
      <c r="S64" s="34">
        <f t="shared" si="11"/>
        <v>-0.0525</v>
      </c>
    </row>
    <row r="65" customHeight="1" spans="1:19">
      <c r="A65" s="19">
        <v>2479</v>
      </c>
      <c r="B65" s="19" t="s">
        <v>245</v>
      </c>
      <c r="C65" s="19" t="s">
        <v>281</v>
      </c>
      <c r="D65" s="19" t="s">
        <v>247</v>
      </c>
      <c r="E65" s="19">
        <v>1</v>
      </c>
      <c r="F65" s="107">
        <v>93</v>
      </c>
      <c r="G65" s="109">
        <v>112</v>
      </c>
      <c r="H65" s="109">
        <f t="shared" si="6"/>
        <v>19</v>
      </c>
      <c r="I65" s="116">
        <f t="shared" si="7"/>
        <v>1.20430107526882</v>
      </c>
      <c r="J65" s="117">
        <v>0.8671</v>
      </c>
      <c r="K65" s="118" t="s">
        <v>282</v>
      </c>
      <c r="L65" s="118">
        <f t="shared" si="8"/>
        <v>-0.0121</v>
      </c>
      <c r="M65" s="119" t="str">
        <f>VLOOKUP(A65,[1]门店!$A:$K,11,0)</f>
        <v>88.2%</v>
      </c>
      <c r="N65" s="119">
        <f t="shared" si="9"/>
        <v>-0.027</v>
      </c>
      <c r="O65" s="114">
        <v>0.78</v>
      </c>
      <c r="P65" s="120" t="s">
        <v>283</v>
      </c>
      <c r="Q65" s="34">
        <f t="shared" si="10"/>
        <v>-0.0408000000000001</v>
      </c>
      <c r="R65" s="120" t="s">
        <v>284</v>
      </c>
      <c r="S65" s="34">
        <f t="shared" si="11"/>
        <v>-0.0878000000000001</v>
      </c>
    </row>
    <row r="66" customHeight="1" spans="1:19">
      <c r="A66" s="19">
        <v>2826</v>
      </c>
      <c r="B66" s="19" t="s">
        <v>271</v>
      </c>
      <c r="C66" s="19" t="s">
        <v>285</v>
      </c>
      <c r="D66" s="19" t="s">
        <v>273</v>
      </c>
      <c r="E66" s="19">
        <v>2</v>
      </c>
      <c r="F66" s="107">
        <v>124</v>
      </c>
      <c r="G66" s="109">
        <v>111</v>
      </c>
      <c r="H66" s="109">
        <f t="shared" si="6"/>
        <v>-13</v>
      </c>
      <c r="I66" s="116">
        <f t="shared" si="7"/>
        <v>0.895161290322581</v>
      </c>
      <c r="J66" s="117">
        <v>0.8</v>
      </c>
      <c r="K66" s="118" t="s">
        <v>286</v>
      </c>
      <c r="L66" s="118">
        <f t="shared" si="8"/>
        <v>-0.0246</v>
      </c>
      <c r="M66" s="119" t="str">
        <f>VLOOKUP(A66,[1]门店!$A:$K,11,0)</f>
        <v>73.65%</v>
      </c>
      <c r="N66" s="119">
        <f t="shared" si="9"/>
        <v>0.0389</v>
      </c>
      <c r="O66" s="114">
        <v>0.62</v>
      </c>
      <c r="P66" s="120" t="s">
        <v>287</v>
      </c>
      <c r="Q66" s="34">
        <f t="shared" si="10"/>
        <v>-0.0451</v>
      </c>
      <c r="R66" s="120" t="s">
        <v>288</v>
      </c>
      <c r="S66" s="34">
        <f t="shared" si="11"/>
        <v>-0.0107</v>
      </c>
    </row>
    <row r="67" customHeight="1" spans="1:19">
      <c r="A67" s="19">
        <v>2778</v>
      </c>
      <c r="B67" s="19" t="s">
        <v>271</v>
      </c>
      <c r="C67" s="19" t="s">
        <v>289</v>
      </c>
      <c r="D67" s="19" t="s">
        <v>273</v>
      </c>
      <c r="E67" s="19">
        <v>2</v>
      </c>
      <c r="F67" s="107">
        <v>124</v>
      </c>
      <c r="G67" s="109">
        <v>102</v>
      </c>
      <c r="H67" s="109">
        <f t="shared" ref="H67:H98" si="12">G67-F67</f>
        <v>-22</v>
      </c>
      <c r="I67" s="116">
        <f t="shared" ref="I67:I98" si="13">G67/F67</f>
        <v>0.82258064516129</v>
      </c>
      <c r="J67" s="117">
        <v>0.8628</v>
      </c>
      <c r="K67" s="118" t="s">
        <v>290</v>
      </c>
      <c r="L67" s="118">
        <f t="shared" ref="L67:L98" si="14">K67-J67</f>
        <v>-0.1026</v>
      </c>
      <c r="M67" s="119" t="str">
        <f>VLOOKUP(A67,[1]门店!$A:$K,11,0)</f>
        <v>87.57%</v>
      </c>
      <c r="N67" s="119">
        <f t="shared" ref="N67:N98" si="15">K67-M67</f>
        <v>-0.1155</v>
      </c>
      <c r="O67" s="114">
        <v>0.685188083675756</v>
      </c>
      <c r="P67" s="120" t="s">
        <v>291</v>
      </c>
      <c r="Q67" s="34">
        <f t="shared" ref="Q67:Q98" si="16">P67-O67</f>
        <v>0.00491191632424404</v>
      </c>
      <c r="R67" s="120" t="s">
        <v>292</v>
      </c>
      <c r="S67" s="34">
        <f t="shared" ref="S67:S98" si="17">P67-R67</f>
        <v>-0.0242</v>
      </c>
    </row>
    <row r="68" customHeight="1" spans="1:19">
      <c r="A68" s="19">
        <v>2573</v>
      </c>
      <c r="B68" s="19" t="s">
        <v>245</v>
      </c>
      <c r="C68" s="19" t="s">
        <v>293</v>
      </c>
      <c r="D68" s="19" t="s">
        <v>247</v>
      </c>
      <c r="E68" s="19">
        <v>3</v>
      </c>
      <c r="F68" s="107">
        <v>270</v>
      </c>
      <c r="G68" s="109">
        <v>192</v>
      </c>
      <c r="H68" s="109">
        <f t="shared" si="12"/>
        <v>-78</v>
      </c>
      <c r="I68" s="116">
        <f t="shared" si="13"/>
        <v>0.711111111111111</v>
      </c>
      <c r="J68" s="117">
        <v>0.8</v>
      </c>
      <c r="K68" s="118" t="s">
        <v>294</v>
      </c>
      <c r="L68" s="118">
        <f t="shared" si="14"/>
        <v>-0.1004</v>
      </c>
      <c r="M68" s="119" t="str">
        <f>VLOOKUP(A68,[1]门店!$A:$K,11,0)</f>
        <v>59.5%</v>
      </c>
      <c r="N68" s="119">
        <f t="shared" si="15"/>
        <v>0.1046</v>
      </c>
      <c r="O68" s="114">
        <v>0.55</v>
      </c>
      <c r="P68" s="120" t="s">
        <v>295</v>
      </c>
      <c r="Q68" s="34">
        <f t="shared" si="16"/>
        <v>-0.1219</v>
      </c>
      <c r="R68" s="120" t="s">
        <v>296</v>
      </c>
      <c r="S68" s="34">
        <f t="shared" si="17"/>
        <v>0.0898</v>
      </c>
    </row>
    <row r="69" customHeight="1" spans="1:19">
      <c r="A69" s="19">
        <v>2466</v>
      </c>
      <c r="B69" s="19" t="s">
        <v>271</v>
      </c>
      <c r="C69" s="19" t="s">
        <v>297</v>
      </c>
      <c r="D69" s="19" t="s">
        <v>273</v>
      </c>
      <c r="E69" s="19">
        <v>3</v>
      </c>
      <c r="F69" s="107">
        <v>150</v>
      </c>
      <c r="G69" s="109">
        <v>125</v>
      </c>
      <c r="H69" s="109">
        <f t="shared" si="12"/>
        <v>-25</v>
      </c>
      <c r="I69" s="116">
        <f t="shared" si="13"/>
        <v>0.833333333333333</v>
      </c>
      <c r="J69" s="117">
        <v>0.83</v>
      </c>
      <c r="K69" s="118" t="s">
        <v>298</v>
      </c>
      <c r="L69" s="118">
        <f t="shared" si="14"/>
        <v>0.0325000000000001</v>
      </c>
      <c r="M69" s="119" t="str">
        <f>VLOOKUP(A69,[1]门店!$A:$K,11,0)</f>
        <v>88.49%</v>
      </c>
      <c r="N69" s="119">
        <f t="shared" si="15"/>
        <v>-0.0223999999999999</v>
      </c>
      <c r="O69" s="114">
        <v>0.6</v>
      </c>
      <c r="P69" s="120" t="s">
        <v>299</v>
      </c>
      <c r="Q69" s="34">
        <f t="shared" si="16"/>
        <v>0.0248</v>
      </c>
      <c r="R69" s="120" t="s">
        <v>300</v>
      </c>
      <c r="S69" s="34">
        <f t="shared" si="17"/>
        <v>-0.0252</v>
      </c>
    </row>
    <row r="70" customHeight="1" spans="1:19">
      <c r="A70" s="19">
        <v>2409</v>
      </c>
      <c r="B70" s="19" t="s">
        <v>271</v>
      </c>
      <c r="C70" s="19" t="s">
        <v>301</v>
      </c>
      <c r="D70" s="19" t="s">
        <v>273</v>
      </c>
      <c r="E70" s="19">
        <v>2</v>
      </c>
      <c r="F70" s="107">
        <v>62</v>
      </c>
      <c r="G70" s="109">
        <v>95</v>
      </c>
      <c r="H70" s="109">
        <f t="shared" si="12"/>
        <v>33</v>
      </c>
      <c r="I70" s="116">
        <f t="shared" si="13"/>
        <v>1.53225806451613</v>
      </c>
      <c r="J70" s="117">
        <v>0.82</v>
      </c>
      <c r="K70" s="118" t="s">
        <v>302</v>
      </c>
      <c r="L70" s="118">
        <f t="shared" si="14"/>
        <v>-0.0203</v>
      </c>
      <c r="M70" s="119" t="str">
        <f>VLOOKUP(A70,[1]门店!$A:$K,11,0)</f>
        <v>77.45%</v>
      </c>
      <c r="N70" s="119">
        <f t="shared" si="15"/>
        <v>0.0251999999999999</v>
      </c>
      <c r="O70" s="114">
        <v>0.72</v>
      </c>
      <c r="P70" s="120" t="s">
        <v>303</v>
      </c>
      <c r="Q70" s="34">
        <f t="shared" si="16"/>
        <v>-0.0468000000000001</v>
      </c>
      <c r="R70" s="120" t="s">
        <v>304</v>
      </c>
      <c r="S70" s="34">
        <f t="shared" si="17"/>
        <v>0.0144</v>
      </c>
    </row>
    <row r="71" customHeight="1" spans="1:19">
      <c r="A71" s="19">
        <v>2422</v>
      </c>
      <c r="B71" s="19" t="s">
        <v>271</v>
      </c>
      <c r="C71" s="19" t="s">
        <v>305</v>
      </c>
      <c r="D71" s="19" t="s">
        <v>273</v>
      </c>
      <c r="E71" s="19">
        <v>1</v>
      </c>
      <c r="F71" s="107">
        <v>60</v>
      </c>
      <c r="G71" s="109">
        <v>84</v>
      </c>
      <c r="H71" s="109">
        <f t="shared" si="12"/>
        <v>24</v>
      </c>
      <c r="I71" s="116">
        <f t="shared" si="13"/>
        <v>1.4</v>
      </c>
      <c r="J71" s="117">
        <v>0.85</v>
      </c>
      <c r="K71" s="118" t="s">
        <v>306</v>
      </c>
      <c r="L71" s="118">
        <f t="shared" si="14"/>
        <v>-0.0361</v>
      </c>
      <c r="M71" s="119" t="str">
        <f>VLOOKUP(A71,[1]门店!$A:$K,11,0)</f>
        <v>84.39%</v>
      </c>
      <c r="N71" s="119">
        <f t="shared" si="15"/>
        <v>-0.03</v>
      </c>
      <c r="O71" s="114">
        <v>0.684563512862511</v>
      </c>
      <c r="P71" s="120" t="s">
        <v>307</v>
      </c>
      <c r="Q71" s="34">
        <f t="shared" si="16"/>
        <v>0.00583648713748897</v>
      </c>
      <c r="R71" s="120" t="s">
        <v>308</v>
      </c>
      <c r="S71" s="34">
        <f t="shared" si="17"/>
        <v>-0.0539000000000001</v>
      </c>
    </row>
    <row r="72" customHeight="1" spans="1:19">
      <c r="A72" s="19">
        <v>2804</v>
      </c>
      <c r="B72" s="19" t="s">
        <v>271</v>
      </c>
      <c r="C72" s="19" t="s">
        <v>309</v>
      </c>
      <c r="D72" s="19" t="s">
        <v>273</v>
      </c>
      <c r="E72" s="19">
        <v>2</v>
      </c>
      <c r="F72" s="107">
        <v>90</v>
      </c>
      <c r="G72" s="109">
        <v>66</v>
      </c>
      <c r="H72" s="109">
        <f t="shared" si="12"/>
        <v>-24</v>
      </c>
      <c r="I72" s="116">
        <f t="shared" si="13"/>
        <v>0.733333333333333</v>
      </c>
      <c r="J72" s="117">
        <v>0.82</v>
      </c>
      <c r="K72" s="118" t="s">
        <v>310</v>
      </c>
      <c r="L72" s="118">
        <f t="shared" si="14"/>
        <v>-0.0206999999999998</v>
      </c>
      <c r="M72" s="119" t="str">
        <f>VLOOKUP(A72,[1]门店!$A:$K,11,0)</f>
        <v>77.79%</v>
      </c>
      <c r="N72" s="119">
        <f t="shared" si="15"/>
        <v>0.0214000000000001</v>
      </c>
      <c r="O72" s="114">
        <v>0.626277734375</v>
      </c>
      <c r="P72" s="120" t="s">
        <v>311</v>
      </c>
      <c r="Q72" s="34">
        <f t="shared" si="16"/>
        <v>-0.0553777343749999</v>
      </c>
      <c r="R72" s="120" t="s">
        <v>312</v>
      </c>
      <c r="S72" s="34">
        <f t="shared" si="17"/>
        <v>0.00630000000000008</v>
      </c>
    </row>
    <row r="73" customHeight="1" spans="1:19">
      <c r="A73" s="19">
        <v>102565</v>
      </c>
      <c r="B73" s="19" t="s">
        <v>245</v>
      </c>
      <c r="C73" s="19" t="s">
        <v>313</v>
      </c>
      <c r="D73" s="19" t="s">
        <v>247</v>
      </c>
      <c r="E73" s="19">
        <v>2</v>
      </c>
      <c r="F73" s="107">
        <v>120</v>
      </c>
      <c r="G73" s="109">
        <v>94</v>
      </c>
      <c r="H73" s="109">
        <f t="shared" si="12"/>
        <v>-26</v>
      </c>
      <c r="I73" s="116">
        <f t="shared" si="13"/>
        <v>0.783333333333333</v>
      </c>
      <c r="J73" s="117">
        <v>0.8</v>
      </c>
      <c r="K73" s="118" t="s">
        <v>314</v>
      </c>
      <c r="L73" s="118">
        <f t="shared" si="14"/>
        <v>-0.2729</v>
      </c>
      <c r="M73" s="119" t="str">
        <f>VLOOKUP(A73,[1]门店!$A:$K,11,0)</f>
        <v>46.33%</v>
      </c>
      <c r="N73" s="119">
        <f t="shared" si="15"/>
        <v>0.0638</v>
      </c>
      <c r="O73" s="114">
        <v>0.55</v>
      </c>
      <c r="P73" s="120" t="s">
        <v>315</v>
      </c>
      <c r="Q73" s="34">
        <f t="shared" si="16"/>
        <v>-0.2715</v>
      </c>
      <c r="R73" s="120" t="s">
        <v>316</v>
      </c>
      <c r="S73" s="34">
        <f t="shared" si="17"/>
        <v>-0.0221</v>
      </c>
    </row>
    <row r="74" customHeight="1" spans="1:19">
      <c r="A74" s="19">
        <v>102934</v>
      </c>
      <c r="B74" s="19" t="s">
        <v>271</v>
      </c>
      <c r="C74" s="19" t="s">
        <v>317</v>
      </c>
      <c r="D74" s="19" t="s">
        <v>273</v>
      </c>
      <c r="E74" s="19">
        <v>3</v>
      </c>
      <c r="F74" s="107">
        <v>72</v>
      </c>
      <c r="G74" s="109">
        <v>113</v>
      </c>
      <c r="H74" s="109">
        <f t="shared" si="12"/>
        <v>41</v>
      </c>
      <c r="I74" s="116">
        <f t="shared" si="13"/>
        <v>1.56944444444444</v>
      </c>
      <c r="J74" s="117">
        <v>0.88</v>
      </c>
      <c r="K74" s="118" t="s">
        <v>318</v>
      </c>
      <c r="L74" s="118">
        <f t="shared" si="14"/>
        <v>0.0538999999999999</v>
      </c>
      <c r="M74" s="119" t="str">
        <f>VLOOKUP(A74,[1]门店!$A:$K,11,0)</f>
        <v>92.94%</v>
      </c>
      <c r="N74" s="119">
        <f t="shared" si="15"/>
        <v>0.00449999999999995</v>
      </c>
      <c r="O74" s="114">
        <v>0.78</v>
      </c>
      <c r="P74" s="120" t="s">
        <v>319</v>
      </c>
      <c r="Q74" s="34">
        <f t="shared" si="16"/>
        <v>0.0125</v>
      </c>
      <c r="R74" s="120" t="s">
        <v>320</v>
      </c>
      <c r="S74" s="34">
        <f t="shared" si="17"/>
        <v>-0.0236000000000001</v>
      </c>
    </row>
    <row r="75" customHeight="1" spans="1:19">
      <c r="A75" s="19">
        <v>103198</v>
      </c>
      <c r="B75" s="19" t="s">
        <v>245</v>
      </c>
      <c r="C75" s="19" t="s">
        <v>321</v>
      </c>
      <c r="D75" s="19" t="s">
        <v>247</v>
      </c>
      <c r="E75" s="19">
        <v>3</v>
      </c>
      <c r="F75" s="107">
        <v>150</v>
      </c>
      <c r="G75" s="109">
        <v>96</v>
      </c>
      <c r="H75" s="109">
        <f t="shared" si="12"/>
        <v>-54</v>
      </c>
      <c r="I75" s="116">
        <f t="shared" si="13"/>
        <v>0.64</v>
      </c>
      <c r="J75" s="117">
        <v>0.8</v>
      </c>
      <c r="K75" s="118" t="s">
        <v>322</v>
      </c>
      <c r="L75" s="118">
        <f t="shared" si="14"/>
        <v>-0.1286</v>
      </c>
      <c r="M75" s="119" t="str">
        <f>VLOOKUP(A75,[1]门店!$A:$K,11,0)</f>
        <v>71.7%</v>
      </c>
      <c r="N75" s="119">
        <f t="shared" si="15"/>
        <v>-0.0456000000000001</v>
      </c>
      <c r="O75" s="114">
        <v>0.6</v>
      </c>
      <c r="P75" s="120" t="s">
        <v>323</v>
      </c>
      <c r="Q75" s="34">
        <f t="shared" si="16"/>
        <v>-0.169</v>
      </c>
      <c r="R75" s="120" t="s">
        <v>324</v>
      </c>
      <c r="S75" s="34">
        <f t="shared" si="17"/>
        <v>-0.0375</v>
      </c>
    </row>
    <row r="76" customHeight="1" spans="1:19">
      <c r="A76" s="19">
        <v>105267</v>
      </c>
      <c r="B76" s="19" t="s">
        <v>271</v>
      </c>
      <c r="C76" s="19" t="s">
        <v>325</v>
      </c>
      <c r="D76" s="19" t="s">
        <v>273</v>
      </c>
      <c r="E76" s="19">
        <v>3</v>
      </c>
      <c r="F76" s="107">
        <v>135</v>
      </c>
      <c r="G76" s="109">
        <v>99</v>
      </c>
      <c r="H76" s="109">
        <f t="shared" si="12"/>
        <v>-36</v>
      </c>
      <c r="I76" s="116">
        <f t="shared" si="13"/>
        <v>0.733333333333333</v>
      </c>
      <c r="J76" s="117">
        <v>0.8</v>
      </c>
      <c r="K76" s="118" t="s">
        <v>182</v>
      </c>
      <c r="L76" s="118">
        <f t="shared" si="14"/>
        <v>-0.3575</v>
      </c>
      <c r="M76" s="119" t="str">
        <f>VLOOKUP(A76,[1]门店!$A:$K,11,0)</f>
        <v>65.35%</v>
      </c>
      <c r="N76" s="119">
        <f t="shared" si="15"/>
        <v>-0.211</v>
      </c>
      <c r="O76" s="114">
        <v>0.55</v>
      </c>
      <c r="P76" s="120" t="s">
        <v>326</v>
      </c>
      <c r="Q76" s="34">
        <f t="shared" si="16"/>
        <v>-0.212</v>
      </c>
      <c r="R76" s="120" t="s">
        <v>327</v>
      </c>
      <c r="S76" s="34">
        <f t="shared" si="17"/>
        <v>-0.0806</v>
      </c>
    </row>
    <row r="77" customHeight="1" spans="1:19">
      <c r="A77" s="19">
        <v>106569</v>
      </c>
      <c r="B77" s="19" t="s">
        <v>245</v>
      </c>
      <c r="C77" s="19" t="s">
        <v>328</v>
      </c>
      <c r="D77" s="19" t="s">
        <v>247</v>
      </c>
      <c r="E77" s="19">
        <v>1</v>
      </c>
      <c r="F77" s="107">
        <v>90</v>
      </c>
      <c r="G77" s="109">
        <v>52</v>
      </c>
      <c r="H77" s="109">
        <f t="shared" si="12"/>
        <v>-38</v>
      </c>
      <c r="I77" s="116">
        <f t="shared" si="13"/>
        <v>0.577777777777778</v>
      </c>
      <c r="J77" s="117">
        <v>0.8</v>
      </c>
      <c r="K77" s="118" t="s">
        <v>329</v>
      </c>
      <c r="L77" s="118">
        <f t="shared" si="14"/>
        <v>-0.05</v>
      </c>
      <c r="M77" s="119" t="str">
        <f>VLOOKUP(A77,[1]门店!$A:$K,11,0)</f>
        <v>77.9%</v>
      </c>
      <c r="N77" s="119">
        <f t="shared" si="15"/>
        <v>-0.029</v>
      </c>
      <c r="O77" s="114">
        <v>0.55</v>
      </c>
      <c r="P77" s="120" t="s">
        <v>330</v>
      </c>
      <c r="Q77" s="34">
        <f t="shared" si="16"/>
        <v>-0.0283</v>
      </c>
      <c r="R77" s="120" t="s">
        <v>331</v>
      </c>
      <c r="S77" s="34">
        <f t="shared" si="17"/>
        <v>-0.0741999999999999</v>
      </c>
    </row>
    <row r="78" customHeight="1" spans="1:19">
      <c r="A78" s="19">
        <v>108277</v>
      </c>
      <c r="B78" s="19" t="s">
        <v>271</v>
      </c>
      <c r="C78" s="19" t="s">
        <v>332</v>
      </c>
      <c r="D78" s="19" t="s">
        <v>273</v>
      </c>
      <c r="E78" s="19">
        <v>2</v>
      </c>
      <c r="F78" s="107">
        <v>120</v>
      </c>
      <c r="G78" s="109">
        <v>207</v>
      </c>
      <c r="H78" s="109">
        <f t="shared" si="12"/>
        <v>87</v>
      </c>
      <c r="I78" s="116">
        <f t="shared" si="13"/>
        <v>1.725</v>
      </c>
      <c r="J78" s="117">
        <v>0.88</v>
      </c>
      <c r="K78" s="118" t="s">
        <v>333</v>
      </c>
      <c r="L78" s="118">
        <f t="shared" si="14"/>
        <v>0.0126999999999999</v>
      </c>
      <c r="M78" s="119" t="str">
        <f>VLOOKUP(A78,[1]门店!$A:$K,11,0)</f>
        <v>90.75%</v>
      </c>
      <c r="N78" s="119">
        <f t="shared" si="15"/>
        <v>-0.0148</v>
      </c>
      <c r="O78" s="114">
        <v>0.78</v>
      </c>
      <c r="P78" s="120" t="s">
        <v>334</v>
      </c>
      <c r="Q78" s="34">
        <f t="shared" si="16"/>
        <v>0.0146999999999999</v>
      </c>
      <c r="R78" s="120" t="s">
        <v>335</v>
      </c>
      <c r="S78" s="34">
        <f t="shared" si="17"/>
        <v>-0.0379</v>
      </c>
    </row>
    <row r="79" customHeight="1" spans="1:19">
      <c r="A79" s="19">
        <v>111219</v>
      </c>
      <c r="B79" s="19" t="s">
        <v>271</v>
      </c>
      <c r="C79" s="19" t="s">
        <v>336</v>
      </c>
      <c r="D79" s="19" t="s">
        <v>273</v>
      </c>
      <c r="E79" s="19">
        <v>2</v>
      </c>
      <c r="F79" s="107">
        <v>150</v>
      </c>
      <c r="G79" s="109">
        <v>130</v>
      </c>
      <c r="H79" s="109">
        <f t="shared" si="12"/>
        <v>-20</v>
      </c>
      <c r="I79" s="116">
        <f t="shared" si="13"/>
        <v>0.866666666666667</v>
      </c>
      <c r="J79" s="117">
        <v>0.8</v>
      </c>
      <c r="K79" s="118" t="s">
        <v>337</v>
      </c>
      <c r="L79" s="118">
        <f t="shared" si="14"/>
        <v>-0.2871</v>
      </c>
      <c r="M79" s="119" t="str">
        <f>VLOOKUP(A79,[1]门店!$A:$K,11,0)</f>
        <v>48.47%</v>
      </c>
      <c r="N79" s="119">
        <f t="shared" si="15"/>
        <v>0.0282000000000001</v>
      </c>
      <c r="O79" s="114">
        <v>0.55</v>
      </c>
      <c r="P79" s="120" t="s">
        <v>338</v>
      </c>
      <c r="Q79" s="34">
        <f t="shared" si="16"/>
        <v>-0.3067</v>
      </c>
      <c r="R79" s="120" t="s">
        <v>339</v>
      </c>
      <c r="S79" s="34">
        <f t="shared" si="17"/>
        <v>-0.0137</v>
      </c>
    </row>
    <row r="80" customHeight="1" spans="1:19">
      <c r="A80" s="19">
        <v>112415</v>
      </c>
      <c r="B80" s="19" t="s">
        <v>245</v>
      </c>
      <c r="C80" s="19" t="s">
        <v>340</v>
      </c>
      <c r="D80" s="19" t="s">
        <v>247</v>
      </c>
      <c r="E80" s="19">
        <v>2</v>
      </c>
      <c r="F80" s="107">
        <v>90</v>
      </c>
      <c r="G80" s="109">
        <v>73</v>
      </c>
      <c r="H80" s="109">
        <f t="shared" si="12"/>
        <v>-17</v>
      </c>
      <c r="I80" s="116">
        <f t="shared" si="13"/>
        <v>0.811111111111111</v>
      </c>
      <c r="J80" s="117">
        <v>0.82</v>
      </c>
      <c r="K80" s="118" t="s">
        <v>341</v>
      </c>
      <c r="L80" s="118">
        <f t="shared" si="14"/>
        <v>-0.0920999999999998</v>
      </c>
      <c r="M80" s="119" t="str">
        <f>VLOOKUP(A80,[1]门店!$A:$K,11,0)</f>
        <v>79.78%</v>
      </c>
      <c r="N80" s="119">
        <f t="shared" si="15"/>
        <v>-0.0699</v>
      </c>
      <c r="O80" s="114">
        <v>0.641316010776484</v>
      </c>
      <c r="P80" s="120" t="s">
        <v>342</v>
      </c>
      <c r="Q80" s="34">
        <f t="shared" si="16"/>
        <v>-0.120716010776484</v>
      </c>
      <c r="R80" s="120" t="s">
        <v>343</v>
      </c>
      <c r="S80" s="34">
        <f t="shared" si="17"/>
        <v>-0.1179</v>
      </c>
    </row>
    <row r="81" customHeight="1" spans="1:19">
      <c r="A81" s="19">
        <v>113008</v>
      </c>
      <c r="B81" s="19" t="s">
        <v>271</v>
      </c>
      <c r="C81" s="19" t="s">
        <v>344</v>
      </c>
      <c r="D81" s="19" t="s">
        <v>273</v>
      </c>
      <c r="E81" s="19">
        <v>2</v>
      </c>
      <c r="F81" s="107">
        <v>120</v>
      </c>
      <c r="G81" s="109">
        <v>89</v>
      </c>
      <c r="H81" s="109">
        <f t="shared" si="12"/>
        <v>-31</v>
      </c>
      <c r="I81" s="116">
        <f t="shared" si="13"/>
        <v>0.741666666666667</v>
      </c>
      <c r="J81" s="117">
        <v>0.78</v>
      </c>
      <c r="K81" s="118" t="s">
        <v>345</v>
      </c>
      <c r="L81" s="118">
        <f t="shared" si="14"/>
        <v>-0.2623</v>
      </c>
      <c r="M81" s="119" t="str">
        <f>VLOOKUP(A81,[1]门店!$A:$K,11,0)</f>
        <v>40.92%</v>
      </c>
      <c r="N81" s="119">
        <f t="shared" si="15"/>
        <v>0.1085</v>
      </c>
      <c r="O81" s="114">
        <v>0.55</v>
      </c>
      <c r="P81" s="120" t="s">
        <v>346</v>
      </c>
      <c r="Q81" s="34">
        <f t="shared" si="16"/>
        <v>-0.3035</v>
      </c>
      <c r="R81" s="120" t="s">
        <v>347</v>
      </c>
      <c r="S81" s="34">
        <f t="shared" si="17"/>
        <v>0.0201</v>
      </c>
    </row>
    <row r="82" customHeight="1" spans="1:19">
      <c r="A82" s="19">
        <v>117491</v>
      </c>
      <c r="B82" s="19" t="s">
        <v>271</v>
      </c>
      <c r="C82" s="19" t="s">
        <v>348</v>
      </c>
      <c r="D82" s="19" t="s">
        <v>273</v>
      </c>
      <c r="E82" s="19">
        <v>2</v>
      </c>
      <c r="F82" s="107">
        <v>180</v>
      </c>
      <c r="G82" s="109">
        <v>168</v>
      </c>
      <c r="H82" s="109">
        <f t="shared" si="12"/>
        <v>-12</v>
      </c>
      <c r="I82" s="116">
        <f t="shared" si="13"/>
        <v>0.933333333333333</v>
      </c>
      <c r="J82" s="117">
        <v>0.85</v>
      </c>
      <c r="K82" s="118" t="s">
        <v>349</v>
      </c>
      <c r="L82" s="118">
        <f t="shared" si="14"/>
        <v>-0.0762999999999999</v>
      </c>
      <c r="M82" s="119" t="str">
        <f>VLOOKUP(A82,[1]门店!$A:$K,11,0)</f>
        <v>79.06%</v>
      </c>
      <c r="N82" s="119">
        <f t="shared" si="15"/>
        <v>-0.0168999999999999</v>
      </c>
      <c r="O82" s="114">
        <v>0.55</v>
      </c>
      <c r="P82" s="120" t="s">
        <v>350</v>
      </c>
      <c r="Q82" s="34">
        <f t="shared" si="16"/>
        <v>-0.0951</v>
      </c>
      <c r="R82" s="120" t="s">
        <v>351</v>
      </c>
      <c r="S82" s="34">
        <f t="shared" si="17"/>
        <v>0.0189</v>
      </c>
    </row>
    <row r="83" customHeight="1" spans="1:19">
      <c r="A83" s="19">
        <v>118151</v>
      </c>
      <c r="B83" s="19" t="s">
        <v>271</v>
      </c>
      <c r="C83" s="19" t="s">
        <v>352</v>
      </c>
      <c r="D83" s="19" t="s">
        <v>273</v>
      </c>
      <c r="E83" s="19">
        <v>2</v>
      </c>
      <c r="F83" s="107">
        <v>120</v>
      </c>
      <c r="G83" s="109">
        <v>158</v>
      </c>
      <c r="H83" s="109">
        <f t="shared" si="12"/>
        <v>38</v>
      </c>
      <c r="I83" s="116">
        <f t="shared" si="13"/>
        <v>1.31666666666667</v>
      </c>
      <c r="J83" s="117">
        <v>0.8</v>
      </c>
      <c r="K83" s="118" t="s">
        <v>353</v>
      </c>
      <c r="L83" s="118">
        <f t="shared" si="14"/>
        <v>-0.00360000000000005</v>
      </c>
      <c r="M83" s="119" t="str">
        <f>VLOOKUP(A83,[1]门店!$A:$K,11,0)</f>
        <v>76.65%</v>
      </c>
      <c r="N83" s="119">
        <f t="shared" si="15"/>
        <v>0.0298999999999999</v>
      </c>
      <c r="O83" s="114">
        <v>0.62</v>
      </c>
      <c r="P83" s="120" t="s">
        <v>354</v>
      </c>
      <c r="Q83" s="34">
        <f t="shared" si="16"/>
        <v>0.004</v>
      </c>
      <c r="R83" s="120" t="s">
        <v>355</v>
      </c>
      <c r="S83" s="34">
        <f t="shared" si="17"/>
        <v>-0.0112</v>
      </c>
    </row>
    <row r="84" customHeight="1" spans="1:19">
      <c r="A84" s="19">
        <v>298747</v>
      </c>
      <c r="B84" s="19" t="s">
        <v>245</v>
      </c>
      <c r="C84" s="19" t="s">
        <v>356</v>
      </c>
      <c r="D84" s="19" t="s">
        <v>247</v>
      </c>
      <c r="E84" s="19">
        <v>2</v>
      </c>
      <c r="F84" s="107">
        <v>90</v>
      </c>
      <c r="G84" s="109">
        <v>76</v>
      </c>
      <c r="H84" s="109">
        <f t="shared" si="12"/>
        <v>-14</v>
      </c>
      <c r="I84" s="116">
        <f t="shared" si="13"/>
        <v>0.844444444444444</v>
      </c>
      <c r="J84" s="117">
        <v>0.8</v>
      </c>
      <c r="K84" s="118" t="s">
        <v>357</v>
      </c>
      <c r="L84" s="118">
        <f t="shared" si="14"/>
        <v>-0.031</v>
      </c>
      <c r="M84" s="119" t="str">
        <f>VLOOKUP(A84,[1]门店!$A:$K,11,0)</f>
        <v>75.36%</v>
      </c>
      <c r="N84" s="119">
        <f t="shared" si="15"/>
        <v>0.0154</v>
      </c>
      <c r="O84" s="114">
        <v>0.6</v>
      </c>
      <c r="P84" s="120" t="s">
        <v>358</v>
      </c>
      <c r="Q84" s="34">
        <f t="shared" si="16"/>
        <v>-0.0181</v>
      </c>
      <c r="R84" s="120" t="s">
        <v>359</v>
      </c>
      <c r="S84" s="34">
        <f t="shared" si="17"/>
        <v>0.0272</v>
      </c>
    </row>
    <row r="85" customHeight="1" spans="1:19">
      <c r="A85" s="19">
        <v>2816</v>
      </c>
      <c r="B85" s="19" t="s">
        <v>271</v>
      </c>
      <c r="C85" s="19" t="s">
        <v>360</v>
      </c>
      <c r="D85" s="19" t="s">
        <v>273</v>
      </c>
      <c r="E85" s="19">
        <v>2</v>
      </c>
      <c r="F85" s="107">
        <v>90</v>
      </c>
      <c r="G85" s="109">
        <v>69</v>
      </c>
      <c r="H85" s="109">
        <f t="shared" si="12"/>
        <v>-21</v>
      </c>
      <c r="I85" s="116">
        <f t="shared" si="13"/>
        <v>0.766666666666667</v>
      </c>
      <c r="J85" s="117">
        <v>0.7</v>
      </c>
      <c r="K85" s="118" t="s">
        <v>361</v>
      </c>
      <c r="L85" s="118">
        <f t="shared" si="14"/>
        <v>0.0612000000000001</v>
      </c>
      <c r="M85" s="119" t="str">
        <f>VLOOKUP(A85,[1]门店!$A:$K,11,0)</f>
        <v>68.07%</v>
      </c>
      <c r="N85" s="119">
        <f t="shared" si="15"/>
        <v>0.0805000000000001</v>
      </c>
      <c r="O85" s="114">
        <v>0.6</v>
      </c>
      <c r="P85" s="120" t="s">
        <v>362</v>
      </c>
      <c r="Q85" s="34">
        <f t="shared" si="16"/>
        <v>-0.1413</v>
      </c>
      <c r="R85" s="120" t="s">
        <v>337</v>
      </c>
      <c r="S85" s="34">
        <f t="shared" si="17"/>
        <v>-0.0542</v>
      </c>
    </row>
    <row r="86" customHeight="1" spans="1:19">
      <c r="A86" s="19">
        <v>2817</v>
      </c>
      <c r="B86" s="19" t="s">
        <v>245</v>
      </c>
      <c r="C86" s="19" t="s">
        <v>363</v>
      </c>
      <c r="D86" s="19" t="s">
        <v>247</v>
      </c>
      <c r="E86" s="19">
        <v>3</v>
      </c>
      <c r="F86" s="107">
        <v>120</v>
      </c>
      <c r="G86" s="109">
        <v>90</v>
      </c>
      <c r="H86" s="109">
        <f t="shared" si="12"/>
        <v>-30</v>
      </c>
      <c r="I86" s="116">
        <f t="shared" si="13"/>
        <v>0.75</v>
      </c>
      <c r="J86" s="117">
        <v>0.8672</v>
      </c>
      <c r="K86" s="118" t="s">
        <v>364</v>
      </c>
      <c r="L86" s="118">
        <f t="shared" si="14"/>
        <v>0.0323000000000001</v>
      </c>
      <c r="M86" s="119" t="str">
        <f>VLOOKUP(A86,[1]门店!$A:$K,11,0)</f>
        <v>90.13%</v>
      </c>
      <c r="N86" s="119">
        <f t="shared" si="15"/>
        <v>-0.00179999999999991</v>
      </c>
      <c r="O86" s="114">
        <v>0.756732394366197</v>
      </c>
      <c r="P86" s="120" t="s">
        <v>365</v>
      </c>
      <c r="Q86" s="34">
        <f t="shared" si="16"/>
        <v>-0.045932394366197</v>
      </c>
      <c r="R86" s="120" t="s">
        <v>366</v>
      </c>
      <c r="S86" s="34">
        <f t="shared" si="17"/>
        <v>-0.0347</v>
      </c>
    </row>
    <row r="87" customHeight="1" spans="1:19">
      <c r="A87" s="19">
        <v>2797</v>
      </c>
      <c r="B87" s="19" t="s">
        <v>271</v>
      </c>
      <c r="C87" s="19" t="s">
        <v>367</v>
      </c>
      <c r="D87" s="19" t="s">
        <v>273</v>
      </c>
      <c r="E87" s="19">
        <v>2</v>
      </c>
      <c r="F87" s="107">
        <v>90</v>
      </c>
      <c r="G87" s="109">
        <v>91</v>
      </c>
      <c r="H87" s="109">
        <f t="shared" si="12"/>
        <v>1</v>
      </c>
      <c r="I87" s="116">
        <f t="shared" si="13"/>
        <v>1.01111111111111</v>
      </c>
      <c r="J87" s="117">
        <v>0.8</v>
      </c>
      <c r="K87" s="118" t="s">
        <v>368</v>
      </c>
      <c r="L87" s="118">
        <f t="shared" si="14"/>
        <v>0.0708</v>
      </c>
      <c r="M87" s="119" t="str">
        <f>VLOOKUP(A87,[1]门店!$A:$K,11,0)</f>
        <v>86.55%</v>
      </c>
      <c r="N87" s="119">
        <f t="shared" si="15"/>
        <v>0.00530000000000008</v>
      </c>
      <c r="O87" s="114">
        <v>0.72</v>
      </c>
      <c r="P87" s="120" t="s">
        <v>369</v>
      </c>
      <c r="Q87" s="34">
        <f t="shared" si="16"/>
        <v>0.0873</v>
      </c>
      <c r="R87" s="120" t="s">
        <v>370</v>
      </c>
      <c r="S87" s="34">
        <f t="shared" si="17"/>
        <v>0.0242</v>
      </c>
    </row>
    <row r="88" customHeight="1" spans="1:19">
      <c r="A88" s="19">
        <v>2808</v>
      </c>
      <c r="B88" s="19" t="s">
        <v>271</v>
      </c>
      <c r="C88" s="19" t="s">
        <v>371</v>
      </c>
      <c r="D88" s="19" t="s">
        <v>273</v>
      </c>
      <c r="E88" s="19">
        <v>2</v>
      </c>
      <c r="F88" s="107">
        <v>120</v>
      </c>
      <c r="G88" s="109">
        <v>94</v>
      </c>
      <c r="H88" s="109">
        <f t="shared" si="12"/>
        <v>-26</v>
      </c>
      <c r="I88" s="116">
        <f t="shared" si="13"/>
        <v>0.783333333333333</v>
      </c>
      <c r="J88" s="117">
        <v>0.8717</v>
      </c>
      <c r="K88" s="118" t="s">
        <v>372</v>
      </c>
      <c r="L88" s="118">
        <f t="shared" si="14"/>
        <v>-0.1118</v>
      </c>
      <c r="M88" s="119" t="str">
        <f>VLOOKUP(A88,[1]门店!$A:$K,11,0)</f>
        <v>80.09%</v>
      </c>
      <c r="N88" s="119">
        <f t="shared" si="15"/>
        <v>-0.0410000000000001</v>
      </c>
      <c r="O88" s="114">
        <v>0.72318210180624</v>
      </c>
      <c r="P88" s="120" t="s">
        <v>373</v>
      </c>
      <c r="Q88" s="34">
        <f t="shared" si="16"/>
        <v>-0.15928210180624</v>
      </c>
      <c r="R88" s="120" t="s">
        <v>374</v>
      </c>
      <c r="S88" s="34">
        <f t="shared" si="17"/>
        <v>-0.0668000000000001</v>
      </c>
    </row>
    <row r="89" customHeight="1" spans="1:19">
      <c r="A89" s="19">
        <v>2819</v>
      </c>
      <c r="B89" s="19" t="s">
        <v>271</v>
      </c>
      <c r="C89" s="19" t="s">
        <v>375</v>
      </c>
      <c r="D89" s="19" t="s">
        <v>273</v>
      </c>
      <c r="E89" s="19">
        <v>2</v>
      </c>
      <c r="F89" s="107">
        <v>90</v>
      </c>
      <c r="G89" s="109">
        <v>82</v>
      </c>
      <c r="H89" s="109">
        <f t="shared" si="12"/>
        <v>-8</v>
      </c>
      <c r="I89" s="116">
        <f t="shared" si="13"/>
        <v>0.911111111111111</v>
      </c>
      <c r="J89" s="117">
        <v>0.8678</v>
      </c>
      <c r="K89" s="118" t="s">
        <v>376</v>
      </c>
      <c r="L89" s="118">
        <f t="shared" si="14"/>
        <v>-0.0414</v>
      </c>
      <c r="M89" s="119" t="str">
        <f>VLOOKUP(A89,[1]门店!$A:$K,11,0)</f>
        <v>83.68%</v>
      </c>
      <c r="N89" s="119">
        <f t="shared" si="15"/>
        <v>-0.0104000000000001</v>
      </c>
      <c r="O89" s="114">
        <v>0.750114310645724</v>
      </c>
      <c r="P89" s="120" t="s">
        <v>377</v>
      </c>
      <c r="Q89" s="34">
        <f t="shared" si="16"/>
        <v>-0.109014310645724</v>
      </c>
      <c r="R89" s="120" t="s">
        <v>378</v>
      </c>
      <c r="S89" s="34">
        <f t="shared" si="17"/>
        <v>-0.0566</v>
      </c>
    </row>
    <row r="90" customHeight="1" spans="1:19">
      <c r="A90" s="19">
        <v>2520</v>
      </c>
      <c r="B90" s="19" t="s">
        <v>245</v>
      </c>
      <c r="C90" s="19" t="s">
        <v>379</v>
      </c>
      <c r="D90" s="19" t="s">
        <v>247</v>
      </c>
      <c r="E90" s="19">
        <v>3</v>
      </c>
      <c r="F90" s="107">
        <v>120</v>
      </c>
      <c r="G90" s="109">
        <v>114</v>
      </c>
      <c r="H90" s="109">
        <f t="shared" si="12"/>
        <v>-6</v>
      </c>
      <c r="I90" s="116">
        <f t="shared" si="13"/>
        <v>0.95</v>
      </c>
      <c r="J90" s="117">
        <v>0.8645</v>
      </c>
      <c r="K90" s="118" t="s">
        <v>380</v>
      </c>
      <c r="L90" s="118">
        <f t="shared" si="14"/>
        <v>-0.0115000000000001</v>
      </c>
      <c r="M90" s="119" t="str">
        <f>VLOOKUP(A90,[1]门店!$A:$K,11,0)</f>
        <v>81.25%</v>
      </c>
      <c r="N90" s="119">
        <f t="shared" si="15"/>
        <v>0.0405</v>
      </c>
      <c r="O90" s="114">
        <v>0.723391276524082</v>
      </c>
      <c r="P90" s="120" t="s">
        <v>381</v>
      </c>
      <c r="Q90" s="34">
        <f t="shared" si="16"/>
        <v>-0.013891276524082</v>
      </c>
      <c r="R90" s="120" t="s">
        <v>382</v>
      </c>
      <c r="S90" s="34">
        <f t="shared" si="17"/>
        <v>0.0418999999999999</v>
      </c>
    </row>
    <row r="91" customHeight="1" spans="1:19">
      <c r="A91" s="19">
        <v>2512</v>
      </c>
      <c r="B91" s="19" t="s">
        <v>245</v>
      </c>
      <c r="C91" s="19" t="s">
        <v>383</v>
      </c>
      <c r="D91" s="19" t="s">
        <v>247</v>
      </c>
      <c r="E91" s="19">
        <v>3</v>
      </c>
      <c r="F91" s="107">
        <v>150</v>
      </c>
      <c r="G91" s="109">
        <v>167</v>
      </c>
      <c r="H91" s="109">
        <f t="shared" si="12"/>
        <v>17</v>
      </c>
      <c r="I91" s="116">
        <f t="shared" si="13"/>
        <v>1.11333333333333</v>
      </c>
      <c r="J91" s="117">
        <v>0.8464</v>
      </c>
      <c r="K91" s="118" t="s">
        <v>384</v>
      </c>
      <c r="L91" s="118">
        <f t="shared" si="14"/>
        <v>0.0139</v>
      </c>
      <c r="M91" s="119" t="str">
        <f>VLOOKUP(A91,[1]门店!$A:$K,11,0)</f>
        <v>86.65%</v>
      </c>
      <c r="N91" s="119">
        <f t="shared" si="15"/>
        <v>-0.00619999999999998</v>
      </c>
      <c r="O91" s="114">
        <v>0.71301949937693</v>
      </c>
      <c r="P91" s="120" t="s">
        <v>385</v>
      </c>
      <c r="Q91" s="34">
        <f t="shared" si="16"/>
        <v>-0.03181949937693</v>
      </c>
      <c r="R91" s="120" t="s">
        <v>386</v>
      </c>
      <c r="S91" s="34">
        <f t="shared" si="17"/>
        <v>-0.0392</v>
      </c>
    </row>
    <row r="92" customHeight="1" spans="1:19">
      <c r="A92" s="19">
        <v>2730</v>
      </c>
      <c r="B92" s="19" t="s">
        <v>245</v>
      </c>
      <c r="C92" s="19" t="s">
        <v>387</v>
      </c>
      <c r="D92" s="19" t="s">
        <v>247</v>
      </c>
      <c r="E92" s="19">
        <v>3</v>
      </c>
      <c r="F92" s="107">
        <v>138</v>
      </c>
      <c r="G92" s="109">
        <v>153</v>
      </c>
      <c r="H92" s="109">
        <f t="shared" si="12"/>
        <v>15</v>
      </c>
      <c r="I92" s="116">
        <f t="shared" si="13"/>
        <v>1.10869565217391</v>
      </c>
      <c r="J92" s="117">
        <v>0.78</v>
      </c>
      <c r="K92" s="118" t="s">
        <v>388</v>
      </c>
      <c r="L92" s="118">
        <f t="shared" si="14"/>
        <v>-0.0417000000000001</v>
      </c>
      <c r="M92" s="119" t="str">
        <f>VLOOKUP(A92,[1]门店!$A:$K,11,0)</f>
        <v>78.22%</v>
      </c>
      <c r="N92" s="119">
        <f t="shared" si="15"/>
        <v>-0.0439000000000001</v>
      </c>
      <c r="O92" s="114">
        <v>0.598460612043435</v>
      </c>
      <c r="P92" s="120" t="s">
        <v>389</v>
      </c>
      <c r="Q92" s="34">
        <f t="shared" si="16"/>
        <v>-0.041260612043435</v>
      </c>
      <c r="R92" s="120" t="s">
        <v>390</v>
      </c>
      <c r="S92" s="34">
        <f t="shared" si="17"/>
        <v>-0.0613</v>
      </c>
    </row>
    <row r="93" customHeight="1" spans="1:19">
      <c r="A93" s="19">
        <v>2497</v>
      </c>
      <c r="B93" s="19" t="s">
        <v>245</v>
      </c>
      <c r="C93" s="19" t="s">
        <v>391</v>
      </c>
      <c r="D93" s="19" t="s">
        <v>247</v>
      </c>
      <c r="E93" s="19">
        <v>3</v>
      </c>
      <c r="F93" s="107">
        <v>60</v>
      </c>
      <c r="G93" s="109">
        <v>61</v>
      </c>
      <c r="H93" s="109">
        <f t="shared" si="12"/>
        <v>1</v>
      </c>
      <c r="I93" s="116">
        <f t="shared" si="13"/>
        <v>1.01666666666667</v>
      </c>
      <c r="J93" s="117">
        <v>0.8783</v>
      </c>
      <c r="K93" s="118" t="s">
        <v>392</v>
      </c>
      <c r="L93" s="118">
        <f t="shared" si="14"/>
        <v>-0.0438</v>
      </c>
      <c r="M93" s="119" t="str">
        <f>VLOOKUP(A93,[1]门店!$A:$K,11,0)</f>
        <v>89.16%</v>
      </c>
      <c r="N93" s="119">
        <f t="shared" si="15"/>
        <v>-0.0570999999999999</v>
      </c>
      <c r="O93" s="114">
        <v>0.754805132285657</v>
      </c>
      <c r="P93" s="120" t="s">
        <v>393</v>
      </c>
      <c r="Q93" s="34">
        <f t="shared" si="16"/>
        <v>-0.0154051322856571</v>
      </c>
      <c r="R93" s="120" t="s">
        <v>394</v>
      </c>
      <c r="S93" s="34">
        <f t="shared" si="17"/>
        <v>-0.00870000000000004</v>
      </c>
    </row>
    <row r="94" customHeight="1" spans="1:19">
      <c r="A94" s="19">
        <v>2757</v>
      </c>
      <c r="B94" s="19" t="s">
        <v>271</v>
      </c>
      <c r="C94" s="19" t="s">
        <v>395</v>
      </c>
      <c r="D94" s="19" t="s">
        <v>273</v>
      </c>
      <c r="E94" s="19">
        <v>3</v>
      </c>
      <c r="F94" s="107">
        <v>180</v>
      </c>
      <c r="G94" s="109">
        <v>241</v>
      </c>
      <c r="H94" s="109">
        <f t="shared" si="12"/>
        <v>61</v>
      </c>
      <c r="I94" s="116">
        <f t="shared" si="13"/>
        <v>1.33888888888889</v>
      </c>
      <c r="J94" s="117">
        <v>0.7889</v>
      </c>
      <c r="K94" s="118" t="s">
        <v>396</v>
      </c>
      <c r="L94" s="118">
        <f t="shared" si="14"/>
        <v>0.0161</v>
      </c>
      <c r="M94" s="119" t="str">
        <f>VLOOKUP(A94,[1]门店!$A:$K,11,0)</f>
        <v>77.6%</v>
      </c>
      <c r="N94" s="119">
        <f t="shared" si="15"/>
        <v>0.0290000000000001</v>
      </c>
      <c r="O94" s="114">
        <v>0.640404078131187</v>
      </c>
      <c r="P94" s="120" t="s">
        <v>397</v>
      </c>
      <c r="Q94" s="34">
        <f t="shared" si="16"/>
        <v>-0.000304078131187047</v>
      </c>
      <c r="R94" s="120" t="s">
        <v>398</v>
      </c>
      <c r="S94" s="34">
        <f t="shared" si="17"/>
        <v>-0.004</v>
      </c>
    </row>
    <row r="95" customHeight="1" spans="1:19">
      <c r="A95" s="19">
        <v>2735</v>
      </c>
      <c r="B95" s="19" t="s">
        <v>245</v>
      </c>
      <c r="C95" s="19" t="s">
        <v>399</v>
      </c>
      <c r="D95" s="19" t="s">
        <v>247</v>
      </c>
      <c r="E95" s="19">
        <v>3</v>
      </c>
      <c r="F95" s="107">
        <v>90</v>
      </c>
      <c r="G95" s="109">
        <v>100</v>
      </c>
      <c r="H95" s="109">
        <f t="shared" si="12"/>
        <v>10</v>
      </c>
      <c r="I95" s="116">
        <f t="shared" si="13"/>
        <v>1.11111111111111</v>
      </c>
      <c r="J95" s="117">
        <v>0.88</v>
      </c>
      <c r="K95" s="118" t="s">
        <v>400</v>
      </c>
      <c r="L95" s="118">
        <f t="shared" si="14"/>
        <v>0.0348999999999999</v>
      </c>
      <c r="M95" s="119" t="str">
        <f>VLOOKUP(A95,[1]门店!$A:$K,11,0)</f>
        <v>87.95%</v>
      </c>
      <c r="N95" s="119">
        <f t="shared" si="15"/>
        <v>0.0353999999999999</v>
      </c>
      <c r="O95" s="114">
        <v>0.78</v>
      </c>
      <c r="P95" s="120" t="s">
        <v>401</v>
      </c>
      <c r="Q95" s="34">
        <f t="shared" si="16"/>
        <v>0.00599999999999989</v>
      </c>
      <c r="R95" s="120" t="s">
        <v>402</v>
      </c>
      <c r="S95" s="34">
        <f t="shared" si="17"/>
        <v>-0.025</v>
      </c>
    </row>
    <row r="96" customHeight="1" spans="1:19">
      <c r="A96" s="19">
        <v>2526</v>
      </c>
      <c r="B96" s="19" t="s">
        <v>245</v>
      </c>
      <c r="C96" s="19" t="s">
        <v>403</v>
      </c>
      <c r="D96" s="19" t="s">
        <v>247</v>
      </c>
      <c r="E96" s="19">
        <v>3</v>
      </c>
      <c r="F96" s="107">
        <v>141</v>
      </c>
      <c r="G96" s="109">
        <v>108</v>
      </c>
      <c r="H96" s="109">
        <f t="shared" si="12"/>
        <v>-33</v>
      </c>
      <c r="I96" s="116">
        <f t="shared" si="13"/>
        <v>0.765957446808511</v>
      </c>
      <c r="J96" s="117">
        <v>0.8049</v>
      </c>
      <c r="K96" s="118" t="s">
        <v>404</v>
      </c>
      <c r="L96" s="118">
        <f t="shared" si="14"/>
        <v>0.0105000000000001</v>
      </c>
      <c r="M96" s="119" t="str">
        <f>VLOOKUP(A96,[1]门店!$A:$K,11,0)</f>
        <v>82.89%</v>
      </c>
      <c r="N96" s="119">
        <f t="shared" si="15"/>
        <v>-0.0135</v>
      </c>
      <c r="O96" s="114">
        <v>0.614739703153989</v>
      </c>
      <c r="P96" s="120" t="s">
        <v>405</v>
      </c>
      <c r="Q96" s="34">
        <f t="shared" si="16"/>
        <v>0.00616029684601105</v>
      </c>
      <c r="R96" s="120" t="s">
        <v>406</v>
      </c>
      <c r="S96" s="34">
        <f t="shared" si="17"/>
        <v>-0.000400000000000067</v>
      </c>
    </row>
    <row r="97" customHeight="1" spans="1:19">
      <c r="A97" s="19">
        <v>2714</v>
      </c>
      <c r="B97" s="19" t="s">
        <v>271</v>
      </c>
      <c r="C97" s="19" t="s">
        <v>407</v>
      </c>
      <c r="D97" s="19" t="s">
        <v>273</v>
      </c>
      <c r="E97" s="19">
        <v>2</v>
      </c>
      <c r="F97" s="107">
        <v>90</v>
      </c>
      <c r="G97" s="109">
        <v>51</v>
      </c>
      <c r="H97" s="109">
        <f t="shared" si="12"/>
        <v>-39</v>
      </c>
      <c r="I97" s="116">
        <f t="shared" si="13"/>
        <v>0.566666666666667</v>
      </c>
      <c r="J97" s="117">
        <v>0.8</v>
      </c>
      <c r="K97" s="118" t="s">
        <v>408</v>
      </c>
      <c r="L97" s="118">
        <f t="shared" si="14"/>
        <v>-0.038</v>
      </c>
      <c r="M97" s="119" t="str">
        <f>VLOOKUP(A97,[1]门店!$A:$K,11,0)</f>
        <v>73.57%</v>
      </c>
      <c r="N97" s="119">
        <f t="shared" si="15"/>
        <v>0.0263000000000001</v>
      </c>
      <c r="O97" s="114">
        <v>0.65</v>
      </c>
      <c r="P97" s="120" t="s">
        <v>409</v>
      </c>
      <c r="Q97" s="34">
        <f t="shared" si="16"/>
        <v>-0.0592</v>
      </c>
      <c r="R97" s="120" t="s">
        <v>410</v>
      </c>
      <c r="S97" s="34">
        <f t="shared" si="17"/>
        <v>-0.023</v>
      </c>
    </row>
    <row r="98" customHeight="1" spans="1:19">
      <c r="A98" s="19">
        <v>102479</v>
      </c>
      <c r="B98" s="19" t="s">
        <v>245</v>
      </c>
      <c r="C98" s="19" t="s">
        <v>81</v>
      </c>
      <c r="D98" s="19" t="s">
        <v>247</v>
      </c>
      <c r="E98" s="19">
        <v>2</v>
      </c>
      <c r="F98" s="107">
        <v>136</v>
      </c>
      <c r="G98" s="109">
        <v>144</v>
      </c>
      <c r="H98" s="109">
        <f t="shared" si="12"/>
        <v>8</v>
      </c>
      <c r="I98" s="116">
        <f t="shared" si="13"/>
        <v>1.05882352941176</v>
      </c>
      <c r="J98" s="117">
        <v>0.8</v>
      </c>
      <c r="K98" s="118" t="s">
        <v>411</v>
      </c>
      <c r="L98" s="118">
        <f t="shared" si="14"/>
        <v>-0.1297</v>
      </c>
      <c r="M98" s="119" t="str">
        <f>VLOOKUP(A98,[1]门店!$A:$K,11,0)</f>
        <v>61.59%</v>
      </c>
      <c r="N98" s="119">
        <f t="shared" si="15"/>
        <v>0.0544</v>
      </c>
      <c r="O98" s="114">
        <v>0.6</v>
      </c>
      <c r="P98" s="120" t="s">
        <v>412</v>
      </c>
      <c r="Q98" s="34">
        <f t="shared" si="16"/>
        <v>-0.1607</v>
      </c>
      <c r="R98" s="120" t="s">
        <v>413</v>
      </c>
      <c r="S98" s="34">
        <f t="shared" si="17"/>
        <v>-0.0426</v>
      </c>
    </row>
    <row r="99" customHeight="1" spans="1:19">
      <c r="A99" s="19">
        <v>103199</v>
      </c>
      <c r="B99" s="19" t="s">
        <v>245</v>
      </c>
      <c r="C99" s="19" t="s">
        <v>414</v>
      </c>
      <c r="D99" s="19" t="s">
        <v>247</v>
      </c>
      <c r="E99" s="19">
        <v>2</v>
      </c>
      <c r="F99" s="107">
        <v>120</v>
      </c>
      <c r="G99" s="109">
        <v>98</v>
      </c>
      <c r="H99" s="109">
        <f t="shared" ref="H99:H130" si="18">G99-F99</f>
        <v>-22</v>
      </c>
      <c r="I99" s="116">
        <f t="shared" ref="I99:I130" si="19">G99/F99</f>
        <v>0.816666666666667</v>
      </c>
      <c r="J99" s="117">
        <v>0.7</v>
      </c>
      <c r="K99" s="118" t="s">
        <v>415</v>
      </c>
      <c r="L99" s="118">
        <f t="shared" ref="L99:L130" si="20">K99-J99</f>
        <v>0.0031000000000001</v>
      </c>
      <c r="M99" s="119" t="str">
        <f>VLOOKUP(A99,[1]门店!$A:$K,11,0)</f>
        <v>66.25%</v>
      </c>
      <c r="N99" s="119">
        <f t="shared" ref="N99:N130" si="21">K99-M99</f>
        <v>0.0406000000000001</v>
      </c>
      <c r="O99" s="114">
        <v>0.6</v>
      </c>
      <c r="P99" s="120" t="s">
        <v>416</v>
      </c>
      <c r="Q99" s="34">
        <f t="shared" ref="Q99:Q130" si="22">P99-O99</f>
        <v>-0.1712</v>
      </c>
      <c r="R99" s="120" t="s">
        <v>417</v>
      </c>
      <c r="S99" s="34">
        <f t="shared" ref="S99:S130" si="23">P99-R99</f>
        <v>-0.0149</v>
      </c>
    </row>
    <row r="100" customHeight="1" spans="1:19">
      <c r="A100" s="19">
        <v>107658</v>
      </c>
      <c r="B100" s="19" t="s">
        <v>245</v>
      </c>
      <c r="C100" s="19" t="s">
        <v>418</v>
      </c>
      <c r="D100" s="19" t="s">
        <v>247</v>
      </c>
      <c r="E100" s="19">
        <v>3</v>
      </c>
      <c r="F100" s="107">
        <v>120</v>
      </c>
      <c r="G100" s="109">
        <v>88</v>
      </c>
      <c r="H100" s="109">
        <f t="shared" si="18"/>
        <v>-32</v>
      </c>
      <c r="I100" s="116">
        <f t="shared" si="19"/>
        <v>0.733333333333333</v>
      </c>
      <c r="J100" s="117">
        <v>0.8681</v>
      </c>
      <c r="K100" s="118" t="s">
        <v>419</v>
      </c>
      <c r="L100" s="118">
        <f t="shared" si="20"/>
        <v>-0.0246999999999999</v>
      </c>
      <c r="M100" s="119" t="str">
        <f>VLOOKUP(A100,[1]门店!$A:$K,11,0)</f>
        <v>84%</v>
      </c>
      <c r="N100" s="119">
        <f t="shared" si="21"/>
        <v>0.00340000000000007</v>
      </c>
      <c r="O100" s="114">
        <v>0.782066801619433</v>
      </c>
      <c r="P100" s="120" t="s">
        <v>420</v>
      </c>
      <c r="Q100" s="34">
        <f t="shared" si="22"/>
        <v>-0.078266801619433</v>
      </c>
      <c r="R100" s="120" t="s">
        <v>421</v>
      </c>
      <c r="S100" s="34">
        <f t="shared" si="23"/>
        <v>-0.005</v>
      </c>
    </row>
    <row r="101" customHeight="1" spans="1:19">
      <c r="A101" s="19">
        <v>114622</v>
      </c>
      <c r="B101" s="19" t="s">
        <v>245</v>
      </c>
      <c r="C101" s="19" t="s">
        <v>422</v>
      </c>
      <c r="D101" s="19" t="s">
        <v>247</v>
      </c>
      <c r="E101" s="19">
        <v>3</v>
      </c>
      <c r="F101" s="107">
        <v>180</v>
      </c>
      <c r="G101" s="109">
        <v>200</v>
      </c>
      <c r="H101" s="109">
        <f t="shared" si="18"/>
        <v>20</v>
      </c>
      <c r="I101" s="116">
        <f t="shared" si="19"/>
        <v>1.11111111111111</v>
      </c>
      <c r="J101" s="117">
        <v>0.75</v>
      </c>
      <c r="K101" s="118" t="s">
        <v>423</v>
      </c>
      <c r="L101" s="118">
        <f t="shared" si="20"/>
        <v>-0.00230000000000008</v>
      </c>
      <c r="M101" s="119" t="str">
        <f>VLOOKUP(A101,[1]门店!$A:$K,11,0)</f>
        <v>77.42%</v>
      </c>
      <c r="N101" s="119">
        <f t="shared" si="21"/>
        <v>-0.0265000000000001</v>
      </c>
      <c r="O101" s="114">
        <v>0.6</v>
      </c>
      <c r="P101" s="120" t="s">
        <v>424</v>
      </c>
      <c r="Q101" s="34">
        <f t="shared" si="22"/>
        <v>-0.0131</v>
      </c>
      <c r="R101" s="120" t="s">
        <v>425</v>
      </c>
      <c r="S101" s="34">
        <f t="shared" si="23"/>
        <v>-0.0153</v>
      </c>
    </row>
    <row r="102" customHeight="1" spans="1:19">
      <c r="A102" s="19">
        <v>114844</v>
      </c>
      <c r="B102" s="19" t="s">
        <v>271</v>
      </c>
      <c r="C102" s="19" t="s">
        <v>426</v>
      </c>
      <c r="D102" s="19" t="s">
        <v>273</v>
      </c>
      <c r="E102" s="19">
        <v>2</v>
      </c>
      <c r="F102" s="107">
        <v>120</v>
      </c>
      <c r="G102" s="109">
        <v>166</v>
      </c>
      <c r="H102" s="109">
        <f t="shared" si="18"/>
        <v>46</v>
      </c>
      <c r="I102" s="116">
        <f t="shared" si="19"/>
        <v>1.38333333333333</v>
      </c>
      <c r="J102" s="117">
        <v>0.8689</v>
      </c>
      <c r="K102" s="118" t="s">
        <v>427</v>
      </c>
      <c r="L102" s="118">
        <f t="shared" si="20"/>
        <v>0.0191</v>
      </c>
      <c r="M102" s="119" t="str">
        <f>VLOOKUP(A102,[1]门店!$A:$K,11,0)</f>
        <v>85.82%</v>
      </c>
      <c r="N102" s="119">
        <f t="shared" si="21"/>
        <v>0.0298</v>
      </c>
      <c r="O102" s="114">
        <v>0.591175156890637</v>
      </c>
      <c r="P102" s="120" t="s">
        <v>428</v>
      </c>
      <c r="Q102" s="34">
        <f t="shared" si="22"/>
        <v>-0.00737515689063706</v>
      </c>
      <c r="R102" s="120" t="s">
        <v>429</v>
      </c>
      <c r="S102" s="34">
        <f t="shared" si="23"/>
        <v>0.0155999999999999</v>
      </c>
    </row>
    <row r="103" customHeight="1" spans="1:19">
      <c r="A103" s="19">
        <v>117184</v>
      </c>
      <c r="B103" s="19" t="s">
        <v>245</v>
      </c>
      <c r="C103" s="19" t="s">
        <v>430</v>
      </c>
      <c r="D103" s="19" t="s">
        <v>247</v>
      </c>
      <c r="E103" s="19">
        <v>2</v>
      </c>
      <c r="F103" s="107">
        <v>90</v>
      </c>
      <c r="G103" s="109">
        <v>81</v>
      </c>
      <c r="H103" s="109">
        <f t="shared" si="18"/>
        <v>-9</v>
      </c>
      <c r="I103" s="116">
        <f t="shared" si="19"/>
        <v>0.9</v>
      </c>
      <c r="J103" s="117">
        <v>0.8</v>
      </c>
      <c r="K103" s="118" t="s">
        <v>431</v>
      </c>
      <c r="L103" s="118">
        <f t="shared" si="20"/>
        <v>-0.0177</v>
      </c>
      <c r="M103" s="119" t="str">
        <f>VLOOKUP(A103,[1]门店!$A:$K,11,0)</f>
        <v>78.1%</v>
      </c>
      <c r="N103" s="119">
        <f t="shared" si="21"/>
        <v>0.00130000000000008</v>
      </c>
      <c r="O103" s="114">
        <v>0.63</v>
      </c>
      <c r="P103" s="120" t="s">
        <v>432</v>
      </c>
      <c r="Q103" s="34">
        <f t="shared" si="22"/>
        <v>-0.0600999999999999</v>
      </c>
      <c r="R103" s="120" t="s">
        <v>433</v>
      </c>
      <c r="S103" s="34">
        <f t="shared" si="23"/>
        <v>-0.0378999999999999</v>
      </c>
    </row>
    <row r="104" customHeight="1" spans="1:19">
      <c r="A104" s="19">
        <v>118758</v>
      </c>
      <c r="B104" s="19" t="s">
        <v>271</v>
      </c>
      <c r="C104" s="19" t="s">
        <v>434</v>
      </c>
      <c r="D104" s="19" t="s">
        <v>273</v>
      </c>
      <c r="E104" s="19">
        <v>2</v>
      </c>
      <c r="F104" s="107">
        <v>90</v>
      </c>
      <c r="G104" s="109">
        <v>116</v>
      </c>
      <c r="H104" s="109">
        <f t="shared" si="18"/>
        <v>26</v>
      </c>
      <c r="I104" s="116">
        <f t="shared" si="19"/>
        <v>1.28888888888889</v>
      </c>
      <c r="J104" s="117">
        <v>0.65</v>
      </c>
      <c r="K104" s="118" t="s">
        <v>435</v>
      </c>
      <c r="L104" s="118">
        <f t="shared" si="20"/>
        <v>0.0213</v>
      </c>
      <c r="M104" s="119" t="str">
        <f>VLOOKUP(A104,[1]门店!$A:$K,11,0)</f>
        <v>68.83%</v>
      </c>
      <c r="N104" s="119">
        <f t="shared" si="21"/>
        <v>-0.017</v>
      </c>
      <c r="O104" s="114">
        <v>0.58</v>
      </c>
      <c r="P104" s="120" t="s">
        <v>436</v>
      </c>
      <c r="Q104" s="34">
        <f t="shared" si="22"/>
        <v>-0.0115</v>
      </c>
      <c r="R104" s="120" t="s">
        <v>437</v>
      </c>
      <c r="S104" s="34">
        <f t="shared" si="23"/>
        <v>-0.0525</v>
      </c>
    </row>
    <row r="105" customHeight="1" spans="1:19">
      <c r="A105" s="19">
        <v>119262</v>
      </c>
      <c r="B105" s="19" t="s">
        <v>245</v>
      </c>
      <c r="C105" s="19" t="s">
        <v>438</v>
      </c>
      <c r="D105" s="19" t="s">
        <v>247</v>
      </c>
      <c r="E105" s="19">
        <v>2</v>
      </c>
      <c r="F105" s="107">
        <v>90</v>
      </c>
      <c r="G105" s="109">
        <v>67</v>
      </c>
      <c r="H105" s="109">
        <f t="shared" si="18"/>
        <v>-23</v>
      </c>
      <c r="I105" s="116">
        <f t="shared" si="19"/>
        <v>0.744444444444444</v>
      </c>
      <c r="J105" s="117">
        <v>0.78</v>
      </c>
      <c r="K105" s="118" t="s">
        <v>439</v>
      </c>
      <c r="L105" s="118">
        <f t="shared" si="20"/>
        <v>-0.0209</v>
      </c>
      <c r="M105" s="119" t="str">
        <f>VLOOKUP(A105,[1]门店!$A:$K,11,0)</f>
        <v>71.5%</v>
      </c>
      <c r="N105" s="119">
        <f t="shared" si="21"/>
        <v>0.0441</v>
      </c>
      <c r="O105" s="114">
        <v>0.572793095445315</v>
      </c>
      <c r="P105" s="120" t="s">
        <v>440</v>
      </c>
      <c r="Q105" s="34">
        <f t="shared" si="22"/>
        <v>0.045006904554685</v>
      </c>
      <c r="R105" s="120" t="s">
        <v>441</v>
      </c>
      <c r="S105" s="34">
        <f t="shared" si="23"/>
        <v>0.0203</v>
      </c>
    </row>
    <row r="106" customHeight="1" spans="1:19">
      <c r="A106" s="19">
        <v>120844</v>
      </c>
      <c r="B106" s="19" t="s">
        <v>271</v>
      </c>
      <c r="C106" s="19" t="s">
        <v>442</v>
      </c>
      <c r="D106" s="19" t="s">
        <v>273</v>
      </c>
      <c r="E106" s="19">
        <v>3</v>
      </c>
      <c r="F106" s="107">
        <v>180</v>
      </c>
      <c r="G106" s="109">
        <v>271</v>
      </c>
      <c r="H106" s="109">
        <f t="shared" si="18"/>
        <v>91</v>
      </c>
      <c r="I106" s="116">
        <f t="shared" si="19"/>
        <v>1.50555555555556</v>
      </c>
      <c r="J106" s="117">
        <v>0.6</v>
      </c>
      <c r="K106" s="118" t="s">
        <v>443</v>
      </c>
      <c r="L106" s="118">
        <f t="shared" si="20"/>
        <v>0.00209999999999999</v>
      </c>
      <c r="M106" s="119" t="str">
        <f>VLOOKUP(A106,[1]门店!$A:$K,11,0)</f>
        <v>52.33%</v>
      </c>
      <c r="N106" s="119">
        <f t="shared" si="21"/>
        <v>0.0788</v>
      </c>
      <c r="O106" s="114">
        <v>0.55</v>
      </c>
      <c r="P106" s="120" t="s">
        <v>444</v>
      </c>
      <c r="Q106" s="34">
        <f t="shared" si="22"/>
        <v>-0.2572</v>
      </c>
      <c r="R106" s="120" t="s">
        <v>445</v>
      </c>
      <c r="S106" s="34">
        <f t="shared" si="23"/>
        <v>0.039</v>
      </c>
    </row>
    <row r="107" customHeight="1" spans="1:19">
      <c r="A107" s="19">
        <v>122198</v>
      </c>
      <c r="B107" s="19" t="s">
        <v>271</v>
      </c>
      <c r="C107" s="19" t="s">
        <v>446</v>
      </c>
      <c r="D107" s="19" t="s">
        <v>273</v>
      </c>
      <c r="E107" s="19">
        <v>1</v>
      </c>
      <c r="F107" s="107">
        <v>90</v>
      </c>
      <c r="G107" s="109">
        <v>25</v>
      </c>
      <c r="H107" s="109">
        <f t="shared" si="18"/>
        <v>-65</v>
      </c>
      <c r="I107" s="116">
        <f t="shared" si="19"/>
        <v>0.277777777777778</v>
      </c>
      <c r="J107" s="117">
        <v>0.7</v>
      </c>
      <c r="K107" s="118" t="s">
        <v>447</v>
      </c>
      <c r="L107" s="118">
        <f t="shared" si="20"/>
        <v>-0.0638</v>
      </c>
      <c r="M107" s="119" t="str">
        <f>VLOOKUP(A107,[1]门店!$A:$K,11,0)</f>
        <v>60.4%</v>
      </c>
      <c r="N107" s="119">
        <f t="shared" si="21"/>
        <v>0.0322</v>
      </c>
      <c r="O107" s="114">
        <v>0.55</v>
      </c>
      <c r="P107" s="120" t="s">
        <v>323</v>
      </c>
      <c r="Q107" s="34">
        <f t="shared" si="22"/>
        <v>-0.119</v>
      </c>
      <c r="R107" s="120" t="s">
        <v>448</v>
      </c>
      <c r="S107" s="34">
        <f t="shared" si="23"/>
        <v>-0.0186</v>
      </c>
    </row>
    <row r="108" customHeight="1" spans="1:19">
      <c r="A108" s="19">
        <v>122906</v>
      </c>
      <c r="B108" s="19" t="s">
        <v>245</v>
      </c>
      <c r="C108" s="19" t="s">
        <v>449</v>
      </c>
      <c r="D108" s="19" t="s">
        <v>247</v>
      </c>
      <c r="E108" s="19">
        <v>2</v>
      </c>
      <c r="F108" s="107">
        <v>120</v>
      </c>
      <c r="G108" s="109">
        <v>86</v>
      </c>
      <c r="H108" s="109">
        <f t="shared" si="18"/>
        <v>-34</v>
      </c>
      <c r="I108" s="116">
        <f t="shared" si="19"/>
        <v>0.716666666666667</v>
      </c>
      <c r="J108" s="117">
        <v>0.8426</v>
      </c>
      <c r="K108" s="118" t="s">
        <v>450</v>
      </c>
      <c r="L108" s="118">
        <f t="shared" si="20"/>
        <v>0.004</v>
      </c>
      <c r="M108" s="119" t="str">
        <f>VLOOKUP(A108,[1]门店!$A:$K,11,0)</f>
        <v>82.73%</v>
      </c>
      <c r="N108" s="119">
        <f t="shared" si="21"/>
        <v>0.0193</v>
      </c>
      <c r="O108" s="114">
        <v>0.68</v>
      </c>
      <c r="P108" s="120" t="s">
        <v>451</v>
      </c>
      <c r="Q108" s="34">
        <f t="shared" si="22"/>
        <v>0.0218999999999999</v>
      </c>
      <c r="R108" s="120" t="s">
        <v>452</v>
      </c>
      <c r="S108" s="34">
        <f t="shared" si="23"/>
        <v>-0.0119</v>
      </c>
    </row>
    <row r="109" customHeight="1" spans="1:19">
      <c r="A109" s="19">
        <v>297863</v>
      </c>
      <c r="B109" s="19" t="s">
        <v>271</v>
      </c>
      <c r="C109" s="19" t="s">
        <v>453</v>
      </c>
      <c r="D109" s="19" t="s">
        <v>273</v>
      </c>
      <c r="E109" s="19">
        <v>2</v>
      </c>
      <c r="F109" s="107">
        <v>120</v>
      </c>
      <c r="G109" s="109">
        <v>144</v>
      </c>
      <c r="H109" s="109">
        <f t="shared" si="18"/>
        <v>24</v>
      </c>
      <c r="I109" s="116">
        <f t="shared" si="19"/>
        <v>1.2</v>
      </c>
      <c r="J109" s="117">
        <v>0.8412</v>
      </c>
      <c r="K109" s="118" t="s">
        <v>454</v>
      </c>
      <c r="L109" s="118">
        <f t="shared" si="20"/>
        <v>0.00929999999999997</v>
      </c>
      <c r="M109" s="119" t="str">
        <f>VLOOKUP(A109,[1]门店!$A:$K,11,0)</f>
        <v>81.56%</v>
      </c>
      <c r="N109" s="119">
        <f t="shared" si="21"/>
        <v>0.0348999999999999</v>
      </c>
      <c r="O109" s="114">
        <v>0.72843175861018</v>
      </c>
      <c r="P109" s="120" t="s">
        <v>455</v>
      </c>
      <c r="Q109" s="34">
        <f t="shared" si="22"/>
        <v>-0.0129317586101799</v>
      </c>
      <c r="R109" s="120" t="s">
        <v>456</v>
      </c>
      <c r="S109" s="34">
        <f t="shared" si="23"/>
        <v>0.0665</v>
      </c>
    </row>
    <row r="110" customHeight="1" spans="1:19">
      <c r="A110" s="19">
        <v>302867</v>
      </c>
      <c r="B110" s="19" t="s">
        <v>245</v>
      </c>
      <c r="C110" s="19" t="s">
        <v>457</v>
      </c>
      <c r="D110" s="19" t="s">
        <v>247</v>
      </c>
      <c r="E110" s="19">
        <v>2</v>
      </c>
      <c r="F110" s="107">
        <v>120</v>
      </c>
      <c r="G110" s="109">
        <v>88</v>
      </c>
      <c r="H110" s="109">
        <f t="shared" si="18"/>
        <v>-32</v>
      </c>
      <c r="I110" s="116">
        <f t="shared" si="19"/>
        <v>0.733333333333333</v>
      </c>
      <c r="J110" s="117">
        <v>0.7</v>
      </c>
      <c r="K110" s="118" t="s">
        <v>458</v>
      </c>
      <c r="L110" s="118">
        <f t="shared" si="20"/>
        <v>-0.1605</v>
      </c>
      <c r="M110" s="119" t="str">
        <f>VLOOKUP(A110,[1]门店!$A:$K,11,0)</f>
        <v>65.74%</v>
      </c>
      <c r="N110" s="119">
        <f t="shared" si="21"/>
        <v>-0.1179</v>
      </c>
      <c r="O110" s="114">
        <v>0.55</v>
      </c>
      <c r="P110" s="120" t="s">
        <v>459</v>
      </c>
      <c r="Q110" s="34">
        <f t="shared" si="22"/>
        <v>-0.2072</v>
      </c>
      <c r="R110" s="120" t="s">
        <v>460</v>
      </c>
      <c r="S110" s="34">
        <f t="shared" si="23"/>
        <v>-0.0729</v>
      </c>
    </row>
    <row r="111" customHeight="1" spans="1:19">
      <c r="A111" s="19">
        <v>2595</v>
      </c>
      <c r="B111" s="19" t="s">
        <v>21</v>
      </c>
      <c r="C111" s="19" t="s">
        <v>461</v>
      </c>
      <c r="D111" s="19" t="s">
        <v>23</v>
      </c>
      <c r="E111" s="19">
        <v>8</v>
      </c>
      <c r="F111" s="107">
        <v>360</v>
      </c>
      <c r="G111" s="109">
        <v>198</v>
      </c>
      <c r="H111" s="109">
        <f t="shared" si="18"/>
        <v>-162</v>
      </c>
      <c r="I111" s="116">
        <f t="shared" si="19"/>
        <v>0.55</v>
      </c>
      <c r="J111" s="117">
        <v>0.9</v>
      </c>
      <c r="K111" s="118" t="s">
        <v>462</v>
      </c>
      <c r="L111" s="118">
        <f t="shared" si="20"/>
        <v>-0.00120000000000009</v>
      </c>
      <c r="M111" s="119" t="str">
        <f>VLOOKUP(A111,[1]门店!$A:$K,11,0)</f>
        <v>90.4%</v>
      </c>
      <c r="N111" s="119">
        <f t="shared" si="21"/>
        <v>-0.00520000000000009</v>
      </c>
      <c r="O111" s="114">
        <v>0.55</v>
      </c>
      <c r="P111" s="120" t="s">
        <v>463</v>
      </c>
      <c r="Q111" s="34">
        <f t="shared" si="22"/>
        <v>-0.2629</v>
      </c>
      <c r="R111" s="120" t="s">
        <v>464</v>
      </c>
      <c r="S111" s="34">
        <f t="shared" si="23"/>
        <v>-0.0473</v>
      </c>
    </row>
    <row r="112" customHeight="1" spans="1:19">
      <c r="A112" s="19">
        <v>2813</v>
      </c>
      <c r="B112" s="19" t="s">
        <v>21</v>
      </c>
      <c r="C112" s="19" t="s">
        <v>465</v>
      </c>
      <c r="D112" s="19" t="s">
        <v>23</v>
      </c>
      <c r="E112" s="19">
        <v>1</v>
      </c>
      <c r="F112" s="107">
        <v>90</v>
      </c>
      <c r="G112" s="109">
        <v>93</v>
      </c>
      <c r="H112" s="109">
        <f t="shared" si="18"/>
        <v>3</v>
      </c>
      <c r="I112" s="116">
        <f t="shared" si="19"/>
        <v>1.03333333333333</v>
      </c>
      <c r="J112" s="117">
        <v>0.78</v>
      </c>
      <c r="K112" s="118" t="s">
        <v>466</v>
      </c>
      <c r="L112" s="118">
        <f t="shared" si="20"/>
        <v>-0.0342</v>
      </c>
      <c r="M112" s="119" t="str">
        <f>VLOOKUP(A112,[1]门店!$A:$K,11,0)</f>
        <v>76.9%</v>
      </c>
      <c r="N112" s="119">
        <f t="shared" si="21"/>
        <v>-0.0232</v>
      </c>
      <c r="O112" s="114">
        <v>0.561142931937173</v>
      </c>
      <c r="P112" s="120" t="s">
        <v>467</v>
      </c>
      <c r="Q112" s="34">
        <f t="shared" si="22"/>
        <v>-0.013042931937173</v>
      </c>
      <c r="R112" s="120" t="s">
        <v>468</v>
      </c>
      <c r="S112" s="34">
        <f t="shared" si="23"/>
        <v>-0.0202</v>
      </c>
    </row>
    <row r="113" customHeight="1" spans="1:19">
      <c r="A113" s="19">
        <v>2834</v>
      </c>
      <c r="B113" s="19" t="s">
        <v>21</v>
      </c>
      <c r="C113" s="19" t="s">
        <v>469</v>
      </c>
      <c r="D113" s="19" t="s">
        <v>23</v>
      </c>
      <c r="E113" s="19">
        <v>3</v>
      </c>
      <c r="F113" s="107">
        <v>198</v>
      </c>
      <c r="G113" s="109">
        <v>196</v>
      </c>
      <c r="H113" s="109">
        <f t="shared" si="18"/>
        <v>-2</v>
      </c>
      <c r="I113" s="116">
        <f t="shared" si="19"/>
        <v>0.98989898989899</v>
      </c>
      <c r="J113" s="117">
        <v>0.8</v>
      </c>
      <c r="K113" s="118" t="s">
        <v>470</v>
      </c>
      <c r="L113" s="118">
        <f t="shared" si="20"/>
        <v>0.0327</v>
      </c>
      <c r="M113" s="119" t="str">
        <f>VLOOKUP(A113,[1]门店!$A:$K,11,0)</f>
        <v>80.52%</v>
      </c>
      <c r="N113" s="119">
        <f t="shared" si="21"/>
        <v>0.0275000000000001</v>
      </c>
      <c r="O113" s="114">
        <v>0.62</v>
      </c>
      <c r="P113" s="120" t="s">
        <v>471</v>
      </c>
      <c r="Q113" s="34">
        <f t="shared" si="22"/>
        <v>-0.1656</v>
      </c>
      <c r="R113" s="120" t="s">
        <v>472</v>
      </c>
      <c r="S113" s="34">
        <f t="shared" si="23"/>
        <v>0.0507</v>
      </c>
    </row>
    <row r="114" customHeight="1" spans="1:19">
      <c r="A114" s="19">
        <v>2791</v>
      </c>
      <c r="B114" s="19" t="s">
        <v>21</v>
      </c>
      <c r="C114" s="19" t="s">
        <v>473</v>
      </c>
      <c r="D114" s="19" t="s">
        <v>23</v>
      </c>
      <c r="E114" s="19">
        <v>1</v>
      </c>
      <c r="F114" s="107">
        <v>150</v>
      </c>
      <c r="G114" s="109">
        <v>150</v>
      </c>
      <c r="H114" s="109">
        <f t="shared" si="18"/>
        <v>0</v>
      </c>
      <c r="I114" s="116">
        <f t="shared" si="19"/>
        <v>1</v>
      </c>
      <c r="J114" s="117">
        <v>0.7</v>
      </c>
      <c r="K114" s="118" t="s">
        <v>474</v>
      </c>
      <c r="L114" s="118">
        <f t="shared" si="20"/>
        <v>-0.00639999999999996</v>
      </c>
      <c r="M114" s="119" t="str">
        <f>VLOOKUP(A114,[1]门店!$A:$K,11,0)</f>
        <v>68.17%</v>
      </c>
      <c r="N114" s="119">
        <f t="shared" si="21"/>
        <v>0.0119</v>
      </c>
      <c r="O114" s="114">
        <v>0.55</v>
      </c>
      <c r="P114" s="120" t="s">
        <v>475</v>
      </c>
      <c r="Q114" s="34">
        <f t="shared" si="22"/>
        <v>-0.2111</v>
      </c>
      <c r="R114" s="120" t="s">
        <v>476</v>
      </c>
      <c r="S114" s="34">
        <f t="shared" si="23"/>
        <v>0.00309999999999999</v>
      </c>
    </row>
    <row r="115" customHeight="1" spans="1:19">
      <c r="A115" s="19">
        <v>2820</v>
      </c>
      <c r="B115" s="19" t="s">
        <v>21</v>
      </c>
      <c r="C115" s="19" t="s">
        <v>477</v>
      </c>
      <c r="D115" s="19" t="s">
        <v>23</v>
      </c>
      <c r="E115" s="19">
        <v>3</v>
      </c>
      <c r="F115" s="107">
        <v>90</v>
      </c>
      <c r="G115" s="109">
        <v>132</v>
      </c>
      <c r="H115" s="109">
        <f t="shared" si="18"/>
        <v>42</v>
      </c>
      <c r="I115" s="116">
        <f t="shared" si="19"/>
        <v>1.46666666666667</v>
      </c>
      <c r="J115" s="117">
        <v>0.75</v>
      </c>
      <c r="K115" s="118" t="s">
        <v>478</v>
      </c>
      <c r="L115" s="118">
        <f t="shared" si="20"/>
        <v>0.0566</v>
      </c>
      <c r="M115" s="119" t="str">
        <f>VLOOKUP(A115,[1]门店!$A:$K,11,0)</f>
        <v>79.29%</v>
      </c>
      <c r="N115" s="119">
        <f t="shared" si="21"/>
        <v>0.0136999999999999</v>
      </c>
      <c r="O115" s="114">
        <v>0.7</v>
      </c>
      <c r="P115" s="120" t="s">
        <v>479</v>
      </c>
      <c r="Q115" s="34">
        <f t="shared" si="22"/>
        <v>-0.0492</v>
      </c>
      <c r="R115" s="120" t="s">
        <v>480</v>
      </c>
      <c r="S115" s="34">
        <f t="shared" si="23"/>
        <v>-0.00660000000000005</v>
      </c>
    </row>
    <row r="116" customHeight="1" spans="1:19">
      <c r="A116" s="19">
        <v>102935</v>
      </c>
      <c r="B116" s="19" t="s">
        <v>21</v>
      </c>
      <c r="C116" s="19" t="s">
        <v>481</v>
      </c>
      <c r="D116" s="19" t="s">
        <v>23</v>
      </c>
      <c r="E116" s="19">
        <v>1</v>
      </c>
      <c r="F116" s="107">
        <v>90</v>
      </c>
      <c r="G116" s="109">
        <v>76</v>
      </c>
      <c r="H116" s="109">
        <f t="shared" si="18"/>
        <v>-14</v>
      </c>
      <c r="I116" s="116">
        <f t="shared" si="19"/>
        <v>0.844444444444444</v>
      </c>
      <c r="J116" s="117">
        <v>0.78</v>
      </c>
      <c r="K116" s="118" t="s">
        <v>482</v>
      </c>
      <c r="L116" s="118">
        <f t="shared" si="20"/>
        <v>0.0581</v>
      </c>
      <c r="M116" s="119" t="str">
        <f>VLOOKUP(A116,[1]门店!$A:$K,11,0)</f>
        <v>84.22%</v>
      </c>
      <c r="N116" s="119">
        <f t="shared" si="21"/>
        <v>-0.00409999999999988</v>
      </c>
      <c r="O116" s="114">
        <v>0.65</v>
      </c>
      <c r="P116" s="120" t="s">
        <v>483</v>
      </c>
      <c r="Q116" s="34">
        <f t="shared" si="22"/>
        <v>0.0179</v>
      </c>
      <c r="R116" s="120" t="s">
        <v>484</v>
      </c>
      <c r="S116" s="34">
        <f t="shared" si="23"/>
        <v>-0.0211</v>
      </c>
    </row>
    <row r="117" customHeight="1" spans="1:19">
      <c r="A117" s="19">
        <v>105910</v>
      </c>
      <c r="B117" s="19" t="s">
        <v>21</v>
      </c>
      <c r="C117" s="19" t="s">
        <v>485</v>
      </c>
      <c r="D117" s="19" t="s">
        <v>23</v>
      </c>
      <c r="E117" s="19">
        <v>2</v>
      </c>
      <c r="F117" s="107">
        <v>120</v>
      </c>
      <c r="G117" s="109">
        <v>150</v>
      </c>
      <c r="H117" s="109">
        <f t="shared" si="18"/>
        <v>30</v>
      </c>
      <c r="I117" s="116">
        <f t="shared" si="19"/>
        <v>1.25</v>
      </c>
      <c r="J117" s="117">
        <v>0.816</v>
      </c>
      <c r="K117" s="118" t="s">
        <v>486</v>
      </c>
      <c r="L117" s="118">
        <f t="shared" si="20"/>
        <v>-0.0254</v>
      </c>
      <c r="M117" s="119" t="str">
        <f>VLOOKUP(A117,[1]门店!$A:$K,11,0)</f>
        <v>80.78%</v>
      </c>
      <c r="N117" s="119">
        <f t="shared" si="21"/>
        <v>-0.0172</v>
      </c>
      <c r="O117" s="114">
        <v>0.669026757704373</v>
      </c>
      <c r="P117" s="120" t="s">
        <v>487</v>
      </c>
      <c r="Q117" s="34">
        <f t="shared" si="22"/>
        <v>-0.0710267577043731</v>
      </c>
      <c r="R117" s="120" t="s">
        <v>488</v>
      </c>
      <c r="S117" s="34">
        <f t="shared" si="23"/>
        <v>-0.0081</v>
      </c>
    </row>
    <row r="118" customHeight="1" spans="1:19">
      <c r="A118" s="19">
        <v>106066</v>
      </c>
      <c r="B118" s="19" t="s">
        <v>21</v>
      </c>
      <c r="C118" s="19" t="s">
        <v>489</v>
      </c>
      <c r="D118" s="19" t="s">
        <v>23</v>
      </c>
      <c r="E118" s="19">
        <v>2</v>
      </c>
      <c r="F118" s="107">
        <v>120</v>
      </c>
      <c r="G118" s="109">
        <v>121</v>
      </c>
      <c r="H118" s="109">
        <f t="shared" si="18"/>
        <v>1</v>
      </c>
      <c r="I118" s="116">
        <f t="shared" si="19"/>
        <v>1.00833333333333</v>
      </c>
      <c r="J118" s="117">
        <v>0.6</v>
      </c>
      <c r="K118" s="118" t="s">
        <v>490</v>
      </c>
      <c r="L118" s="118">
        <f t="shared" si="20"/>
        <v>0.00939999999999996</v>
      </c>
      <c r="M118" s="119" t="str">
        <f>VLOOKUP(A118,[1]门店!$A:$K,11,0)</f>
        <v>52.14%</v>
      </c>
      <c r="N118" s="119">
        <f t="shared" si="21"/>
        <v>0.088</v>
      </c>
      <c r="O118" s="114">
        <v>0.55</v>
      </c>
      <c r="P118" s="120" t="s">
        <v>491</v>
      </c>
      <c r="Q118" s="34">
        <f t="shared" si="22"/>
        <v>-0.1594</v>
      </c>
      <c r="R118" s="120" t="s">
        <v>26</v>
      </c>
      <c r="S118" s="34">
        <f t="shared" si="23"/>
        <v>0.0257</v>
      </c>
    </row>
    <row r="119" customHeight="1" spans="1:19">
      <c r="A119" s="19">
        <v>106485</v>
      </c>
      <c r="B119" s="19" t="s">
        <v>21</v>
      </c>
      <c r="C119" s="19" t="s">
        <v>492</v>
      </c>
      <c r="D119" s="19" t="s">
        <v>23</v>
      </c>
      <c r="E119" s="19">
        <v>1</v>
      </c>
      <c r="F119" s="107">
        <v>90</v>
      </c>
      <c r="G119" s="109">
        <v>83</v>
      </c>
      <c r="H119" s="109">
        <f t="shared" si="18"/>
        <v>-7</v>
      </c>
      <c r="I119" s="116">
        <f t="shared" si="19"/>
        <v>0.922222222222222</v>
      </c>
      <c r="J119" s="117">
        <v>0.8</v>
      </c>
      <c r="K119" s="118" t="s">
        <v>493</v>
      </c>
      <c r="L119" s="118">
        <f t="shared" si="20"/>
        <v>0.0081</v>
      </c>
      <c r="M119" s="119" t="str">
        <f>VLOOKUP(A119,[1]门店!$A:$K,11,0)</f>
        <v>82.3%</v>
      </c>
      <c r="N119" s="119">
        <f t="shared" si="21"/>
        <v>-0.0148999999999999</v>
      </c>
      <c r="O119" s="114">
        <v>0.62</v>
      </c>
      <c r="P119" s="120" t="s">
        <v>343</v>
      </c>
      <c r="Q119" s="34">
        <f t="shared" si="22"/>
        <v>0.0185000000000001</v>
      </c>
      <c r="R119" s="120" t="s">
        <v>494</v>
      </c>
      <c r="S119" s="34">
        <f t="shared" si="23"/>
        <v>0.000700000000000034</v>
      </c>
    </row>
    <row r="120" customHeight="1" spans="1:19">
      <c r="A120" s="19">
        <v>114685</v>
      </c>
      <c r="B120" s="19" t="s">
        <v>21</v>
      </c>
      <c r="C120" s="19" t="s">
        <v>495</v>
      </c>
      <c r="D120" s="19" t="s">
        <v>23</v>
      </c>
      <c r="E120" s="19">
        <v>3</v>
      </c>
      <c r="F120" s="107">
        <v>270</v>
      </c>
      <c r="G120" s="109">
        <v>366</v>
      </c>
      <c r="H120" s="109">
        <f t="shared" si="18"/>
        <v>96</v>
      </c>
      <c r="I120" s="116">
        <f t="shared" si="19"/>
        <v>1.35555555555556</v>
      </c>
      <c r="J120" s="117">
        <v>0.6</v>
      </c>
      <c r="K120" s="118" t="s">
        <v>496</v>
      </c>
      <c r="L120" s="118">
        <f t="shared" si="20"/>
        <v>0.1395</v>
      </c>
      <c r="M120" s="119" t="str">
        <f>VLOOKUP(A120,[1]门店!$A:$K,11,0)</f>
        <v>63.51%</v>
      </c>
      <c r="N120" s="119">
        <f t="shared" si="21"/>
        <v>0.1044</v>
      </c>
      <c r="O120" s="114">
        <v>0.55</v>
      </c>
      <c r="P120" s="120" t="s">
        <v>497</v>
      </c>
      <c r="Q120" s="34">
        <f t="shared" si="22"/>
        <v>-0.1997</v>
      </c>
      <c r="R120" s="120" t="s">
        <v>498</v>
      </c>
      <c r="S120" s="34">
        <f t="shared" si="23"/>
        <v>0.0383</v>
      </c>
    </row>
    <row r="121" customHeight="1" spans="1:19">
      <c r="A121" s="19">
        <v>116482</v>
      </c>
      <c r="B121" s="19" t="s">
        <v>21</v>
      </c>
      <c r="C121" s="19" t="s">
        <v>499</v>
      </c>
      <c r="D121" s="19" t="s">
        <v>23</v>
      </c>
      <c r="E121" s="19">
        <v>2</v>
      </c>
      <c r="F121" s="107">
        <v>136</v>
      </c>
      <c r="G121" s="109">
        <v>102</v>
      </c>
      <c r="H121" s="109">
        <f t="shared" si="18"/>
        <v>-34</v>
      </c>
      <c r="I121" s="116">
        <f t="shared" si="19"/>
        <v>0.75</v>
      </c>
      <c r="J121" s="117">
        <v>0.7</v>
      </c>
      <c r="K121" s="118" t="s">
        <v>500</v>
      </c>
      <c r="L121" s="118">
        <f t="shared" si="20"/>
        <v>-0.1091</v>
      </c>
      <c r="M121" s="119" t="str">
        <f>VLOOKUP(A121,[1]门店!$A:$K,11,0)</f>
        <v>61.24%</v>
      </c>
      <c r="N121" s="119">
        <f t="shared" si="21"/>
        <v>-0.0215000000000001</v>
      </c>
      <c r="O121" s="114">
        <v>0.55</v>
      </c>
      <c r="P121" s="120" t="s">
        <v>501</v>
      </c>
      <c r="Q121" s="34">
        <f t="shared" si="22"/>
        <v>-0.184</v>
      </c>
      <c r="R121" s="120" t="s">
        <v>502</v>
      </c>
      <c r="S121" s="34">
        <f t="shared" si="23"/>
        <v>-0.0336</v>
      </c>
    </row>
    <row r="122" customHeight="1" spans="1:19">
      <c r="A122" s="19">
        <v>2274</v>
      </c>
      <c r="B122" s="19" t="s">
        <v>21</v>
      </c>
      <c r="C122" s="19" t="s">
        <v>503</v>
      </c>
      <c r="D122" s="19" t="s">
        <v>23</v>
      </c>
      <c r="E122" s="19">
        <v>2</v>
      </c>
      <c r="F122" s="107">
        <v>90</v>
      </c>
      <c r="G122" s="109">
        <v>102</v>
      </c>
      <c r="H122" s="109">
        <f t="shared" si="18"/>
        <v>12</v>
      </c>
      <c r="I122" s="116">
        <f t="shared" si="19"/>
        <v>1.13333333333333</v>
      </c>
      <c r="J122" s="117">
        <v>0.7</v>
      </c>
      <c r="K122" s="118" t="s">
        <v>504</v>
      </c>
      <c r="L122" s="118">
        <f t="shared" si="20"/>
        <v>-0.0796</v>
      </c>
      <c r="M122" s="119" t="str">
        <f>VLOOKUP(A122,[1]门店!$A:$K,11,0)</f>
        <v>70.28%</v>
      </c>
      <c r="N122" s="119">
        <f t="shared" si="21"/>
        <v>-0.0824</v>
      </c>
      <c r="O122" s="114">
        <v>0.6</v>
      </c>
      <c r="P122" s="120" t="s">
        <v>505</v>
      </c>
      <c r="Q122" s="34">
        <f t="shared" si="22"/>
        <v>-0.1978</v>
      </c>
      <c r="R122" s="120" t="s">
        <v>506</v>
      </c>
      <c r="S122" s="34">
        <f t="shared" si="23"/>
        <v>-0.0608</v>
      </c>
    </row>
    <row r="123" customHeight="1" spans="1:19">
      <c r="A123" s="19">
        <v>116919</v>
      </c>
      <c r="B123" s="19" t="s">
        <v>21</v>
      </c>
      <c r="C123" s="19" t="s">
        <v>507</v>
      </c>
      <c r="D123" s="19" t="s">
        <v>23</v>
      </c>
      <c r="E123" s="19">
        <v>1</v>
      </c>
      <c r="F123" s="107">
        <v>136</v>
      </c>
      <c r="G123" s="109">
        <v>132</v>
      </c>
      <c r="H123" s="109">
        <f t="shared" si="18"/>
        <v>-4</v>
      </c>
      <c r="I123" s="116">
        <f t="shared" si="19"/>
        <v>0.970588235294118</v>
      </c>
      <c r="J123" s="117">
        <v>0.6</v>
      </c>
      <c r="K123" s="118" t="s">
        <v>508</v>
      </c>
      <c r="L123" s="118">
        <f t="shared" si="20"/>
        <v>0.0235000000000001</v>
      </c>
      <c r="M123" s="119" t="str">
        <f>VLOOKUP(A123,[1]门店!$A:$K,11,0)</f>
        <v>66.92%</v>
      </c>
      <c r="N123" s="119">
        <f t="shared" si="21"/>
        <v>-0.0457</v>
      </c>
      <c r="O123" s="114">
        <v>0.55</v>
      </c>
      <c r="P123" s="120" t="s">
        <v>509</v>
      </c>
      <c r="Q123" s="34">
        <f t="shared" si="22"/>
        <v>-0.1062</v>
      </c>
      <c r="R123" s="120" t="s">
        <v>510</v>
      </c>
      <c r="S123" s="34">
        <f t="shared" si="23"/>
        <v>-0.0624999999999999</v>
      </c>
    </row>
    <row r="124" customHeight="1" spans="1:19">
      <c r="A124" s="19">
        <v>117310</v>
      </c>
      <c r="B124" s="19" t="s">
        <v>21</v>
      </c>
      <c r="C124" s="19" t="s">
        <v>511</v>
      </c>
      <c r="D124" s="19" t="s">
        <v>23</v>
      </c>
      <c r="E124" s="19">
        <v>2</v>
      </c>
      <c r="F124" s="107">
        <v>80</v>
      </c>
      <c r="G124" s="109">
        <v>76</v>
      </c>
      <c r="H124" s="109">
        <f t="shared" si="18"/>
        <v>-4</v>
      </c>
      <c r="I124" s="116">
        <f t="shared" si="19"/>
        <v>0.95</v>
      </c>
      <c r="J124" s="117">
        <v>0.8</v>
      </c>
      <c r="K124" s="118" t="s">
        <v>512</v>
      </c>
      <c r="L124" s="118">
        <f t="shared" si="20"/>
        <v>-0.0609999999999999</v>
      </c>
      <c r="M124" s="119" t="str">
        <f>VLOOKUP(A124,[1]门店!$A:$K,11,0)</f>
        <v>80.79%</v>
      </c>
      <c r="N124" s="119">
        <f t="shared" si="21"/>
        <v>-0.0689</v>
      </c>
      <c r="O124" s="114">
        <v>0.65</v>
      </c>
      <c r="P124" s="120" t="s">
        <v>342</v>
      </c>
      <c r="Q124" s="34">
        <f t="shared" si="22"/>
        <v>-0.1294</v>
      </c>
      <c r="R124" s="120" t="s">
        <v>513</v>
      </c>
      <c r="S124" s="34">
        <f t="shared" si="23"/>
        <v>-0.0810999999999999</v>
      </c>
    </row>
    <row r="125" customHeight="1" spans="1:19">
      <c r="A125" s="19">
        <v>119622</v>
      </c>
      <c r="B125" s="19" t="s">
        <v>21</v>
      </c>
      <c r="C125" s="19" t="s">
        <v>514</v>
      </c>
      <c r="D125" s="19" t="s">
        <v>23</v>
      </c>
      <c r="E125" s="19">
        <v>2</v>
      </c>
      <c r="F125" s="107">
        <v>60</v>
      </c>
      <c r="G125" s="109">
        <v>60</v>
      </c>
      <c r="H125" s="109">
        <f t="shared" si="18"/>
        <v>0</v>
      </c>
      <c r="I125" s="116">
        <f t="shared" si="19"/>
        <v>1</v>
      </c>
      <c r="J125" s="117">
        <v>0.83</v>
      </c>
      <c r="K125" s="118" t="s">
        <v>515</v>
      </c>
      <c r="L125" s="118">
        <f t="shared" si="20"/>
        <v>0.0143000000000001</v>
      </c>
      <c r="M125" s="119" t="str">
        <f>VLOOKUP(A125,[1]门店!$A:$K,11,0)</f>
        <v>86.25%</v>
      </c>
      <c r="N125" s="119">
        <f t="shared" si="21"/>
        <v>-0.0182</v>
      </c>
      <c r="O125" s="114">
        <v>0.7</v>
      </c>
      <c r="P125" s="120" t="s">
        <v>516</v>
      </c>
      <c r="Q125" s="34">
        <f t="shared" si="22"/>
        <v>-0.00980000000000003</v>
      </c>
      <c r="R125" s="120" t="s">
        <v>63</v>
      </c>
      <c r="S125" s="34">
        <f t="shared" si="23"/>
        <v>-0.0214000000000001</v>
      </c>
    </row>
    <row r="126" customHeight="1" spans="1:19">
      <c r="A126" s="19">
        <v>2326</v>
      </c>
      <c r="B126" s="19" t="s">
        <v>271</v>
      </c>
      <c r="C126" s="19" t="s">
        <v>517</v>
      </c>
      <c r="D126" s="19" t="s">
        <v>273</v>
      </c>
      <c r="E126" s="19">
        <v>2</v>
      </c>
      <c r="F126" s="107">
        <v>120</v>
      </c>
      <c r="G126" s="109">
        <v>113</v>
      </c>
      <c r="H126" s="109">
        <f t="shared" si="18"/>
        <v>-7</v>
      </c>
      <c r="I126" s="116">
        <f t="shared" si="19"/>
        <v>0.941666666666667</v>
      </c>
      <c r="J126" s="117">
        <v>0.7866</v>
      </c>
      <c r="K126" s="118" t="s">
        <v>518</v>
      </c>
      <c r="L126" s="118">
        <f t="shared" si="20"/>
        <v>-0.2833</v>
      </c>
      <c r="M126" s="119" t="str">
        <f>VLOOKUP(A126,[1]门店!$A:$K,11,0)</f>
        <v>68.4%</v>
      </c>
      <c r="N126" s="119">
        <f t="shared" si="21"/>
        <v>-0.1807</v>
      </c>
      <c r="O126" s="114">
        <v>0.604193157482371</v>
      </c>
      <c r="P126" s="120" t="s">
        <v>519</v>
      </c>
      <c r="Q126" s="34">
        <f t="shared" si="22"/>
        <v>-0.034793157482371</v>
      </c>
      <c r="R126" s="120" t="s">
        <v>520</v>
      </c>
      <c r="S126" s="34">
        <f t="shared" si="23"/>
        <v>0.0542</v>
      </c>
    </row>
    <row r="127" customHeight="1" spans="1:19">
      <c r="A127" s="19">
        <v>2839</v>
      </c>
      <c r="B127" s="19" t="s">
        <v>27</v>
      </c>
      <c r="C127" s="19" t="s">
        <v>521</v>
      </c>
      <c r="D127" s="19" t="s">
        <v>29</v>
      </c>
      <c r="E127" s="19">
        <v>2</v>
      </c>
      <c r="F127" s="107">
        <v>44</v>
      </c>
      <c r="G127" s="109">
        <v>48</v>
      </c>
      <c r="H127" s="109">
        <f t="shared" si="18"/>
        <v>4</v>
      </c>
      <c r="I127" s="116">
        <f t="shared" si="19"/>
        <v>1.09090909090909</v>
      </c>
      <c r="J127" s="117">
        <v>0.8653</v>
      </c>
      <c r="K127" s="118" t="s">
        <v>522</v>
      </c>
      <c r="L127" s="118">
        <f t="shared" si="20"/>
        <v>0.0142000000000001</v>
      </c>
      <c r="M127" s="119" t="str">
        <f>VLOOKUP(A127,[1]门店!$A:$K,11,0)</f>
        <v>84.26%</v>
      </c>
      <c r="N127" s="119">
        <f t="shared" si="21"/>
        <v>0.0369</v>
      </c>
      <c r="O127" s="114">
        <v>0.727972482372085</v>
      </c>
      <c r="P127" s="120" t="s">
        <v>523</v>
      </c>
      <c r="Q127" s="34">
        <f t="shared" si="22"/>
        <v>0.00192751762791499</v>
      </c>
      <c r="R127" s="120" t="s">
        <v>524</v>
      </c>
      <c r="S127" s="34">
        <f t="shared" si="23"/>
        <v>0.0224</v>
      </c>
    </row>
    <row r="128" customHeight="1" spans="1:19">
      <c r="A128" s="19">
        <v>2877</v>
      </c>
      <c r="B128" s="19" t="s">
        <v>27</v>
      </c>
      <c r="C128" s="19" t="s">
        <v>525</v>
      </c>
      <c r="D128" s="19" t="s">
        <v>29</v>
      </c>
      <c r="E128" s="19">
        <v>3</v>
      </c>
      <c r="F128" s="107">
        <v>90</v>
      </c>
      <c r="G128" s="109">
        <v>113</v>
      </c>
      <c r="H128" s="109">
        <f t="shared" si="18"/>
        <v>23</v>
      </c>
      <c r="I128" s="116">
        <f t="shared" si="19"/>
        <v>1.25555555555556</v>
      </c>
      <c r="J128" s="117">
        <v>0.88</v>
      </c>
      <c r="K128" s="118" t="s">
        <v>526</v>
      </c>
      <c r="L128" s="118">
        <f t="shared" si="20"/>
        <v>0.071</v>
      </c>
      <c r="M128" s="119" t="str">
        <f>VLOOKUP(A128,[1]门店!$A:$K,11,0)</f>
        <v>94.6%</v>
      </c>
      <c r="N128" s="119">
        <f t="shared" si="21"/>
        <v>0.005</v>
      </c>
      <c r="O128" s="114">
        <v>0.7</v>
      </c>
      <c r="P128" s="120" t="s">
        <v>527</v>
      </c>
      <c r="Q128" s="34">
        <f t="shared" si="22"/>
        <v>0.0819</v>
      </c>
      <c r="R128" s="120" t="s">
        <v>528</v>
      </c>
      <c r="S128" s="34">
        <f t="shared" si="23"/>
        <v>0.0373</v>
      </c>
    </row>
    <row r="129" customHeight="1" spans="1:19">
      <c r="A129" s="19">
        <v>2876</v>
      </c>
      <c r="B129" s="19" t="s">
        <v>27</v>
      </c>
      <c r="C129" s="19" t="s">
        <v>529</v>
      </c>
      <c r="D129" s="19" t="s">
        <v>29</v>
      </c>
      <c r="E129" s="19">
        <v>2</v>
      </c>
      <c r="F129" s="107">
        <v>30</v>
      </c>
      <c r="G129" s="109">
        <v>59</v>
      </c>
      <c r="H129" s="109">
        <f t="shared" si="18"/>
        <v>29</v>
      </c>
      <c r="I129" s="116">
        <f t="shared" si="19"/>
        <v>1.96666666666667</v>
      </c>
      <c r="J129" s="117">
        <v>0.93</v>
      </c>
      <c r="K129" s="118" t="s">
        <v>530</v>
      </c>
      <c r="L129" s="118">
        <f t="shared" si="20"/>
        <v>0.0443999999999999</v>
      </c>
      <c r="M129" s="119" t="str">
        <f>VLOOKUP(A129,[1]门店!$A:$K,11,0)</f>
        <v>97.8%</v>
      </c>
      <c r="N129" s="119">
        <f t="shared" si="21"/>
        <v>-0.00360000000000005</v>
      </c>
      <c r="O129" s="114">
        <v>0.92</v>
      </c>
      <c r="P129" s="120" t="s">
        <v>531</v>
      </c>
      <c r="Q129" s="34">
        <f t="shared" si="22"/>
        <v>0.0292</v>
      </c>
      <c r="R129" s="120" t="s">
        <v>532</v>
      </c>
      <c r="S129" s="34">
        <f t="shared" si="23"/>
        <v>-0.00590000000000002</v>
      </c>
    </row>
    <row r="130" customHeight="1" spans="1:19">
      <c r="A130" s="19">
        <v>2713</v>
      </c>
      <c r="B130" s="19" t="s">
        <v>27</v>
      </c>
      <c r="C130" s="19" t="s">
        <v>533</v>
      </c>
      <c r="D130" s="19" t="s">
        <v>29</v>
      </c>
      <c r="E130" s="19">
        <v>2</v>
      </c>
      <c r="F130" s="107">
        <v>120</v>
      </c>
      <c r="G130" s="109">
        <v>90</v>
      </c>
      <c r="H130" s="109">
        <f t="shared" si="18"/>
        <v>-30</v>
      </c>
      <c r="I130" s="116">
        <f t="shared" si="19"/>
        <v>0.75</v>
      </c>
      <c r="J130" s="117">
        <v>0.6</v>
      </c>
      <c r="K130" s="118" t="s">
        <v>534</v>
      </c>
      <c r="L130" s="118">
        <f t="shared" si="20"/>
        <v>0.00450000000000006</v>
      </c>
      <c r="M130" s="119" t="str">
        <f>VLOOKUP(A130,[1]门店!$A:$K,11,0)</f>
        <v>58.48%</v>
      </c>
      <c r="N130" s="119">
        <f t="shared" si="21"/>
        <v>0.0197000000000001</v>
      </c>
      <c r="O130" s="114">
        <v>0.55</v>
      </c>
      <c r="P130" s="120" t="s">
        <v>535</v>
      </c>
      <c r="Q130" s="34">
        <f t="shared" si="22"/>
        <v>-0.1336</v>
      </c>
      <c r="R130" s="120" t="s">
        <v>536</v>
      </c>
      <c r="S130" s="34">
        <f t="shared" si="23"/>
        <v>0.00280000000000002</v>
      </c>
    </row>
    <row r="131" customHeight="1" spans="1:19">
      <c r="A131" s="19">
        <v>102567</v>
      </c>
      <c r="B131" s="19" t="s">
        <v>27</v>
      </c>
      <c r="C131" s="19" t="s">
        <v>537</v>
      </c>
      <c r="D131" s="19" t="s">
        <v>29</v>
      </c>
      <c r="E131" s="19">
        <v>2</v>
      </c>
      <c r="F131" s="107">
        <v>60</v>
      </c>
      <c r="G131" s="109">
        <v>65</v>
      </c>
      <c r="H131" s="109">
        <f t="shared" ref="H131:H157" si="24">G131-F131</f>
        <v>5</v>
      </c>
      <c r="I131" s="116">
        <f t="shared" ref="I131:I157" si="25">G131/F131</f>
        <v>1.08333333333333</v>
      </c>
      <c r="J131" s="117">
        <v>0.85</v>
      </c>
      <c r="K131" s="118" t="s">
        <v>376</v>
      </c>
      <c r="L131" s="118">
        <f t="shared" ref="L131:L157" si="26">K131-J131</f>
        <v>-0.0236</v>
      </c>
      <c r="M131" s="119" t="str">
        <f>VLOOKUP(A131,[1]门店!$A:$K,11,0)</f>
        <v>87.31%</v>
      </c>
      <c r="N131" s="119">
        <f t="shared" ref="N131:N157" si="27">K131-M131</f>
        <v>-0.0467</v>
      </c>
      <c r="O131" s="114">
        <v>0.634414480991029</v>
      </c>
      <c r="P131" s="120" t="s">
        <v>538</v>
      </c>
      <c r="Q131" s="34">
        <f t="shared" ref="Q131:Q157" si="28">P131-O131</f>
        <v>0.051085519008971</v>
      </c>
      <c r="R131" s="120" t="s">
        <v>539</v>
      </c>
      <c r="S131" s="34">
        <f t="shared" ref="S131:S157" si="29">P131-R131</f>
        <v>-0.00529999999999997</v>
      </c>
    </row>
    <row r="132" customHeight="1" spans="1:19">
      <c r="A132" s="19">
        <v>108656</v>
      </c>
      <c r="B132" s="19" t="s">
        <v>27</v>
      </c>
      <c r="C132" s="19" t="s">
        <v>540</v>
      </c>
      <c r="D132" s="19" t="s">
        <v>29</v>
      </c>
      <c r="E132" s="19">
        <v>2</v>
      </c>
      <c r="F132" s="107">
        <v>120</v>
      </c>
      <c r="G132" s="109">
        <v>114</v>
      </c>
      <c r="H132" s="109">
        <f t="shared" si="24"/>
        <v>-6</v>
      </c>
      <c r="I132" s="116">
        <f t="shared" si="25"/>
        <v>0.95</v>
      </c>
      <c r="J132" s="117">
        <v>0.8</v>
      </c>
      <c r="K132" s="118" t="s">
        <v>541</v>
      </c>
      <c r="L132" s="118">
        <f t="shared" si="26"/>
        <v>0.0645</v>
      </c>
      <c r="M132" s="119" t="str">
        <f>VLOOKUP(A132,[1]门店!$A:$K,11,0)</f>
        <v>85.65%</v>
      </c>
      <c r="N132" s="119">
        <f t="shared" si="27"/>
        <v>0.00800000000000001</v>
      </c>
      <c r="O132" s="114">
        <v>0.65</v>
      </c>
      <c r="P132" s="120" t="s">
        <v>542</v>
      </c>
      <c r="Q132" s="34">
        <f t="shared" si="28"/>
        <v>-0.0409</v>
      </c>
      <c r="R132" s="120" t="s">
        <v>543</v>
      </c>
      <c r="S132" s="34">
        <f t="shared" si="29"/>
        <v>-0.00360000000000005</v>
      </c>
    </row>
    <row r="133" customHeight="1" spans="1:19">
      <c r="A133" s="19">
        <v>2904</v>
      </c>
      <c r="B133" s="19" t="s">
        <v>544</v>
      </c>
      <c r="C133" s="19" t="s">
        <v>545</v>
      </c>
      <c r="D133" s="19" t="s">
        <v>546</v>
      </c>
      <c r="E133" s="19">
        <v>2</v>
      </c>
      <c r="F133" s="107">
        <v>60</v>
      </c>
      <c r="G133" s="109">
        <v>51</v>
      </c>
      <c r="H133" s="109">
        <f t="shared" si="24"/>
        <v>-9</v>
      </c>
      <c r="I133" s="116">
        <f t="shared" si="25"/>
        <v>0.85</v>
      </c>
      <c r="J133" s="117">
        <v>0.9</v>
      </c>
      <c r="K133" s="118" t="s">
        <v>547</v>
      </c>
      <c r="L133" s="118">
        <f t="shared" si="26"/>
        <v>-0.0545000000000001</v>
      </c>
      <c r="M133" s="119" t="str">
        <f>VLOOKUP(A133,[1]门店!$A:$K,11,0)</f>
        <v>86.42%</v>
      </c>
      <c r="N133" s="119">
        <f t="shared" si="27"/>
        <v>-0.0187</v>
      </c>
      <c r="O133" s="114">
        <v>0.8</v>
      </c>
      <c r="P133" s="120" t="s">
        <v>270</v>
      </c>
      <c r="Q133" s="34">
        <f t="shared" si="28"/>
        <v>-0.1328</v>
      </c>
      <c r="R133" s="120" t="s">
        <v>548</v>
      </c>
      <c r="S133" s="34">
        <f t="shared" si="29"/>
        <v>0.0194</v>
      </c>
    </row>
    <row r="134" customHeight="1" spans="1:19">
      <c r="A134" s="19">
        <v>2901</v>
      </c>
      <c r="B134" s="19" t="s">
        <v>544</v>
      </c>
      <c r="C134" s="19" t="s">
        <v>549</v>
      </c>
      <c r="D134" s="19" t="s">
        <v>546</v>
      </c>
      <c r="E134" s="19">
        <v>2</v>
      </c>
      <c r="F134" s="107">
        <v>60</v>
      </c>
      <c r="G134" s="109">
        <v>73</v>
      </c>
      <c r="H134" s="109">
        <f t="shared" si="24"/>
        <v>13</v>
      </c>
      <c r="I134" s="116">
        <f t="shared" si="25"/>
        <v>1.21666666666667</v>
      </c>
      <c r="J134" s="117">
        <v>0.82</v>
      </c>
      <c r="K134" s="118" t="s">
        <v>550</v>
      </c>
      <c r="L134" s="118">
        <f t="shared" si="26"/>
        <v>0.0212000000000001</v>
      </c>
      <c r="M134" s="119" t="str">
        <f>VLOOKUP(A134,[1]门店!$A:$K,11,0)</f>
        <v>81.96%</v>
      </c>
      <c r="N134" s="119">
        <f t="shared" si="27"/>
        <v>0.0216000000000002</v>
      </c>
      <c r="O134" s="114">
        <v>0.634715395381386</v>
      </c>
      <c r="P134" s="120" t="s">
        <v>39</v>
      </c>
      <c r="Q134" s="34">
        <f t="shared" si="28"/>
        <v>0.042184604618614</v>
      </c>
      <c r="R134" s="120" t="s">
        <v>551</v>
      </c>
      <c r="S134" s="34">
        <f t="shared" si="29"/>
        <v>0.0311</v>
      </c>
    </row>
    <row r="135" customHeight="1" spans="1:19">
      <c r="A135" s="19">
        <v>2886</v>
      </c>
      <c r="B135" s="19" t="s">
        <v>544</v>
      </c>
      <c r="C135" s="19" t="s">
        <v>552</v>
      </c>
      <c r="D135" s="19" t="s">
        <v>546</v>
      </c>
      <c r="E135" s="19">
        <v>2</v>
      </c>
      <c r="F135" s="107">
        <v>60</v>
      </c>
      <c r="G135" s="109">
        <v>40</v>
      </c>
      <c r="H135" s="109">
        <f t="shared" si="24"/>
        <v>-20</v>
      </c>
      <c r="I135" s="116">
        <f t="shared" si="25"/>
        <v>0.666666666666667</v>
      </c>
      <c r="J135" s="117">
        <v>0.8</v>
      </c>
      <c r="K135" s="118" t="s">
        <v>553</v>
      </c>
      <c r="L135" s="118">
        <f t="shared" si="26"/>
        <v>-0.0248</v>
      </c>
      <c r="M135" s="119" t="str">
        <f>VLOOKUP(A135,[1]门店!$A:$K,11,0)</f>
        <v>84.74%</v>
      </c>
      <c r="N135" s="119">
        <f t="shared" si="27"/>
        <v>-0.0721999999999999</v>
      </c>
      <c r="O135" s="114">
        <v>0.597067434831885</v>
      </c>
      <c r="P135" s="120" t="s">
        <v>554</v>
      </c>
      <c r="Q135" s="34">
        <f t="shared" si="28"/>
        <v>-0.013167434831885</v>
      </c>
      <c r="R135" s="120" t="s">
        <v>555</v>
      </c>
      <c r="S135" s="34">
        <f t="shared" si="29"/>
        <v>-0.0605</v>
      </c>
    </row>
    <row r="136" customHeight="1" spans="1:19">
      <c r="A136" s="19">
        <v>2888</v>
      </c>
      <c r="B136" s="19" t="s">
        <v>544</v>
      </c>
      <c r="C136" s="19" t="s">
        <v>556</v>
      </c>
      <c r="D136" s="19" t="s">
        <v>546</v>
      </c>
      <c r="E136" s="19">
        <v>2</v>
      </c>
      <c r="F136" s="107">
        <v>60</v>
      </c>
      <c r="G136" s="109">
        <v>69</v>
      </c>
      <c r="H136" s="109">
        <f t="shared" si="24"/>
        <v>9</v>
      </c>
      <c r="I136" s="116">
        <f t="shared" si="25"/>
        <v>1.15</v>
      </c>
      <c r="J136" s="117">
        <v>0.82</v>
      </c>
      <c r="K136" s="118" t="s">
        <v>557</v>
      </c>
      <c r="L136" s="118">
        <f t="shared" si="26"/>
        <v>-0.0223999999999999</v>
      </c>
      <c r="M136" s="119" t="str">
        <f>VLOOKUP(A136,[1]门店!$A:$K,11,0)</f>
        <v>84.41%</v>
      </c>
      <c r="N136" s="119">
        <f t="shared" si="27"/>
        <v>-0.0464999999999999</v>
      </c>
      <c r="O136" s="114">
        <v>0.8</v>
      </c>
      <c r="P136" s="120" t="s">
        <v>558</v>
      </c>
      <c r="Q136" s="34">
        <f t="shared" si="28"/>
        <v>-0.1535</v>
      </c>
      <c r="R136" s="120" t="s">
        <v>559</v>
      </c>
      <c r="S136" s="34">
        <f t="shared" si="29"/>
        <v>-0.0440999999999999</v>
      </c>
    </row>
    <row r="137" customHeight="1" spans="1:19">
      <c r="A137" s="19">
        <v>2883</v>
      </c>
      <c r="B137" s="19" t="s">
        <v>544</v>
      </c>
      <c r="C137" s="19" t="s">
        <v>560</v>
      </c>
      <c r="D137" s="19" t="s">
        <v>546</v>
      </c>
      <c r="E137" s="19">
        <v>2</v>
      </c>
      <c r="F137" s="107">
        <v>30</v>
      </c>
      <c r="G137" s="109">
        <v>43</v>
      </c>
      <c r="H137" s="109">
        <f t="shared" si="24"/>
        <v>13</v>
      </c>
      <c r="I137" s="116">
        <f t="shared" si="25"/>
        <v>1.43333333333333</v>
      </c>
      <c r="J137" s="117">
        <v>0.92</v>
      </c>
      <c r="K137" s="118" t="s">
        <v>561</v>
      </c>
      <c r="L137" s="118">
        <f t="shared" si="26"/>
        <v>0.00169999999999992</v>
      </c>
      <c r="M137" s="119" t="str">
        <f>VLOOKUP(A137,[1]门店!$A:$K,11,0)</f>
        <v>89.01%</v>
      </c>
      <c r="N137" s="119">
        <f t="shared" si="27"/>
        <v>0.0316</v>
      </c>
      <c r="O137" s="114">
        <v>0.82</v>
      </c>
      <c r="P137" s="120" t="s">
        <v>562</v>
      </c>
      <c r="Q137" s="34">
        <f t="shared" si="28"/>
        <v>-0.00219999999999998</v>
      </c>
      <c r="R137" s="120" t="s">
        <v>563</v>
      </c>
      <c r="S137" s="34">
        <f t="shared" si="29"/>
        <v>0.0356</v>
      </c>
    </row>
    <row r="138" customHeight="1" spans="1:19">
      <c r="A138" s="19">
        <v>2893</v>
      </c>
      <c r="B138" s="19" t="s">
        <v>544</v>
      </c>
      <c r="C138" s="19" t="s">
        <v>564</v>
      </c>
      <c r="D138" s="19" t="s">
        <v>546</v>
      </c>
      <c r="E138" s="19">
        <v>2</v>
      </c>
      <c r="F138" s="107">
        <v>60</v>
      </c>
      <c r="G138" s="109">
        <v>79</v>
      </c>
      <c r="H138" s="109">
        <f t="shared" si="24"/>
        <v>19</v>
      </c>
      <c r="I138" s="116">
        <f t="shared" si="25"/>
        <v>1.31666666666667</v>
      </c>
      <c r="J138" s="117">
        <v>0.6</v>
      </c>
      <c r="K138" s="118" t="s">
        <v>565</v>
      </c>
      <c r="L138" s="118">
        <f t="shared" si="26"/>
        <v>-0.1647</v>
      </c>
      <c r="M138" s="119" t="str">
        <f>VLOOKUP(A138,[1]门店!$A:$K,11,0)</f>
        <v>39.37%</v>
      </c>
      <c r="N138" s="119">
        <f t="shared" si="27"/>
        <v>0.0416</v>
      </c>
      <c r="O138" s="114">
        <v>0.55</v>
      </c>
      <c r="P138" s="120" t="s">
        <v>566</v>
      </c>
      <c r="Q138" s="34">
        <f t="shared" si="28"/>
        <v>-0.3764</v>
      </c>
      <c r="R138" s="120" t="s">
        <v>567</v>
      </c>
      <c r="S138" s="34">
        <f t="shared" si="29"/>
        <v>0.0101</v>
      </c>
    </row>
    <row r="139" customHeight="1" spans="1:19">
      <c r="A139" s="19">
        <v>110378</v>
      </c>
      <c r="B139" s="19" t="s">
        <v>544</v>
      </c>
      <c r="C139" s="19" t="s">
        <v>568</v>
      </c>
      <c r="D139" s="19" t="s">
        <v>546</v>
      </c>
      <c r="E139" s="19">
        <v>2</v>
      </c>
      <c r="F139" s="107">
        <v>60</v>
      </c>
      <c r="G139" s="109">
        <v>92</v>
      </c>
      <c r="H139" s="109">
        <f t="shared" si="24"/>
        <v>32</v>
      </c>
      <c r="I139" s="116">
        <f t="shared" si="25"/>
        <v>1.53333333333333</v>
      </c>
      <c r="J139" s="117">
        <v>0.82</v>
      </c>
      <c r="K139" s="118" t="s">
        <v>569</v>
      </c>
      <c r="L139" s="118">
        <f t="shared" si="26"/>
        <v>-0.0172</v>
      </c>
      <c r="M139" s="119" t="str">
        <f>VLOOKUP(A139,[1]门店!$A:$K,11,0)</f>
        <v>73.65%</v>
      </c>
      <c r="N139" s="119">
        <f t="shared" si="27"/>
        <v>0.0662999999999999</v>
      </c>
      <c r="O139" s="114">
        <v>0.626633890214797</v>
      </c>
      <c r="P139" s="120" t="s">
        <v>570</v>
      </c>
      <c r="Q139" s="34">
        <f t="shared" si="28"/>
        <v>-0.00683389021479697</v>
      </c>
      <c r="R139" s="120" t="s">
        <v>551</v>
      </c>
      <c r="S139" s="34">
        <f t="shared" si="29"/>
        <v>-0.0259999999999999</v>
      </c>
    </row>
    <row r="140" customHeight="1" spans="1:19">
      <c r="A140" s="20">
        <v>17948</v>
      </c>
      <c r="B140" s="19" t="s">
        <v>571</v>
      </c>
      <c r="C140" s="111" t="s">
        <v>572</v>
      </c>
      <c r="D140" s="19" t="s">
        <v>573</v>
      </c>
      <c r="E140" s="19">
        <v>2</v>
      </c>
      <c r="F140" s="107">
        <v>30</v>
      </c>
      <c r="G140" s="109">
        <v>31</v>
      </c>
      <c r="H140" s="109">
        <f t="shared" si="24"/>
        <v>1</v>
      </c>
      <c r="I140" s="116">
        <f t="shared" si="25"/>
        <v>1.03333333333333</v>
      </c>
      <c r="J140" s="117">
        <v>0.8</v>
      </c>
      <c r="K140" s="118" t="s">
        <v>574</v>
      </c>
      <c r="L140" s="118">
        <f t="shared" si="26"/>
        <v>-0.0092000000000001</v>
      </c>
      <c r="M140" s="119" t="str">
        <f>VLOOKUP(A140,[1]门店!$A:$K,11,0)</f>
        <v>73.59%</v>
      </c>
      <c r="N140" s="119">
        <f t="shared" si="27"/>
        <v>0.0548999999999999</v>
      </c>
      <c r="O140" s="114">
        <v>0.650401482396541</v>
      </c>
      <c r="P140" s="120" t="s">
        <v>575</v>
      </c>
      <c r="Q140" s="34">
        <f t="shared" si="28"/>
        <v>0.0140985176034589</v>
      </c>
      <c r="R140" s="120" t="s">
        <v>576</v>
      </c>
      <c r="S140" s="34">
        <f t="shared" si="29"/>
        <v>0.0672</v>
      </c>
    </row>
    <row r="141" customHeight="1" spans="1:19">
      <c r="A141" s="20">
        <v>110896</v>
      </c>
      <c r="B141" s="19" t="s">
        <v>571</v>
      </c>
      <c r="C141" s="111" t="s">
        <v>577</v>
      </c>
      <c r="D141" s="19" t="s">
        <v>573</v>
      </c>
      <c r="E141" s="19">
        <v>2</v>
      </c>
      <c r="F141" s="107">
        <v>90</v>
      </c>
      <c r="G141" s="109">
        <v>91</v>
      </c>
      <c r="H141" s="109">
        <f t="shared" si="24"/>
        <v>1</v>
      </c>
      <c r="I141" s="116">
        <f t="shared" si="25"/>
        <v>1.01111111111111</v>
      </c>
      <c r="J141" s="117">
        <v>0.65</v>
      </c>
      <c r="K141" s="118" t="s">
        <v>578</v>
      </c>
      <c r="L141" s="118">
        <f t="shared" si="26"/>
        <v>-0.0586</v>
      </c>
      <c r="M141" s="119" t="str">
        <f>VLOOKUP(A141,[1]门店!$A:$K,11,0)</f>
        <v>58.09%</v>
      </c>
      <c r="N141" s="119">
        <f t="shared" si="27"/>
        <v>0.0105</v>
      </c>
      <c r="O141" s="114">
        <v>0.431603773584906</v>
      </c>
      <c r="P141" s="120" t="s">
        <v>579</v>
      </c>
      <c r="Q141" s="34">
        <f t="shared" si="28"/>
        <v>0.0346962264150941</v>
      </c>
      <c r="R141" s="120" t="s">
        <v>412</v>
      </c>
      <c r="S141" s="34">
        <f t="shared" si="29"/>
        <v>0.027</v>
      </c>
    </row>
    <row r="142" customHeight="1" spans="1:19">
      <c r="A142" s="20">
        <v>110900</v>
      </c>
      <c r="B142" s="19" t="s">
        <v>571</v>
      </c>
      <c r="C142" s="111" t="s">
        <v>580</v>
      </c>
      <c r="D142" s="19" t="s">
        <v>573</v>
      </c>
      <c r="E142" s="19">
        <v>2</v>
      </c>
      <c r="F142" s="107">
        <v>60</v>
      </c>
      <c r="G142" s="109">
        <v>23</v>
      </c>
      <c r="H142" s="109">
        <f t="shared" si="24"/>
        <v>-37</v>
      </c>
      <c r="I142" s="116">
        <f t="shared" si="25"/>
        <v>0.383333333333333</v>
      </c>
      <c r="J142" s="117">
        <v>0.7</v>
      </c>
      <c r="K142" s="118" t="s">
        <v>581</v>
      </c>
      <c r="L142" s="118">
        <f t="shared" si="26"/>
        <v>-0.1594</v>
      </c>
      <c r="M142" s="119" t="str">
        <f>VLOOKUP(A142,[1]门店!$A:$K,11,0)</f>
        <v>63.88%</v>
      </c>
      <c r="N142" s="119">
        <f t="shared" si="27"/>
        <v>-0.0982000000000001</v>
      </c>
      <c r="O142" s="114">
        <v>0.604983510443386</v>
      </c>
      <c r="P142" s="120" t="s">
        <v>582</v>
      </c>
      <c r="Q142" s="34">
        <f t="shared" si="28"/>
        <v>-0.130583510443386</v>
      </c>
      <c r="R142" s="120" t="s">
        <v>583</v>
      </c>
      <c r="S142" s="34">
        <f t="shared" si="29"/>
        <v>-0.0954</v>
      </c>
    </row>
    <row r="143" customHeight="1" spans="1:19">
      <c r="A143" s="20">
        <v>110905</v>
      </c>
      <c r="B143" s="19" t="s">
        <v>571</v>
      </c>
      <c r="C143" s="111" t="s">
        <v>584</v>
      </c>
      <c r="D143" s="19" t="s">
        <v>573</v>
      </c>
      <c r="E143" s="19">
        <v>2</v>
      </c>
      <c r="F143" s="107">
        <v>60</v>
      </c>
      <c r="G143" s="109">
        <v>34</v>
      </c>
      <c r="H143" s="109">
        <f t="shared" si="24"/>
        <v>-26</v>
      </c>
      <c r="I143" s="116">
        <f t="shared" si="25"/>
        <v>0.566666666666667</v>
      </c>
      <c r="J143" s="117">
        <v>0.8</v>
      </c>
      <c r="K143" s="118" t="s">
        <v>240</v>
      </c>
      <c r="L143" s="118">
        <f t="shared" si="26"/>
        <v>-0.1025</v>
      </c>
      <c r="M143" s="119" t="str">
        <f>VLOOKUP(A143,[1]门店!$A:$K,11,0)</f>
        <v>55.13%</v>
      </c>
      <c r="N143" s="119">
        <f t="shared" si="27"/>
        <v>0.1462</v>
      </c>
      <c r="O143" s="114">
        <v>0.680399878824599</v>
      </c>
      <c r="P143" s="120" t="s">
        <v>585</v>
      </c>
      <c r="Q143" s="34">
        <f t="shared" si="28"/>
        <v>-0.121799878824599</v>
      </c>
      <c r="R143" s="120" t="s">
        <v>586</v>
      </c>
      <c r="S143" s="34">
        <f t="shared" si="29"/>
        <v>-0.00609999999999999</v>
      </c>
    </row>
    <row r="144" customHeight="1" spans="1:19">
      <c r="A144" s="20">
        <v>110906</v>
      </c>
      <c r="B144" s="19" t="s">
        <v>571</v>
      </c>
      <c r="C144" s="111" t="s">
        <v>587</v>
      </c>
      <c r="D144" s="19" t="s">
        <v>573</v>
      </c>
      <c r="E144" s="19">
        <v>2</v>
      </c>
      <c r="F144" s="107">
        <v>90</v>
      </c>
      <c r="G144" s="109">
        <v>27</v>
      </c>
      <c r="H144" s="109">
        <f t="shared" si="24"/>
        <v>-63</v>
      </c>
      <c r="I144" s="116">
        <f t="shared" si="25"/>
        <v>0.3</v>
      </c>
      <c r="J144" s="117">
        <v>0.65</v>
      </c>
      <c r="K144" s="118" t="s">
        <v>588</v>
      </c>
      <c r="L144" s="118">
        <f t="shared" si="26"/>
        <v>-0.123</v>
      </c>
      <c r="M144" s="119" t="str">
        <f>VLOOKUP(A144,[1]门店!$A:$K,11,0)</f>
        <v>45.85%</v>
      </c>
      <c r="N144" s="119">
        <f t="shared" si="27"/>
        <v>0.0685</v>
      </c>
      <c r="O144" s="114">
        <v>0.551113649343232</v>
      </c>
      <c r="P144" s="120" t="s">
        <v>589</v>
      </c>
      <c r="Q144" s="34">
        <f t="shared" si="28"/>
        <v>-0.145513649343232</v>
      </c>
      <c r="R144" s="120" t="s">
        <v>590</v>
      </c>
      <c r="S144" s="34">
        <f t="shared" si="29"/>
        <v>0.0334</v>
      </c>
    </row>
    <row r="145" customHeight="1" spans="1:19">
      <c r="A145" s="20">
        <v>110907</v>
      </c>
      <c r="B145" s="19" t="s">
        <v>571</v>
      </c>
      <c r="C145" s="111" t="s">
        <v>591</v>
      </c>
      <c r="D145" s="19" t="s">
        <v>573</v>
      </c>
      <c r="E145" s="19">
        <v>2</v>
      </c>
      <c r="F145" s="107">
        <v>60</v>
      </c>
      <c r="G145" s="109">
        <v>25</v>
      </c>
      <c r="H145" s="109">
        <f t="shared" si="24"/>
        <v>-35</v>
      </c>
      <c r="I145" s="116">
        <f t="shared" si="25"/>
        <v>0.416666666666667</v>
      </c>
      <c r="J145" s="117">
        <v>0.52</v>
      </c>
      <c r="K145" s="118" t="s">
        <v>124</v>
      </c>
      <c r="L145" s="118">
        <f t="shared" si="26"/>
        <v>-0.0501</v>
      </c>
      <c r="M145" s="119" t="str">
        <f>VLOOKUP(A145,[1]门店!$A:$K,11,0)</f>
        <v>43.55%</v>
      </c>
      <c r="N145" s="119">
        <f t="shared" si="27"/>
        <v>0.0344</v>
      </c>
      <c r="O145" s="114">
        <v>0.425934065934066</v>
      </c>
      <c r="P145" s="120" t="s">
        <v>592</v>
      </c>
      <c r="Q145" s="34">
        <f t="shared" si="28"/>
        <v>-0.028834065934066</v>
      </c>
      <c r="R145" s="120" t="s">
        <v>593</v>
      </c>
      <c r="S145" s="34">
        <f t="shared" si="29"/>
        <v>0.0437</v>
      </c>
    </row>
    <row r="146" customHeight="1" spans="1:19">
      <c r="A146" s="20">
        <v>111119</v>
      </c>
      <c r="B146" s="19" t="s">
        <v>594</v>
      </c>
      <c r="C146" s="111" t="s">
        <v>595</v>
      </c>
      <c r="D146" s="19" t="s">
        <v>596</v>
      </c>
      <c r="E146" s="19">
        <v>2</v>
      </c>
      <c r="F146" s="107">
        <v>120</v>
      </c>
      <c r="G146" s="109">
        <v>22</v>
      </c>
      <c r="H146" s="109">
        <f t="shared" si="24"/>
        <v>-98</v>
      </c>
      <c r="I146" s="116">
        <f t="shared" si="25"/>
        <v>0.183333333333333</v>
      </c>
      <c r="J146" s="117">
        <v>0.5</v>
      </c>
      <c r="K146" s="118" t="s">
        <v>597</v>
      </c>
      <c r="L146" s="118">
        <f t="shared" si="26"/>
        <v>-0.0878</v>
      </c>
      <c r="M146" s="119" t="str">
        <f>VLOOKUP(A146,[1]门店!$A:$K,11,0)</f>
        <v>37.12%</v>
      </c>
      <c r="N146" s="119">
        <f t="shared" si="27"/>
        <v>0.041</v>
      </c>
      <c r="O146" s="114">
        <v>0.424810530514559</v>
      </c>
      <c r="P146" s="120" t="s">
        <v>598</v>
      </c>
      <c r="Q146" s="34">
        <f t="shared" si="28"/>
        <v>-0.183610530514559</v>
      </c>
      <c r="R146" s="120" t="s">
        <v>599</v>
      </c>
      <c r="S146" s="34">
        <f t="shared" si="29"/>
        <v>0.00869999999999999</v>
      </c>
    </row>
    <row r="147" customHeight="1" spans="1:19">
      <c r="A147" s="20">
        <v>111121</v>
      </c>
      <c r="B147" s="19" t="s">
        <v>594</v>
      </c>
      <c r="C147" s="111" t="s">
        <v>600</v>
      </c>
      <c r="D147" s="19" t="s">
        <v>596</v>
      </c>
      <c r="E147" s="19">
        <v>2</v>
      </c>
      <c r="F147" s="107">
        <v>60</v>
      </c>
      <c r="G147" s="109">
        <v>11</v>
      </c>
      <c r="H147" s="109">
        <f t="shared" si="24"/>
        <v>-49</v>
      </c>
      <c r="I147" s="116">
        <f t="shared" si="25"/>
        <v>0.183333333333333</v>
      </c>
      <c r="J147" s="117">
        <v>0.55</v>
      </c>
      <c r="K147" s="118" t="s">
        <v>601</v>
      </c>
      <c r="L147" s="118">
        <f t="shared" si="26"/>
        <v>-0.1654</v>
      </c>
      <c r="M147" s="119" t="str">
        <f>VLOOKUP(A147,[1]门店!$A:$K,11,0)</f>
        <v>39.64%</v>
      </c>
      <c r="N147" s="119">
        <f t="shared" si="27"/>
        <v>-0.0118</v>
      </c>
      <c r="O147" s="114">
        <v>0.404905335628227</v>
      </c>
      <c r="P147" s="120" t="s">
        <v>602</v>
      </c>
      <c r="Q147" s="34">
        <f t="shared" si="28"/>
        <v>-0.116405335628227</v>
      </c>
      <c r="R147" s="120" t="s">
        <v>603</v>
      </c>
      <c r="S147" s="34">
        <f t="shared" si="29"/>
        <v>-0.015</v>
      </c>
    </row>
    <row r="148" customHeight="1" spans="1:19">
      <c r="A148" s="20">
        <v>111124</v>
      </c>
      <c r="B148" s="19" t="s">
        <v>594</v>
      </c>
      <c r="C148" s="111" t="s">
        <v>604</v>
      </c>
      <c r="D148" s="19" t="s">
        <v>596</v>
      </c>
      <c r="E148" s="19">
        <v>3</v>
      </c>
      <c r="F148" s="107">
        <v>60</v>
      </c>
      <c r="G148" s="109">
        <v>21</v>
      </c>
      <c r="H148" s="109">
        <f t="shared" si="24"/>
        <v>-39</v>
      </c>
      <c r="I148" s="116">
        <f t="shared" si="25"/>
        <v>0.35</v>
      </c>
      <c r="J148" s="117">
        <v>0.5</v>
      </c>
      <c r="K148" s="118" t="s">
        <v>605</v>
      </c>
      <c r="L148" s="118">
        <f t="shared" si="26"/>
        <v>-0.1922</v>
      </c>
      <c r="M148" s="119" t="str">
        <f>VLOOKUP(A148,[1]门店!$A:$K,11,0)</f>
        <v>29.87%</v>
      </c>
      <c r="N148" s="119">
        <f t="shared" si="27"/>
        <v>0.0091</v>
      </c>
      <c r="O148" s="114">
        <v>0.4</v>
      </c>
      <c r="P148" s="120" t="s">
        <v>606</v>
      </c>
      <c r="Q148" s="34">
        <f t="shared" si="28"/>
        <v>-0.2312</v>
      </c>
      <c r="R148" s="120" t="s">
        <v>607</v>
      </c>
      <c r="S148" s="34">
        <f t="shared" si="29"/>
        <v>-0.013</v>
      </c>
    </row>
    <row r="149" customHeight="1" spans="1:19">
      <c r="A149" s="20">
        <v>111158</v>
      </c>
      <c r="B149" s="19" t="s">
        <v>594</v>
      </c>
      <c r="C149" s="111" t="s">
        <v>608</v>
      </c>
      <c r="D149" s="19" t="s">
        <v>596</v>
      </c>
      <c r="E149" s="19">
        <v>2</v>
      </c>
      <c r="F149" s="107">
        <v>150</v>
      </c>
      <c r="G149" s="109">
        <v>25</v>
      </c>
      <c r="H149" s="109">
        <f t="shared" si="24"/>
        <v>-125</v>
      </c>
      <c r="I149" s="116">
        <f t="shared" si="25"/>
        <v>0.166666666666667</v>
      </c>
      <c r="J149" s="117">
        <v>0.5</v>
      </c>
      <c r="K149" s="118" t="s">
        <v>609</v>
      </c>
      <c r="L149" s="118">
        <f t="shared" si="26"/>
        <v>-0.0584</v>
      </c>
      <c r="M149" s="119" t="str">
        <f>VLOOKUP(A149,[1]门店!$A:$K,11,0)</f>
        <v>30.61%</v>
      </c>
      <c r="N149" s="119">
        <f t="shared" si="27"/>
        <v>0.1355</v>
      </c>
      <c r="O149" s="114">
        <v>0.4</v>
      </c>
      <c r="P149" s="120" t="s">
        <v>610</v>
      </c>
      <c r="Q149" s="34">
        <f t="shared" si="28"/>
        <v>-0.0545</v>
      </c>
      <c r="R149" s="120" t="s">
        <v>611</v>
      </c>
      <c r="S149" s="34">
        <f t="shared" si="29"/>
        <v>0.1042</v>
      </c>
    </row>
    <row r="150" customHeight="1" spans="1:19">
      <c r="A150" s="20">
        <v>126918</v>
      </c>
      <c r="B150" s="19" t="s">
        <v>612</v>
      </c>
      <c r="C150" s="111" t="s">
        <v>613</v>
      </c>
      <c r="D150" s="19" t="s">
        <v>614</v>
      </c>
      <c r="E150" s="19">
        <v>2</v>
      </c>
      <c r="F150" s="107">
        <v>30</v>
      </c>
      <c r="G150" s="109">
        <v>30</v>
      </c>
      <c r="H150" s="109">
        <f t="shared" si="24"/>
        <v>0</v>
      </c>
      <c r="I150" s="116">
        <f t="shared" si="25"/>
        <v>1</v>
      </c>
      <c r="J150" s="117">
        <v>0.75</v>
      </c>
      <c r="K150" s="118" t="s">
        <v>615</v>
      </c>
      <c r="L150" s="118">
        <f t="shared" si="26"/>
        <v>-0.0626000000000001</v>
      </c>
      <c r="M150" s="119" t="str">
        <f>VLOOKUP(A150,[1]门店!$A:$K,11,0)</f>
        <v>69.42%</v>
      </c>
      <c r="N150" s="119">
        <f t="shared" si="27"/>
        <v>-0.00680000000000014</v>
      </c>
      <c r="O150" s="114">
        <v>0.638573108584869</v>
      </c>
      <c r="P150" s="120" t="s">
        <v>616</v>
      </c>
      <c r="Q150" s="34">
        <f t="shared" si="28"/>
        <v>0.0555268914151309</v>
      </c>
      <c r="R150" s="120" t="s">
        <v>617</v>
      </c>
      <c r="S150" s="34">
        <f t="shared" si="29"/>
        <v>0.0383</v>
      </c>
    </row>
    <row r="151" customHeight="1" spans="1:19">
      <c r="A151" s="20">
        <v>126920</v>
      </c>
      <c r="B151" s="19" t="s">
        <v>612</v>
      </c>
      <c r="C151" s="111" t="s">
        <v>618</v>
      </c>
      <c r="D151" s="19" t="s">
        <v>614</v>
      </c>
      <c r="E151" s="19">
        <v>2</v>
      </c>
      <c r="F151" s="107">
        <v>120</v>
      </c>
      <c r="G151" s="109">
        <v>119</v>
      </c>
      <c r="H151" s="109">
        <f t="shared" si="24"/>
        <v>-1</v>
      </c>
      <c r="I151" s="116">
        <f t="shared" si="25"/>
        <v>0.991666666666667</v>
      </c>
      <c r="J151" s="117">
        <v>0.55</v>
      </c>
      <c r="K151" s="118" t="s">
        <v>619</v>
      </c>
      <c r="L151" s="118">
        <f t="shared" si="26"/>
        <v>-0.0435000000000001</v>
      </c>
      <c r="M151" s="119" t="str">
        <f>VLOOKUP(A151,[1]门店!$A:$K,11,0)</f>
        <v>43.25%</v>
      </c>
      <c r="N151" s="119">
        <f t="shared" si="27"/>
        <v>0.074</v>
      </c>
      <c r="O151" s="114">
        <v>0.3695</v>
      </c>
      <c r="P151" s="120" t="s">
        <v>620</v>
      </c>
      <c r="Q151" s="34">
        <f t="shared" si="28"/>
        <v>0.027</v>
      </c>
      <c r="R151" s="120" t="s">
        <v>621</v>
      </c>
      <c r="S151" s="34">
        <f t="shared" si="29"/>
        <v>0.0804</v>
      </c>
    </row>
    <row r="152" customHeight="1" spans="1:19">
      <c r="A152" s="20">
        <v>126923</v>
      </c>
      <c r="B152" s="19" t="s">
        <v>612</v>
      </c>
      <c r="C152" s="111" t="s">
        <v>622</v>
      </c>
      <c r="D152" s="19" t="s">
        <v>614</v>
      </c>
      <c r="E152" s="19">
        <v>2</v>
      </c>
      <c r="F152" s="107">
        <v>90</v>
      </c>
      <c r="G152" s="109">
        <v>91</v>
      </c>
      <c r="H152" s="109">
        <f t="shared" si="24"/>
        <v>1</v>
      </c>
      <c r="I152" s="116">
        <f t="shared" si="25"/>
        <v>1.01111111111111</v>
      </c>
      <c r="J152" s="117">
        <v>0.5</v>
      </c>
      <c r="K152" s="118" t="s">
        <v>623</v>
      </c>
      <c r="L152" s="118">
        <f t="shared" si="26"/>
        <v>0.0543</v>
      </c>
      <c r="M152" s="119" t="str">
        <f>VLOOKUP(A152,[1]门店!$A:$K,11,0)</f>
        <v>43.57%</v>
      </c>
      <c r="N152" s="119">
        <f t="shared" si="27"/>
        <v>0.1186</v>
      </c>
      <c r="O152" s="114">
        <v>0.4</v>
      </c>
      <c r="P152" s="120" t="s">
        <v>624</v>
      </c>
      <c r="Q152" s="34">
        <f t="shared" si="28"/>
        <v>0.1115</v>
      </c>
      <c r="R152" s="120" t="s">
        <v>625</v>
      </c>
      <c r="S152" s="34">
        <f t="shared" si="29"/>
        <v>0.1197</v>
      </c>
    </row>
    <row r="153" customHeight="1" spans="1:19">
      <c r="A153" s="20">
        <v>126924</v>
      </c>
      <c r="B153" s="19" t="s">
        <v>612</v>
      </c>
      <c r="C153" s="111" t="s">
        <v>626</v>
      </c>
      <c r="D153" s="19" t="s">
        <v>614</v>
      </c>
      <c r="E153" s="19">
        <v>2</v>
      </c>
      <c r="F153" s="107">
        <v>90</v>
      </c>
      <c r="G153" s="109">
        <v>34</v>
      </c>
      <c r="H153" s="109">
        <f t="shared" si="24"/>
        <v>-56</v>
      </c>
      <c r="I153" s="116">
        <f t="shared" si="25"/>
        <v>0.377777777777778</v>
      </c>
      <c r="J153" s="117">
        <v>0.55</v>
      </c>
      <c r="K153" s="118" t="s">
        <v>627</v>
      </c>
      <c r="L153" s="118">
        <f t="shared" si="26"/>
        <v>-0.0399</v>
      </c>
      <c r="M153" s="119" t="str">
        <f>VLOOKUP(A153,[1]门店!$A:$K,11,0)</f>
        <v>25.09%</v>
      </c>
      <c r="N153" s="119">
        <f t="shared" si="27"/>
        <v>0.2592</v>
      </c>
      <c r="O153" s="114">
        <v>0.4</v>
      </c>
      <c r="P153" s="120" t="s">
        <v>628</v>
      </c>
      <c r="Q153" s="34">
        <f t="shared" si="28"/>
        <v>-0.0256000000000001</v>
      </c>
      <c r="R153" s="120" t="s">
        <v>629</v>
      </c>
      <c r="S153" s="34">
        <f t="shared" si="29"/>
        <v>0.1036</v>
      </c>
    </row>
    <row r="154" customHeight="1" spans="1:19">
      <c r="A154" s="20">
        <v>126925</v>
      </c>
      <c r="B154" s="19" t="s">
        <v>612</v>
      </c>
      <c r="C154" s="111" t="s">
        <v>630</v>
      </c>
      <c r="D154" s="19" t="s">
        <v>614</v>
      </c>
      <c r="E154" s="19">
        <v>3</v>
      </c>
      <c r="F154" s="107">
        <v>90</v>
      </c>
      <c r="G154" s="109">
        <v>108</v>
      </c>
      <c r="H154" s="109">
        <f t="shared" si="24"/>
        <v>18</v>
      </c>
      <c r="I154" s="116">
        <f t="shared" si="25"/>
        <v>1.2</v>
      </c>
      <c r="J154" s="117">
        <v>0.55</v>
      </c>
      <c r="K154" s="118" t="s">
        <v>631</v>
      </c>
      <c r="L154" s="118">
        <f t="shared" si="26"/>
        <v>-0.00780000000000003</v>
      </c>
      <c r="M154" s="119" t="str">
        <f>VLOOKUP(A154,[1]门店!$A:$K,11,0)</f>
        <v>53.72%</v>
      </c>
      <c r="N154" s="119">
        <f t="shared" si="27"/>
        <v>0.005</v>
      </c>
      <c r="O154" s="114">
        <v>0.426118391323995</v>
      </c>
      <c r="P154" s="120" t="s">
        <v>632</v>
      </c>
      <c r="Q154" s="34">
        <f t="shared" si="28"/>
        <v>0.121881608676005</v>
      </c>
      <c r="R154" s="120" t="s">
        <v>518</v>
      </c>
      <c r="S154" s="34">
        <f t="shared" si="29"/>
        <v>0.0447</v>
      </c>
    </row>
    <row r="155" customHeight="1" spans="1:19">
      <c r="A155" s="20">
        <v>126926</v>
      </c>
      <c r="B155" s="19" t="s">
        <v>612</v>
      </c>
      <c r="C155" s="111" t="s">
        <v>633</v>
      </c>
      <c r="D155" s="19" t="s">
        <v>614</v>
      </c>
      <c r="E155" s="19">
        <v>2</v>
      </c>
      <c r="F155" s="107">
        <v>60</v>
      </c>
      <c r="G155" s="109">
        <v>67</v>
      </c>
      <c r="H155" s="109">
        <f t="shared" si="24"/>
        <v>7</v>
      </c>
      <c r="I155" s="116">
        <f t="shared" si="25"/>
        <v>1.11666666666667</v>
      </c>
      <c r="J155" s="117">
        <v>0.6</v>
      </c>
      <c r="K155" s="118" t="s">
        <v>634</v>
      </c>
      <c r="L155" s="118">
        <f t="shared" si="26"/>
        <v>0.033</v>
      </c>
      <c r="M155" s="119" t="str">
        <f>VLOOKUP(A155,[1]门店!$A:$K,11,0)</f>
        <v>57.21%</v>
      </c>
      <c r="N155" s="119">
        <f t="shared" si="27"/>
        <v>0.0609</v>
      </c>
      <c r="O155" s="114">
        <v>0.44938704028021</v>
      </c>
      <c r="P155" s="120" t="s">
        <v>635</v>
      </c>
      <c r="Q155" s="34">
        <f t="shared" si="28"/>
        <v>0.20041295971979</v>
      </c>
      <c r="R155" s="120" t="s">
        <v>636</v>
      </c>
      <c r="S155" s="34">
        <f t="shared" si="29"/>
        <v>0.0858000000000001</v>
      </c>
    </row>
    <row r="156" ht="26" customHeight="1" spans="1:19">
      <c r="A156" s="20">
        <v>303881</v>
      </c>
      <c r="B156" s="19" t="s">
        <v>571</v>
      </c>
      <c r="C156" s="111" t="s">
        <v>637</v>
      </c>
      <c r="D156" s="19" t="s">
        <v>573</v>
      </c>
      <c r="E156" s="19">
        <v>2</v>
      </c>
      <c r="F156" s="107">
        <v>30</v>
      </c>
      <c r="G156" s="109">
        <v>38</v>
      </c>
      <c r="H156" s="109">
        <f t="shared" si="24"/>
        <v>8</v>
      </c>
      <c r="I156" s="116">
        <f t="shared" si="25"/>
        <v>1.26666666666667</v>
      </c>
      <c r="J156" s="117">
        <v>0.8</v>
      </c>
      <c r="K156" s="118" t="s">
        <v>638</v>
      </c>
      <c r="L156" s="118">
        <f t="shared" si="26"/>
        <v>-0.166</v>
      </c>
      <c r="M156" s="119" t="str">
        <f>VLOOKUP(A156,[1]门店!$A:$K,11,0)</f>
        <v>72.87%</v>
      </c>
      <c r="N156" s="119">
        <f t="shared" si="27"/>
        <v>-0.0947</v>
      </c>
      <c r="O156" s="114">
        <v>0.665135699373695</v>
      </c>
      <c r="P156" s="120" t="s">
        <v>639</v>
      </c>
      <c r="Q156" s="34">
        <f t="shared" si="28"/>
        <v>-0.182635699373695</v>
      </c>
      <c r="R156" s="120" t="s">
        <v>640</v>
      </c>
      <c r="S156" s="34">
        <f t="shared" si="29"/>
        <v>-0.0906000000000001</v>
      </c>
    </row>
    <row r="157" ht="24" customHeight="1" spans="1:19">
      <c r="A157" s="20">
        <v>303882</v>
      </c>
      <c r="B157" s="19" t="s">
        <v>571</v>
      </c>
      <c r="C157" s="111" t="s">
        <v>641</v>
      </c>
      <c r="D157" s="19" t="s">
        <v>573</v>
      </c>
      <c r="E157" s="19">
        <v>1</v>
      </c>
      <c r="F157" s="107">
        <v>120</v>
      </c>
      <c r="G157" s="109">
        <v>35</v>
      </c>
      <c r="H157" s="109">
        <f t="shared" si="24"/>
        <v>-85</v>
      </c>
      <c r="I157" s="116">
        <f t="shared" si="25"/>
        <v>0.291666666666667</v>
      </c>
      <c r="J157" s="117">
        <v>0.55</v>
      </c>
      <c r="K157" s="118" t="s">
        <v>642</v>
      </c>
      <c r="L157" s="118">
        <f t="shared" si="26"/>
        <v>0.0283</v>
      </c>
      <c r="M157" s="119" t="str">
        <f>VLOOKUP(A157,[1]门店!$A:$K,11,0)</f>
        <v>48.23%</v>
      </c>
      <c r="N157" s="119">
        <f t="shared" si="27"/>
        <v>0.0960000000000001</v>
      </c>
      <c r="O157" s="114">
        <v>0.475192725835145</v>
      </c>
      <c r="P157" s="120" t="s">
        <v>643</v>
      </c>
      <c r="Q157" s="34">
        <f t="shared" si="28"/>
        <v>-0.00169272583514496</v>
      </c>
      <c r="R157" s="120" t="s">
        <v>644</v>
      </c>
      <c r="S157" s="34">
        <f t="shared" si="29"/>
        <v>0.1068</v>
      </c>
    </row>
  </sheetData>
  <autoFilter xmlns:etc="http://www.wps.cn/officeDocument/2017/etCustomData" ref="A1:X157" etc:filterBottomFollowUsedRange="0">
    <extLst/>
  </autoFilter>
  <sortState ref="A2:AU141">
    <sortCondition ref="D2:D141"/>
  </sortState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0"/>
  <sheetViews>
    <sheetView workbookViewId="0">
      <pane ySplit="1" topLeftCell="A2" activePane="bottomLeft" state="frozen"/>
      <selection/>
      <selection pane="bottomLeft" activeCell="A1" sqref="$A1:$XFD1048576"/>
    </sheetView>
  </sheetViews>
  <sheetFormatPr defaultColWidth="9" defaultRowHeight="13.5"/>
  <cols>
    <col min="1" max="1" width="7.375" style="5" customWidth="1"/>
    <col min="2" max="2" width="10" style="5" customWidth="1"/>
    <col min="3" max="3" width="16.375" style="5" customWidth="1"/>
    <col min="4" max="4" width="12.75" style="5" customWidth="1"/>
    <col min="5" max="5" width="24.25" style="5" customWidth="1"/>
    <col min="6" max="6" width="10" style="5" customWidth="1"/>
    <col min="7" max="7" width="12.625" style="5" customWidth="1"/>
    <col min="8" max="8" width="12.125" style="5" customWidth="1"/>
    <col min="9" max="10" width="9" style="5"/>
    <col min="11" max="11" width="12.625" style="5"/>
    <col min="12" max="16384" width="9" style="5"/>
  </cols>
  <sheetData>
    <row r="1" s="43" customFormat="1" ht="45" customHeight="1" spans="1:12">
      <c r="A1" s="45" t="s">
        <v>645</v>
      </c>
      <c r="B1" s="45" t="s">
        <v>646</v>
      </c>
      <c r="C1" s="45" t="s">
        <v>0</v>
      </c>
      <c r="D1" s="45" t="s">
        <v>1</v>
      </c>
      <c r="E1" s="45" t="s">
        <v>2</v>
      </c>
      <c r="F1" s="45" t="s">
        <v>646</v>
      </c>
      <c r="G1" s="45" t="s">
        <v>647</v>
      </c>
      <c r="H1" s="45" t="s">
        <v>648</v>
      </c>
      <c r="I1" s="70" t="s">
        <v>6</v>
      </c>
      <c r="J1" s="70" t="s">
        <v>11</v>
      </c>
      <c r="K1" s="70" t="s">
        <v>8</v>
      </c>
      <c r="L1" s="71"/>
    </row>
    <row r="2" ht="18" customHeight="1" spans="1:12">
      <c r="A2" s="46">
        <f t="shared" ref="A2:A14" si="0">ROW()-1</f>
        <v>1</v>
      </c>
      <c r="B2" s="47">
        <v>14490</v>
      </c>
      <c r="C2" s="48">
        <v>111119</v>
      </c>
      <c r="D2" s="46" t="s">
        <v>594</v>
      </c>
      <c r="E2" s="48" t="s">
        <v>649</v>
      </c>
      <c r="F2" s="47">
        <v>14490</v>
      </c>
      <c r="G2" s="49" t="s">
        <v>650</v>
      </c>
      <c r="H2" s="50">
        <v>60</v>
      </c>
      <c r="I2" s="72">
        <v>4</v>
      </c>
      <c r="J2" s="72">
        <f>I2-H2</f>
        <v>-56</v>
      </c>
      <c r="K2" s="73">
        <f>I2/H2</f>
        <v>0.0666666666666667</v>
      </c>
      <c r="L2" s="74"/>
    </row>
    <row r="3" ht="18" customHeight="1" spans="1:12">
      <c r="A3" s="46">
        <f t="shared" si="0"/>
        <v>2</v>
      </c>
      <c r="B3" s="47">
        <v>14991</v>
      </c>
      <c r="C3" s="48">
        <v>111124</v>
      </c>
      <c r="D3" s="46" t="s">
        <v>594</v>
      </c>
      <c r="E3" s="48" t="s">
        <v>651</v>
      </c>
      <c r="F3" s="47">
        <v>14991</v>
      </c>
      <c r="G3" s="49" t="s">
        <v>652</v>
      </c>
      <c r="H3" s="50">
        <v>20</v>
      </c>
      <c r="I3" s="72">
        <v>2</v>
      </c>
      <c r="J3" s="72">
        <f t="shared" ref="J3:J66" si="1">I3-H3</f>
        <v>-18</v>
      </c>
      <c r="K3" s="73">
        <f t="shared" ref="K3:K66" si="2">I3/H3</f>
        <v>0.1</v>
      </c>
      <c r="L3" s="74"/>
    </row>
    <row r="4" ht="18" customHeight="1" spans="1:12">
      <c r="A4" s="46">
        <f t="shared" si="0"/>
        <v>3</v>
      </c>
      <c r="B4" s="47">
        <v>11298</v>
      </c>
      <c r="C4" s="48">
        <v>303881</v>
      </c>
      <c r="D4" s="46" t="s">
        <v>571</v>
      </c>
      <c r="E4" s="48" t="s">
        <v>653</v>
      </c>
      <c r="F4" s="47">
        <v>11298</v>
      </c>
      <c r="G4" s="48" t="s">
        <v>654</v>
      </c>
      <c r="H4" s="47">
        <v>15</v>
      </c>
      <c r="I4" s="75">
        <v>13</v>
      </c>
      <c r="J4" s="61">
        <f t="shared" si="1"/>
        <v>-2</v>
      </c>
      <c r="K4" s="76">
        <f t="shared" si="2"/>
        <v>0.866666666666667</v>
      </c>
      <c r="L4" s="74"/>
    </row>
    <row r="5" ht="18" customHeight="1" spans="1:12">
      <c r="A5" s="46">
        <f t="shared" si="0"/>
        <v>4</v>
      </c>
      <c r="B5" s="46">
        <v>16079</v>
      </c>
      <c r="C5" s="46">
        <v>2595</v>
      </c>
      <c r="D5" s="46" t="s">
        <v>21</v>
      </c>
      <c r="E5" s="48" t="s">
        <v>461</v>
      </c>
      <c r="F5" s="46">
        <v>16079</v>
      </c>
      <c r="G5" s="51" t="s">
        <v>655</v>
      </c>
      <c r="H5" s="50">
        <v>45</v>
      </c>
      <c r="I5" s="72"/>
      <c r="J5" s="72">
        <f t="shared" si="1"/>
        <v>-45</v>
      </c>
      <c r="K5" s="73">
        <f t="shared" si="2"/>
        <v>0</v>
      </c>
      <c r="L5" s="74"/>
    </row>
    <row r="6" ht="18" customHeight="1" spans="1:12">
      <c r="A6" s="46">
        <f t="shared" si="0"/>
        <v>5</v>
      </c>
      <c r="B6" s="47">
        <v>12545</v>
      </c>
      <c r="C6" s="48">
        <v>111121</v>
      </c>
      <c r="D6" s="46" t="s">
        <v>594</v>
      </c>
      <c r="E6" s="52" t="s">
        <v>656</v>
      </c>
      <c r="F6" s="47">
        <v>12545</v>
      </c>
      <c r="G6" s="49" t="s">
        <v>657</v>
      </c>
      <c r="H6" s="50">
        <v>30</v>
      </c>
      <c r="I6" s="72">
        <v>9</v>
      </c>
      <c r="J6" s="72">
        <f t="shared" si="1"/>
        <v>-21</v>
      </c>
      <c r="K6" s="73">
        <f t="shared" si="2"/>
        <v>0.3</v>
      </c>
      <c r="L6" s="74"/>
    </row>
    <row r="7" ht="18" customHeight="1" spans="1:12">
      <c r="A7" s="46">
        <f t="shared" si="0"/>
        <v>6</v>
      </c>
      <c r="B7" s="46">
        <v>7687</v>
      </c>
      <c r="C7" s="46">
        <v>2853</v>
      </c>
      <c r="D7" s="46" t="s">
        <v>192</v>
      </c>
      <c r="E7" s="48" t="s">
        <v>198</v>
      </c>
      <c r="F7" s="46">
        <v>7687</v>
      </c>
      <c r="G7" s="53" t="s">
        <v>658</v>
      </c>
      <c r="H7" s="50">
        <v>21</v>
      </c>
      <c r="I7" s="72">
        <v>3</v>
      </c>
      <c r="J7" s="72">
        <f t="shared" si="1"/>
        <v>-18</v>
      </c>
      <c r="K7" s="73">
        <f t="shared" si="2"/>
        <v>0.142857142857143</v>
      </c>
      <c r="L7" s="74"/>
    </row>
    <row r="8" ht="18" customHeight="1" spans="1:12">
      <c r="A8" s="46">
        <f t="shared" si="0"/>
        <v>7</v>
      </c>
      <c r="B8" s="47">
        <v>12820</v>
      </c>
      <c r="C8" s="48">
        <v>111158</v>
      </c>
      <c r="D8" s="46" t="s">
        <v>594</v>
      </c>
      <c r="E8" s="48" t="s">
        <v>659</v>
      </c>
      <c r="F8" s="47">
        <v>12820</v>
      </c>
      <c r="G8" s="54" t="s">
        <v>660</v>
      </c>
      <c r="H8" s="50">
        <v>75</v>
      </c>
      <c r="I8" s="72">
        <v>13</v>
      </c>
      <c r="J8" s="72">
        <f t="shared" si="1"/>
        <v>-62</v>
      </c>
      <c r="K8" s="73">
        <f t="shared" si="2"/>
        <v>0.173333333333333</v>
      </c>
      <c r="L8" s="74"/>
    </row>
    <row r="9" ht="18" customHeight="1" spans="1:12">
      <c r="A9" s="46">
        <f t="shared" si="0"/>
        <v>8</v>
      </c>
      <c r="B9" s="47">
        <v>5784</v>
      </c>
      <c r="C9" s="48">
        <v>111158</v>
      </c>
      <c r="D9" s="46" t="s">
        <v>594</v>
      </c>
      <c r="E9" s="48" t="s">
        <v>659</v>
      </c>
      <c r="F9" s="47">
        <v>5784</v>
      </c>
      <c r="G9" s="49" t="s">
        <v>661</v>
      </c>
      <c r="H9" s="50">
        <v>75</v>
      </c>
      <c r="I9" s="72">
        <v>12</v>
      </c>
      <c r="J9" s="72">
        <f t="shared" si="1"/>
        <v>-63</v>
      </c>
      <c r="K9" s="73">
        <f t="shared" si="2"/>
        <v>0.16</v>
      </c>
      <c r="L9" s="74"/>
    </row>
    <row r="10" ht="18" customHeight="1" spans="1:12">
      <c r="A10" s="46">
        <f t="shared" si="0"/>
        <v>9</v>
      </c>
      <c r="B10" s="46">
        <v>9138</v>
      </c>
      <c r="C10" s="46">
        <v>2837</v>
      </c>
      <c r="D10" s="46" t="s">
        <v>141</v>
      </c>
      <c r="E10" s="48" t="s">
        <v>151</v>
      </c>
      <c r="F10" s="46">
        <v>9138</v>
      </c>
      <c r="G10" s="55" t="s">
        <v>662</v>
      </c>
      <c r="H10" s="56">
        <v>45</v>
      </c>
      <c r="I10" s="75">
        <v>37</v>
      </c>
      <c r="J10" s="75">
        <f t="shared" si="1"/>
        <v>-8</v>
      </c>
      <c r="K10" s="77">
        <f t="shared" si="2"/>
        <v>0.822222222222222</v>
      </c>
      <c r="L10" s="74"/>
    </row>
    <row r="11" ht="18" customHeight="1" spans="1:12">
      <c r="A11" s="46">
        <f t="shared" si="0"/>
        <v>10</v>
      </c>
      <c r="B11" s="47">
        <v>12553</v>
      </c>
      <c r="C11" s="48">
        <v>111119</v>
      </c>
      <c r="D11" s="46" t="s">
        <v>594</v>
      </c>
      <c r="E11" s="48" t="s">
        <v>649</v>
      </c>
      <c r="F11" s="47">
        <v>12553</v>
      </c>
      <c r="G11" s="49" t="s">
        <v>663</v>
      </c>
      <c r="H11" s="50">
        <v>60</v>
      </c>
      <c r="I11" s="72">
        <v>18</v>
      </c>
      <c r="J11" s="72">
        <f t="shared" si="1"/>
        <v>-42</v>
      </c>
      <c r="K11" s="73">
        <f t="shared" si="2"/>
        <v>0.3</v>
      </c>
      <c r="L11" s="74"/>
    </row>
    <row r="12" ht="18" customHeight="1" spans="1:12">
      <c r="A12" s="46">
        <f t="shared" si="0"/>
        <v>11</v>
      </c>
      <c r="B12" s="46">
        <v>7107</v>
      </c>
      <c r="C12" s="46">
        <v>2595</v>
      </c>
      <c r="D12" s="46" t="s">
        <v>21</v>
      </c>
      <c r="E12" s="48" t="s">
        <v>461</v>
      </c>
      <c r="F12" s="46">
        <v>7107</v>
      </c>
      <c r="G12" s="51" t="s">
        <v>664</v>
      </c>
      <c r="H12" s="50">
        <v>45</v>
      </c>
      <c r="I12" s="72">
        <v>12</v>
      </c>
      <c r="J12" s="72">
        <f t="shared" si="1"/>
        <v>-33</v>
      </c>
      <c r="K12" s="73">
        <f t="shared" si="2"/>
        <v>0.266666666666667</v>
      </c>
      <c r="L12" s="74"/>
    </row>
    <row r="13" ht="18" customHeight="1" spans="1:12">
      <c r="A13" s="46">
        <f t="shared" si="0"/>
        <v>12</v>
      </c>
      <c r="B13" s="47">
        <v>7927</v>
      </c>
      <c r="C13" s="48">
        <v>126924</v>
      </c>
      <c r="D13" s="46" t="s">
        <v>612</v>
      </c>
      <c r="E13" s="48" t="s">
        <v>626</v>
      </c>
      <c r="F13" s="47">
        <v>7927</v>
      </c>
      <c r="G13" s="49" t="s">
        <v>665</v>
      </c>
      <c r="H13" s="50">
        <v>45</v>
      </c>
      <c r="I13" s="72">
        <v>8</v>
      </c>
      <c r="J13" s="72">
        <f t="shared" si="1"/>
        <v>-37</v>
      </c>
      <c r="K13" s="73">
        <f t="shared" si="2"/>
        <v>0.177777777777778</v>
      </c>
      <c r="L13" s="74"/>
    </row>
    <row r="14" ht="18" customHeight="1" spans="1:12">
      <c r="A14" s="46">
        <f t="shared" si="0"/>
        <v>13</v>
      </c>
      <c r="B14" s="47">
        <v>12957</v>
      </c>
      <c r="C14" s="48">
        <v>126925</v>
      </c>
      <c r="D14" s="46" t="s">
        <v>612</v>
      </c>
      <c r="E14" s="48" t="s">
        <v>630</v>
      </c>
      <c r="F14" s="47">
        <v>12957</v>
      </c>
      <c r="G14" s="57" t="s">
        <v>666</v>
      </c>
      <c r="H14" s="58">
        <v>30</v>
      </c>
      <c r="I14" s="78">
        <v>31</v>
      </c>
      <c r="J14" s="79">
        <f t="shared" si="1"/>
        <v>1</v>
      </c>
      <c r="K14" s="80">
        <f t="shared" si="2"/>
        <v>1.03333333333333</v>
      </c>
      <c r="L14" s="74"/>
    </row>
    <row r="15" ht="18" customHeight="1" spans="1:12">
      <c r="A15" s="46">
        <f t="shared" ref="A15:A59" si="3">ROW()-1</f>
        <v>14</v>
      </c>
      <c r="B15" s="46">
        <v>15079</v>
      </c>
      <c r="C15" s="46">
        <v>2916</v>
      </c>
      <c r="D15" s="46" t="s">
        <v>163</v>
      </c>
      <c r="E15" s="48" t="s">
        <v>180</v>
      </c>
      <c r="F15" s="46">
        <v>15079</v>
      </c>
      <c r="G15" s="53" t="s">
        <v>667</v>
      </c>
      <c r="H15" s="50">
        <v>45</v>
      </c>
      <c r="I15" s="72">
        <v>18</v>
      </c>
      <c r="J15" s="72">
        <f t="shared" si="1"/>
        <v>-27</v>
      </c>
      <c r="K15" s="73">
        <f t="shared" si="2"/>
        <v>0.4</v>
      </c>
      <c r="L15" s="74"/>
    </row>
    <row r="16" ht="18" customHeight="1" spans="1:12">
      <c r="A16" s="46">
        <f t="shared" si="3"/>
        <v>15</v>
      </c>
      <c r="B16" s="59">
        <v>27943</v>
      </c>
      <c r="C16" s="59">
        <v>2595</v>
      </c>
      <c r="D16" s="46" t="s">
        <v>21</v>
      </c>
      <c r="E16" s="48" t="s">
        <v>461</v>
      </c>
      <c r="F16" s="59">
        <v>27943</v>
      </c>
      <c r="G16" s="60" t="s">
        <v>668</v>
      </c>
      <c r="H16" s="50">
        <v>45</v>
      </c>
      <c r="I16" s="72">
        <v>11</v>
      </c>
      <c r="J16" s="72">
        <f t="shared" si="1"/>
        <v>-34</v>
      </c>
      <c r="K16" s="73">
        <f t="shared" si="2"/>
        <v>0.244444444444444</v>
      </c>
      <c r="L16" s="74"/>
    </row>
    <row r="17" ht="18" customHeight="1" spans="1:12">
      <c r="A17" s="46">
        <f t="shared" si="3"/>
        <v>16</v>
      </c>
      <c r="B17" s="47">
        <v>11494</v>
      </c>
      <c r="C17" s="48">
        <v>303882</v>
      </c>
      <c r="D17" s="46" t="s">
        <v>571</v>
      </c>
      <c r="E17" s="48" t="s">
        <v>669</v>
      </c>
      <c r="F17" s="47">
        <v>11494</v>
      </c>
      <c r="G17" s="49" t="s">
        <v>670</v>
      </c>
      <c r="H17" s="50">
        <v>120</v>
      </c>
      <c r="I17" s="72">
        <v>35</v>
      </c>
      <c r="J17" s="72">
        <f t="shared" si="1"/>
        <v>-85</v>
      </c>
      <c r="K17" s="73">
        <f t="shared" si="2"/>
        <v>0.291666666666667</v>
      </c>
      <c r="L17" s="74"/>
    </row>
    <row r="18" ht="18" customHeight="1" spans="1:12">
      <c r="A18" s="46">
        <f t="shared" si="3"/>
        <v>17</v>
      </c>
      <c r="B18" s="46">
        <v>15043</v>
      </c>
      <c r="C18" s="47">
        <v>2408</v>
      </c>
      <c r="D18" s="46" t="s">
        <v>245</v>
      </c>
      <c r="E18" s="48" t="s">
        <v>251</v>
      </c>
      <c r="F18" s="46">
        <v>15043</v>
      </c>
      <c r="G18" s="51" t="s">
        <v>671</v>
      </c>
      <c r="H18" s="50">
        <v>30</v>
      </c>
      <c r="I18" s="72">
        <v>13</v>
      </c>
      <c r="J18" s="72">
        <f t="shared" si="1"/>
        <v>-17</v>
      </c>
      <c r="K18" s="73">
        <f t="shared" si="2"/>
        <v>0.433333333333333</v>
      </c>
      <c r="L18" s="74"/>
    </row>
    <row r="19" ht="18" customHeight="1" spans="1:12">
      <c r="A19" s="46">
        <f t="shared" si="3"/>
        <v>18</v>
      </c>
      <c r="B19" s="46">
        <v>5501</v>
      </c>
      <c r="C19" s="46">
        <v>2715</v>
      </c>
      <c r="D19" s="61" t="s">
        <v>27</v>
      </c>
      <c r="E19" s="48" t="s">
        <v>28</v>
      </c>
      <c r="F19" s="46">
        <v>5501</v>
      </c>
      <c r="G19" s="51" t="s">
        <v>672</v>
      </c>
      <c r="H19" s="50">
        <v>60</v>
      </c>
      <c r="I19" s="72">
        <v>33</v>
      </c>
      <c r="J19" s="72">
        <f t="shared" si="1"/>
        <v>-27</v>
      </c>
      <c r="K19" s="73">
        <f t="shared" si="2"/>
        <v>0.55</v>
      </c>
      <c r="L19" s="74"/>
    </row>
    <row r="20" ht="18" customHeight="1" spans="1:12">
      <c r="A20" s="46">
        <f t="shared" si="3"/>
        <v>19</v>
      </c>
      <c r="B20" s="47">
        <v>11364</v>
      </c>
      <c r="C20" s="48">
        <v>110907</v>
      </c>
      <c r="D20" s="46" t="s">
        <v>571</v>
      </c>
      <c r="E20" s="48" t="s">
        <v>673</v>
      </c>
      <c r="F20" s="47">
        <v>11364</v>
      </c>
      <c r="G20" s="49" t="s">
        <v>674</v>
      </c>
      <c r="H20" s="50">
        <v>30</v>
      </c>
      <c r="I20" s="72">
        <v>6</v>
      </c>
      <c r="J20" s="72">
        <f t="shared" si="1"/>
        <v>-24</v>
      </c>
      <c r="K20" s="73">
        <f t="shared" si="2"/>
        <v>0.2</v>
      </c>
      <c r="L20" s="74"/>
    </row>
    <row r="21" ht="18" customHeight="1" spans="1:12">
      <c r="A21" s="46">
        <f t="shared" si="3"/>
        <v>20</v>
      </c>
      <c r="B21" s="46">
        <v>5844</v>
      </c>
      <c r="C21" s="46">
        <v>298747</v>
      </c>
      <c r="D21" s="46" t="s">
        <v>245</v>
      </c>
      <c r="E21" s="48" t="s">
        <v>356</v>
      </c>
      <c r="F21" s="46">
        <v>5844</v>
      </c>
      <c r="G21" s="51" t="s">
        <v>675</v>
      </c>
      <c r="H21" s="50">
        <v>45</v>
      </c>
      <c r="I21" s="72">
        <v>27</v>
      </c>
      <c r="J21" s="72">
        <f t="shared" si="1"/>
        <v>-18</v>
      </c>
      <c r="K21" s="73">
        <f t="shared" si="2"/>
        <v>0.6</v>
      </c>
      <c r="L21" s="74"/>
    </row>
    <row r="22" ht="18" customHeight="1" spans="1:12">
      <c r="A22" s="46">
        <f t="shared" si="3"/>
        <v>21</v>
      </c>
      <c r="B22" s="47">
        <v>14273</v>
      </c>
      <c r="C22" s="48">
        <v>111124</v>
      </c>
      <c r="D22" s="46" t="s">
        <v>594</v>
      </c>
      <c r="E22" s="48" t="s">
        <v>651</v>
      </c>
      <c r="F22" s="47">
        <v>14273</v>
      </c>
      <c r="G22" s="49" t="s">
        <v>676</v>
      </c>
      <c r="H22" s="50">
        <v>20</v>
      </c>
      <c r="I22" s="72">
        <v>6</v>
      </c>
      <c r="J22" s="72">
        <f t="shared" si="1"/>
        <v>-14</v>
      </c>
      <c r="K22" s="73">
        <f t="shared" si="2"/>
        <v>0.3</v>
      </c>
      <c r="L22" s="74"/>
    </row>
    <row r="23" ht="18" customHeight="1" spans="1:12">
      <c r="A23" s="46">
        <f t="shared" si="3"/>
        <v>22</v>
      </c>
      <c r="B23" s="47">
        <v>11299</v>
      </c>
      <c r="C23" s="48">
        <v>110906</v>
      </c>
      <c r="D23" s="46" t="s">
        <v>571</v>
      </c>
      <c r="E23" s="48" t="s">
        <v>677</v>
      </c>
      <c r="F23" s="47">
        <v>11299</v>
      </c>
      <c r="G23" s="49" t="s">
        <v>678</v>
      </c>
      <c r="H23" s="50">
        <v>45</v>
      </c>
      <c r="I23" s="72">
        <v>12</v>
      </c>
      <c r="J23" s="72">
        <f t="shared" si="1"/>
        <v>-33</v>
      </c>
      <c r="K23" s="73">
        <f t="shared" si="2"/>
        <v>0.266666666666667</v>
      </c>
      <c r="L23" s="74"/>
    </row>
    <row r="24" ht="18" customHeight="1" spans="1:12">
      <c r="A24" s="46">
        <f t="shared" si="3"/>
        <v>23</v>
      </c>
      <c r="B24" s="46">
        <v>12144</v>
      </c>
      <c r="C24" s="59">
        <v>103198</v>
      </c>
      <c r="D24" s="46" t="s">
        <v>245</v>
      </c>
      <c r="E24" s="48" t="s">
        <v>321</v>
      </c>
      <c r="F24" s="46">
        <v>12144</v>
      </c>
      <c r="G24" s="51" t="s">
        <v>679</v>
      </c>
      <c r="H24" s="50">
        <v>50</v>
      </c>
      <c r="I24" s="72">
        <v>23</v>
      </c>
      <c r="J24" s="72">
        <f t="shared" si="1"/>
        <v>-27</v>
      </c>
      <c r="K24" s="73">
        <f t="shared" si="2"/>
        <v>0.46</v>
      </c>
      <c r="L24" s="74"/>
    </row>
    <row r="25" ht="18" customHeight="1" spans="1:12">
      <c r="A25" s="46">
        <f t="shared" si="3"/>
        <v>24</v>
      </c>
      <c r="B25" s="46">
        <v>6472</v>
      </c>
      <c r="C25" s="46">
        <v>104428</v>
      </c>
      <c r="D25" s="46" t="s">
        <v>163</v>
      </c>
      <c r="E25" s="48" t="s">
        <v>184</v>
      </c>
      <c r="F25" s="46">
        <v>6472</v>
      </c>
      <c r="G25" s="46" t="s">
        <v>680</v>
      </c>
      <c r="H25" s="47">
        <v>60</v>
      </c>
      <c r="I25" s="75">
        <v>56</v>
      </c>
      <c r="J25" s="61">
        <f t="shared" si="1"/>
        <v>-4</v>
      </c>
      <c r="K25" s="76">
        <f t="shared" si="2"/>
        <v>0.933333333333333</v>
      </c>
      <c r="L25" s="74"/>
    </row>
    <row r="26" ht="18" customHeight="1" spans="1:12">
      <c r="A26" s="46">
        <f t="shared" si="3"/>
        <v>25</v>
      </c>
      <c r="B26" s="46">
        <v>6733</v>
      </c>
      <c r="C26" s="46">
        <v>2875</v>
      </c>
      <c r="D26" s="46" t="s">
        <v>192</v>
      </c>
      <c r="E26" s="48" t="s">
        <v>681</v>
      </c>
      <c r="F26" s="46">
        <v>6733</v>
      </c>
      <c r="G26" s="53" t="s">
        <v>682</v>
      </c>
      <c r="H26" s="50">
        <v>30</v>
      </c>
      <c r="I26" s="72">
        <v>12</v>
      </c>
      <c r="J26" s="72">
        <f t="shared" si="1"/>
        <v>-18</v>
      </c>
      <c r="K26" s="73">
        <f t="shared" si="2"/>
        <v>0.4</v>
      </c>
      <c r="L26" s="74"/>
    </row>
    <row r="27" ht="18" customHeight="1" spans="1:12">
      <c r="A27" s="46">
        <f t="shared" si="3"/>
        <v>26</v>
      </c>
      <c r="B27" s="47">
        <v>28469</v>
      </c>
      <c r="C27" s="48">
        <v>110900</v>
      </c>
      <c r="D27" s="46" t="s">
        <v>571</v>
      </c>
      <c r="E27" s="48" t="s">
        <v>683</v>
      </c>
      <c r="F27" s="47">
        <v>28469</v>
      </c>
      <c r="G27" s="62" t="s">
        <v>684</v>
      </c>
      <c r="H27" s="50">
        <v>30</v>
      </c>
      <c r="I27" s="72">
        <v>15</v>
      </c>
      <c r="J27" s="72">
        <f t="shared" si="1"/>
        <v>-15</v>
      </c>
      <c r="K27" s="73">
        <f t="shared" si="2"/>
        <v>0.5</v>
      </c>
      <c r="L27" s="74"/>
    </row>
    <row r="28" ht="18" customHeight="1" spans="1:12">
      <c r="A28" s="46">
        <f t="shared" si="3"/>
        <v>27</v>
      </c>
      <c r="B28" s="47">
        <v>27613</v>
      </c>
      <c r="C28" s="48">
        <v>110907</v>
      </c>
      <c r="D28" s="46" t="s">
        <v>571</v>
      </c>
      <c r="E28" s="48" t="s">
        <v>673</v>
      </c>
      <c r="F28" s="47">
        <v>27613</v>
      </c>
      <c r="G28" s="49" t="s">
        <v>685</v>
      </c>
      <c r="H28" s="50">
        <v>30</v>
      </c>
      <c r="I28" s="72">
        <v>19</v>
      </c>
      <c r="J28" s="72">
        <f t="shared" si="1"/>
        <v>-11</v>
      </c>
      <c r="K28" s="73">
        <f t="shared" si="2"/>
        <v>0.633333333333333</v>
      </c>
      <c r="L28" s="74"/>
    </row>
    <row r="29" ht="18" customHeight="1" spans="1:12">
      <c r="A29" s="46">
        <f t="shared" si="3"/>
        <v>28</v>
      </c>
      <c r="B29" s="47">
        <v>14756</v>
      </c>
      <c r="C29" s="48">
        <v>126920</v>
      </c>
      <c r="D29" s="46" t="s">
        <v>612</v>
      </c>
      <c r="E29" s="48" t="s">
        <v>618</v>
      </c>
      <c r="F29" s="47">
        <v>14756</v>
      </c>
      <c r="G29" s="48" t="s">
        <v>686</v>
      </c>
      <c r="H29" s="47">
        <v>60</v>
      </c>
      <c r="I29" s="75">
        <v>54</v>
      </c>
      <c r="J29" s="61">
        <f t="shared" si="1"/>
        <v>-6</v>
      </c>
      <c r="K29" s="76">
        <f t="shared" si="2"/>
        <v>0.9</v>
      </c>
      <c r="L29" s="74"/>
    </row>
    <row r="30" ht="18" customHeight="1" spans="1:12">
      <c r="A30" s="46">
        <f t="shared" si="3"/>
        <v>29</v>
      </c>
      <c r="B30" s="46">
        <v>15849</v>
      </c>
      <c r="C30" s="46">
        <v>113008</v>
      </c>
      <c r="D30" s="46" t="s">
        <v>271</v>
      </c>
      <c r="E30" s="48" t="s">
        <v>344</v>
      </c>
      <c r="F30" s="46">
        <v>15849</v>
      </c>
      <c r="G30" s="51" t="s">
        <v>687</v>
      </c>
      <c r="H30" s="50">
        <v>60</v>
      </c>
      <c r="I30" s="72">
        <v>36</v>
      </c>
      <c r="J30" s="72">
        <f t="shared" si="1"/>
        <v>-24</v>
      </c>
      <c r="K30" s="73">
        <f t="shared" si="2"/>
        <v>0.6</v>
      </c>
      <c r="L30" s="74"/>
    </row>
    <row r="31" ht="18" customHeight="1" spans="1:12">
      <c r="A31" s="46">
        <f t="shared" si="3"/>
        <v>30</v>
      </c>
      <c r="B31" s="46">
        <v>7279</v>
      </c>
      <c r="C31" s="46">
        <v>2520</v>
      </c>
      <c r="D31" s="46" t="s">
        <v>245</v>
      </c>
      <c r="E31" s="48" t="s">
        <v>379</v>
      </c>
      <c r="F31" s="46">
        <v>7279</v>
      </c>
      <c r="G31" s="53" t="s">
        <v>688</v>
      </c>
      <c r="H31" s="50">
        <v>40</v>
      </c>
      <c r="I31" s="72">
        <v>22</v>
      </c>
      <c r="J31" s="72">
        <f t="shared" si="1"/>
        <v>-18</v>
      </c>
      <c r="K31" s="73">
        <f t="shared" si="2"/>
        <v>0.55</v>
      </c>
      <c r="L31" s="74"/>
    </row>
    <row r="32" ht="18" customHeight="1" spans="1:12">
      <c r="A32" s="46">
        <f t="shared" si="3"/>
        <v>31</v>
      </c>
      <c r="B32" s="46">
        <v>28421</v>
      </c>
      <c r="C32" s="46">
        <v>2527</v>
      </c>
      <c r="D32" s="46" t="s">
        <v>245</v>
      </c>
      <c r="E32" s="48" t="s">
        <v>267</v>
      </c>
      <c r="F32" s="46">
        <v>28421</v>
      </c>
      <c r="G32" s="63" t="s">
        <v>689</v>
      </c>
      <c r="H32" s="64">
        <v>50</v>
      </c>
      <c r="I32" s="81"/>
      <c r="J32" s="82">
        <f t="shared" si="1"/>
        <v>-50</v>
      </c>
      <c r="K32" s="83">
        <f t="shared" si="2"/>
        <v>0</v>
      </c>
      <c r="L32" s="84" t="s">
        <v>690</v>
      </c>
    </row>
    <row r="33" ht="18" customHeight="1" spans="1:12">
      <c r="A33" s="46">
        <f t="shared" si="3"/>
        <v>32</v>
      </c>
      <c r="B33" s="65">
        <v>28782</v>
      </c>
      <c r="C33" s="46">
        <v>2722</v>
      </c>
      <c r="D33" s="46" t="s">
        <v>15</v>
      </c>
      <c r="E33" s="48" t="s">
        <v>691</v>
      </c>
      <c r="F33" s="65">
        <v>28782</v>
      </c>
      <c r="G33" s="66" t="s">
        <v>692</v>
      </c>
      <c r="H33" s="50">
        <v>50</v>
      </c>
      <c r="I33" s="72">
        <v>14</v>
      </c>
      <c r="J33" s="72">
        <f t="shared" si="1"/>
        <v>-36</v>
      </c>
      <c r="K33" s="73">
        <f t="shared" si="2"/>
        <v>0.28</v>
      </c>
      <c r="L33" s="74"/>
    </row>
    <row r="34" ht="18" customHeight="1" spans="1:12">
      <c r="A34" s="46">
        <f t="shared" si="3"/>
        <v>33</v>
      </c>
      <c r="B34" s="47">
        <v>11849</v>
      </c>
      <c r="C34" s="48">
        <v>110906</v>
      </c>
      <c r="D34" s="46" t="s">
        <v>571</v>
      </c>
      <c r="E34" s="48" t="s">
        <v>677</v>
      </c>
      <c r="F34" s="47">
        <v>11849</v>
      </c>
      <c r="G34" s="49" t="s">
        <v>693</v>
      </c>
      <c r="H34" s="50">
        <v>45</v>
      </c>
      <c r="I34" s="72">
        <v>15</v>
      </c>
      <c r="J34" s="72">
        <f t="shared" si="1"/>
        <v>-30</v>
      </c>
      <c r="K34" s="73">
        <f t="shared" si="2"/>
        <v>0.333333333333333</v>
      </c>
      <c r="L34" s="74"/>
    </row>
    <row r="35" ht="18" customHeight="1" spans="1:12">
      <c r="A35" s="46">
        <f t="shared" si="3"/>
        <v>34</v>
      </c>
      <c r="B35" s="46">
        <v>991137</v>
      </c>
      <c r="C35" s="46">
        <v>2595</v>
      </c>
      <c r="D35" s="46" t="s">
        <v>21</v>
      </c>
      <c r="E35" s="48" t="s">
        <v>461</v>
      </c>
      <c r="F35" s="46">
        <v>991137</v>
      </c>
      <c r="G35" s="66" t="s">
        <v>694</v>
      </c>
      <c r="H35" s="50">
        <v>45</v>
      </c>
      <c r="I35" s="72">
        <v>17</v>
      </c>
      <c r="J35" s="72">
        <f t="shared" si="1"/>
        <v>-28</v>
      </c>
      <c r="K35" s="73">
        <f t="shared" si="2"/>
        <v>0.377777777777778</v>
      </c>
      <c r="L35" s="74"/>
    </row>
    <row r="36" ht="18" customHeight="1" spans="1:12">
      <c r="A36" s="46">
        <f t="shared" si="3"/>
        <v>35</v>
      </c>
      <c r="B36" s="46">
        <v>28503</v>
      </c>
      <c r="C36" s="46">
        <v>103199</v>
      </c>
      <c r="D36" s="46" t="s">
        <v>245</v>
      </c>
      <c r="E36" s="48" t="s">
        <v>414</v>
      </c>
      <c r="F36" s="46">
        <v>28503</v>
      </c>
      <c r="G36" s="51" t="s">
        <v>695</v>
      </c>
      <c r="H36" s="50">
        <v>60</v>
      </c>
      <c r="I36" s="72">
        <v>34</v>
      </c>
      <c r="J36" s="72">
        <f t="shared" si="1"/>
        <v>-26</v>
      </c>
      <c r="K36" s="73">
        <f t="shared" si="2"/>
        <v>0.566666666666667</v>
      </c>
      <c r="L36" s="74"/>
    </row>
    <row r="37" ht="18" customHeight="1" spans="1:12">
      <c r="A37" s="46">
        <f t="shared" si="3"/>
        <v>36</v>
      </c>
      <c r="B37" s="46">
        <v>14399</v>
      </c>
      <c r="C37" s="46">
        <v>104429</v>
      </c>
      <c r="D37" s="46" t="s">
        <v>15</v>
      </c>
      <c r="E37" s="48" t="s">
        <v>696</v>
      </c>
      <c r="F37" s="46">
        <v>14399</v>
      </c>
      <c r="G37" s="57" t="s">
        <v>697</v>
      </c>
      <c r="H37" s="58">
        <v>31</v>
      </c>
      <c r="I37" s="78">
        <v>33</v>
      </c>
      <c r="J37" s="79">
        <f t="shared" si="1"/>
        <v>2</v>
      </c>
      <c r="K37" s="80">
        <f t="shared" si="2"/>
        <v>1.06451612903226</v>
      </c>
      <c r="L37" s="74"/>
    </row>
    <row r="38" ht="18" customHeight="1" spans="1:12">
      <c r="A38" s="46">
        <f t="shared" si="3"/>
        <v>37</v>
      </c>
      <c r="B38" s="46">
        <v>12505</v>
      </c>
      <c r="C38" s="46">
        <v>2479</v>
      </c>
      <c r="D38" s="46" t="s">
        <v>245</v>
      </c>
      <c r="E38" s="48" t="s">
        <v>281</v>
      </c>
      <c r="F38" s="46">
        <v>12505</v>
      </c>
      <c r="G38" s="53" t="s">
        <v>698</v>
      </c>
      <c r="H38" s="50">
        <v>93</v>
      </c>
      <c r="I38" s="72">
        <v>26</v>
      </c>
      <c r="J38" s="72">
        <f t="shared" si="1"/>
        <v>-67</v>
      </c>
      <c r="K38" s="73">
        <f t="shared" si="2"/>
        <v>0.279569892473118</v>
      </c>
      <c r="L38" s="74"/>
    </row>
    <row r="39" ht="18" customHeight="1" spans="1:12">
      <c r="A39" s="46">
        <f t="shared" si="3"/>
        <v>38</v>
      </c>
      <c r="B39" s="46">
        <v>7917</v>
      </c>
      <c r="C39" s="46">
        <v>2797</v>
      </c>
      <c r="D39" s="46" t="s">
        <v>271</v>
      </c>
      <c r="E39" s="48" t="s">
        <v>367</v>
      </c>
      <c r="F39" s="46">
        <v>7917</v>
      </c>
      <c r="G39" s="67" t="s">
        <v>699</v>
      </c>
      <c r="H39" s="47">
        <v>45</v>
      </c>
      <c r="I39" s="75">
        <v>39</v>
      </c>
      <c r="J39" s="61">
        <f t="shared" si="1"/>
        <v>-6</v>
      </c>
      <c r="K39" s="76">
        <f t="shared" si="2"/>
        <v>0.866666666666667</v>
      </c>
      <c r="L39" s="74"/>
    </row>
    <row r="40" ht="18" customHeight="1" spans="1:12">
      <c r="A40" s="46">
        <f t="shared" si="3"/>
        <v>39</v>
      </c>
      <c r="B40" s="47">
        <v>9533</v>
      </c>
      <c r="C40" s="48">
        <v>126923</v>
      </c>
      <c r="D40" s="46" t="s">
        <v>612</v>
      </c>
      <c r="E40" s="48" t="s">
        <v>622</v>
      </c>
      <c r="F40" s="47">
        <v>9533</v>
      </c>
      <c r="G40" s="49" t="s">
        <v>700</v>
      </c>
      <c r="H40" s="50">
        <v>45</v>
      </c>
      <c r="I40" s="72">
        <v>34</v>
      </c>
      <c r="J40" s="72">
        <f t="shared" si="1"/>
        <v>-11</v>
      </c>
      <c r="K40" s="73">
        <f t="shared" si="2"/>
        <v>0.755555555555556</v>
      </c>
      <c r="L40" s="74"/>
    </row>
    <row r="41" ht="18" customHeight="1" spans="1:12">
      <c r="A41" s="46">
        <f t="shared" si="3"/>
        <v>40</v>
      </c>
      <c r="B41" s="46">
        <v>14493</v>
      </c>
      <c r="C41" s="46">
        <v>118951</v>
      </c>
      <c r="D41" s="46" t="s">
        <v>15</v>
      </c>
      <c r="E41" s="48" t="s">
        <v>121</v>
      </c>
      <c r="F41" s="46">
        <v>14493</v>
      </c>
      <c r="G41" s="51" t="s">
        <v>701</v>
      </c>
      <c r="H41" s="50">
        <v>90</v>
      </c>
      <c r="I41" s="72">
        <v>11</v>
      </c>
      <c r="J41" s="72">
        <f t="shared" si="1"/>
        <v>-79</v>
      </c>
      <c r="K41" s="73">
        <f t="shared" si="2"/>
        <v>0.122222222222222</v>
      </c>
      <c r="L41" s="74"/>
    </row>
    <row r="42" ht="18" customHeight="1" spans="1:12">
      <c r="A42" s="46">
        <f t="shared" si="3"/>
        <v>41</v>
      </c>
      <c r="B42" s="59">
        <v>14108</v>
      </c>
      <c r="C42" s="59">
        <v>2595</v>
      </c>
      <c r="D42" s="46" t="s">
        <v>21</v>
      </c>
      <c r="E42" s="48" t="s">
        <v>461</v>
      </c>
      <c r="F42" s="59">
        <v>14108</v>
      </c>
      <c r="G42" s="60" t="s">
        <v>702</v>
      </c>
      <c r="H42" s="50">
        <v>45</v>
      </c>
      <c r="I42" s="72">
        <v>6</v>
      </c>
      <c r="J42" s="72">
        <f t="shared" si="1"/>
        <v>-39</v>
      </c>
      <c r="K42" s="73">
        <f t="shared" si="2"/>
        <v>0.133333333333333</v>
      </c>
      <c r="L42" s="74"/>
    </row>
    <row r="43" ht="18" customHeight="1" spans="1:12">
      <c r="A43" s="46">
        <f t="shared" si="3"/>
        <v>42</v>
      </c>
      <c r="B43" s="46">
        <v>12886</v>
      </c>
      <c r="C43" s="46">
        <v>105267</v>
      </c>
      <c r="D43" s="46" t="s">
        <v>271</v>
      </c>
      <c r="E43" s="48" t="s">
        <v>325</v>
      </c>
      <c r="F43" s="46">
        <v>12886</v>
      </c>
      <c r="G43" s="51" t="s">
        <v>703</v>
      </c>
      <c r="H43" s="50">
        <v>45</v>
      </c>
      <c r="I43" s="72">
        <v>27</v>
      </c>
      <c r="J43" s="72">
        <f t="shared" si="1"/>
        <v>-18</v>
      </c>
      <c r="K43" s="73">
        <f t="shared" si="2"/>
        <v>0.6</v>
      </c>
      <c r="L43" s="74"/>
    </row>
    <row r="44" ht="18" customHeight="1" spans="1:12">
      <c r="A44" s="46">
        <f t="shared" si="3"/>
        <v>43</v>
      </c>
      <c r="B44" s="46">
        <v>14106</v>
      </c>
      <c r="C44" s="46">
        <v>2875</v>
      </c>
      <c r="D44" s="46" t="s">
        <v>192</v>
      </c>
      <c r="E44" s="48" t="s">
        <v>681</v>
      </c>
      <c r="F44" s="46">
        <v>14106</v>
      </c>
      <c r="G44" s="53" t="s">
        <v>704</v>
      </c>
      <c r="H44" s="50">
        <v>30</v>
      </c>
      <c r="I44" s="72">
        <v>13</v>
      </c>
      <c r="J44" s="72">
        <f t="shared" si="1"/>
        <v>-17</v>
      </c>
      <c r="K44" s="73">
        <f t="shared" si="2"/>
        <v>0.433333333333333</v>
      </c>
      <c r="L44" s="74"/>
    </row>
    <row r="45" ht="18" customHeight="1" spans="1:12">
      <c r="A45" s="46">
        <f t="shared" si="3"/>
        <v>44</v>
      </c>
      <c r="B45" s="47">
        <v>4810</v>
      </c>
      <c r="C45" s="48">
        <v>126924</v>
      </c>
      <c r="D45" s="46" t="s">
        <v>612</v>
      </c>
      <c r="E45" s="48" t="s">
        <v>626</v>
      </c>
      <c r="F45" s="47">
        <v>4810</v>
      </c>
      <c r="G45" s="49" t="s">
        <v>705</v>
      </c>
      <c r="H45" s="50">
        <v>45</v>
      </c>
      <c r="I45" s="72">
        <v>26</v>
      </c>
      <c r="J45" s="72">
        <f t="shared" si="1"/>
        <v>-19</v>
      </c>
      <c r="K45" s="73">
        <f t="shared" si="2"/>
        <v>0.577777777777778</v>
      </c>
      <c r="L45" s="74"/>
    </row>
    <row r="46" ht="18" customHeight="1" spans="1:12">
      <c r="A46" s="46">
        <f t="shared" si="3"/>
        <v>45</v>
      </c>
      <c r="B46" s="46">
        <v>6232</v>
      </c>
      <c r="C46" s="46">
        <v>2851</v>
      </c>
      <c r="D46" s="46" t="s">
        <v>192</v>
      </c>
      <c r="E46" s="48" t="s">
        <v>202</v>
      </c>
      <c r="F46" s="46">
        <v>6232</v>
      </c>
      <c r="G46" s="53" t="s">
        <v>706</v>
      </c>
      <c r="H46" s="50">
        <v>60</v>
      </c>
      <c r="I46" s="72">
        <v>27</v>
      </c>
      <c r="J46" s="72">
        <f t="shared" si="1"/>
        <v>-33</v>
      </c>
      <c r="K46" s="73">
        <f t="shared" si="2"/>
        <v>0.45</v>
      </c>
      <c r="L46" s="74"/>
    </row>
    <row r="47" ht="18" customHeight="1" spans="1:12">
      <c r="A47" s="46">
        <f t="shared" si="3"/>
        <v>46</v>
      </c>
      <c r="B47" s="46">
        <v>14379</v>
      </c>
      <c r="C47" s="46">
        <v>2817</v>
      </c>
      <c r="D47" s="46" t="s">
        <v>245</v>
      </c>
      <c r="E47" s="48" t="s">
        <v>363</v>
      </c>
      <c r="F47" s="46">
        <v>14379</v>
      </c>
      <c r="G47" s="51" t="s">
        <v>707</v>
      </c>
      <c r="H47" s="50">
        <v>40</v>
      </c>
      <c r="I47" s="72">
        <v>18</v>
      </c>
      <c r="J47" s="72">
        <f t="shared" si="1"/>
        <v>-22</v>
      </c>
      <c r="K47" s="73">
        <f t="shared" si="2"/>
        <v>0.45</v>
      </c>
      <c r="L47" s="74"/>
    </row>
    <row r="48" ht="18" customHeight="1" spans="1:12">
      <c r="A48" s="46">
        <f t="shared" si="3"/>
        <v>47</v>
      </c>
      <c r="B48" s="46">
        <v>6731</v>
      </c>
      <c r="C48" s="46">
        <v>107728</v>
      </c>
      <c r="D48" s="46" t="s">
        <v>192</v>
      </c>
      <c r="E48" s="48" t="s">
        <v>230</v>
      </c>
      <c r="F48" s="46">
        <v>6731</v>
      </c>
      <c r="G48" s="46" t="s">
        <v>708</v>
      </c>
      <c r="H48" s="47">
        <v>21</v>
      </c>
      <c r="I48" s="75">
        <v>20</v>
      </c>
      <c r="J48" s="61">
        <f t="shared" si="1"/>
        <v>-1</v>
      </c>
      <c r="K48" s="76">
        <f t="shared" si="2"/>
        <v>0.952380952380952</v>
      </c>
      <c r="L48" s="74"/>
    </row>
    <row r="49" ht="18" customHeight="1" spans="1:12">
      <c r="A49" s="46">
        <f t="shared" si="3"/>
        <v>48</v>
      </c>
      <c r="B49" s="47">
        <v>12309</v>
      </c>
      <c r="C49" s="48">
        <v>17948</v>
      </c>
      <c r="D49" s="46" t="s">
        <v>571</v>
      </c>
      <c r="E49" s="48" t="s">
        <v>709</v>
      </c>
      <c r="F49" s="47">
        <v>12309</v>
      </c>
      <c r="G49" s="49" t="s">
        <v>710</v>
      </c>
      <c r="H49" s="50">
        <v>15</v>
      </c>
      <c r="I49" s="72">
        <v>5</v>
      </c>
      <c r="J49" s="72">
        <f t="shared" si="1"/>
        <v>-10</v>
      </c>
      <c r="K49" s="73">
        <f t="shared" si="2"/>
        <v>0.333333333333333</v>
      </c>
      <c r="L49" s="74"/>
    </row>
    <row r="50" ht="18" customHeight="1" spans="1:12">
      <c r="A50" s="46">
        <f t="shared" si="3"/>
        <v>49</v>
      </c>
      <c r="B50" s="46">
        <v>12528</v>
      </c>
      <c r="C50" s="46">
        <v>111219</v>
      </c>
      <c r="D50" s="46" t="s">
        <v>271</v>
      </c>
      <c r="E50" s="48" t="s">
        <v>336</v>
      </c>
      <c r="F50" s="46">
        <v>12528</v>
      </c>
      <c r="G50" s="51" t="s">
        <v>711</v>
      </c>
      <c r="H50" s="50">
        <v>75</v>
      </c>
      <c r="I50" s="72">
        <v>41</v>
      </c>
      <c r="J50" s="72">
        <f t="shared" si="1"/>
        <v>-34</v>
      </c>
      <c r="K50" s="73">
        <f t="shared" si="2"/>
        <v>0.546666666666667</v>
      </c>
      <c r="L50" s="74"/>
    </row>
    <row r="51" ht="18" customHeight="1" spans="1:12">
      <c r="A51" s="46">
        <f t="shared" si="3"/>
        <v>50</v>
      </c>
      <c r="B51" s="46">
        <v>8386</v>
      </c>
      <c r="C51" s="46">
        <v>116482</v>
      </c>
      <c r="D51" s="46" t="s">
        <v>21</v>
      </c>
      <c r="E51" s="48" t="s">
        <v>499</v>
      </c>
      <c r="F51" s="46">
        <v>8386</v>
      </c>
      <c r="G51" s="46" t="s">
        <v>712</v>
      </c>
      <c r="H51" s="47">
        <v>68</v>
      </c>
      <c r="I51" s="75">
        <v>58</v>
      </c>
      <c r="J51" s="61">
        <f t="shared" si="1"/>
        <v>-10</v>
      </c>
      <c r="K51" s="76">
        <f t="shared" si="2"/>
        <v>0.852941176470588</v>
      </c>
      <c r="L51" s="74"/>
    </row>
    <row r="52" ht="18" customHeight="1" spans="1:12">
      <c r="A52" s="46">
        <f t="shared" si="3"/>
        <v>51</v>
      </c>
      <c r="B52" s="46">
        <v>10613</v>
      </c>
      <c r="C52" s="46">
        <v>2595</v>
      </c>
      <c r="D52" s="46" t="s">
        <v>21</v>
      </c>
      <c r="E52" s="48" t="s">
        <v>461</v>
      </c>
      <c r="F52" s="46">
        <v>10613</v>
      </c>
      <c r="G52" s="51" t="s">
        <v>713</v>
      </c>
      <c r="H52" s="50">
        <v>45</v>
      </c>
      <c r="I52" s="72">
        <v>9</v>
      </c>
      <c r="J52" s="72">
        <f t="shared" si="1"/>
        <v>-36</v>
      </c>
      <c r="K52" s="73">
        <f t="shared" si="2"/>
        <v>0.2</v>
      </c>
      <c r="L52" s="74"/>
    </row>
    <row r="53" ht="18" customHeight="1" spans="1:12">
      <c r="A53" s="46">
        <f t="shared" si="3"/>
        <v>52</v>
      </c>
      <c r="B53" s="47">
        <v>9609</v>
      </c>
      <c r="C53" s="48">
        <v>111124</v>
      </c>
      <c r="D53" s="46" t="s">
        <v>594</v>
      </c>
      <c r="E53" s="48" t="s">
        <v>651</v>
      </c>
      <c r="F53" s="47">
        <v>9609</v>
      </c>
      <c r="G53" s="49" t="s">
        <v>714</v>
      </c>
      <c r="H53" s="50">
        <v>20</v>
      </c>
      <c r="I53" s="72">
        <v>13</v>
      </c>
      <c r="J53" s="72">
        <f t="shared" si="1"/>
        <v>-7</v>
      </c>
      <c r="K53" s="73">
        <f t="shared" si="2"/>
        <v>0.65</v>
      </c>
      <c r="L53" s="74"/>
    </row>
    <row r="54" ht="18" customHeight="1" spans="1:12">
      <c r="A54" s="46">
        <f t="shared" si="3"/>
        <v>53</v>
      </c>
      <c r="B54" s="46">
        <v>7388</v>
      </c>
      <c r="C54" s="46">
        <v>107658</v>
      </c>
      <c r="D54" s="46" t="s">
        <v>245</v>
      </c>
      <c r="E54" s="48" t="s">
        <v>418</v>
      </c>
      <c r="F54" s="46">
        <v>7388</v>
      </c>
      <c r="G54" s="51" t="s">
        <v>715</v>
      </c>
      <c r="H54" s="50">
        <v>40</v>
      </c>
      <c r="I54" s="72">
        <v>15</v>
      </c>
      <c r="J54" s="72">
        <f t="shared" si="1"/>
        <v>-25</v>
      </c>
      <c r="K54" s="73">
        <f t="shared" si="2"/>
        <v>0.375</v>
      </c>
      <c r="L54" s="74"/>
    </row>
    <row r="55" ht="18" customHeight="1" spans="1:12">
      <c r="A55" s="46">
        <f t="shared" si="3"/>
        <v>54</v>
      </c>
      <c r="B55" s="46">
        <v>10043</v>
      </c>
      <c r="C55" s="46">
        <v>2910</v>
      </c>
      <c r="D55" s="46" t="s">
        <v>163</v>
      </c>
      <c r="E55" s="48" t="s">
        <v>176</v>
      </c>
      <c r="F55" s="46">
        <v>10043</v>
      </c>
      <c r="G55" s="53" t="s">
        <v>716</v>
      </c>
      <c r="H55" s="50">
        <v>45</v>
      </c>
      <c r="I55" s="72">
        <v>34</v>
      </c>
      <c r="J55" s="72">
        <f t="shared" si="1"/>
        <v>-11</v>
      </c>
      <c r="K55" s="73">
        <f t="shared" si="2"/>
        <v>0.755555555555556</v>
      </c>
      <c r="L55" s="74"/>
    </row>
    <row r="56" ht="18" customHeight="1" spans="1:12">
      <c r="A56" s="46">
        <f t="shared" si="3"/>
        <v>55</v>
      </c>
      <c r="B56" s="46">
        <v>12332</v>
      </c>
      <c r="C56" s="46">
        <v>2409</v>
      </c>
      <c r="D56" s="46" t="s">
        <v>271</v>
      </c>
      <c r="E56" s="48" t="s">
        <v>301</v>
      </c>
      <c r="F56" s="46">
        <v>12332</v>
      </c>
      <c r="G56" s="68" t="s">
        <v>717</v>
      </c>
      <c r="H56" s="58">
        <v>31</v>
      </c>
      <c r="I56" s="78">
        <v>34</v>
      </c>
      <c r="J56" s="79">
        <f t="shared" si="1"/>
        <v>3</v>
      </c>
      <c r="K56" s="80">
        <f t="shared" si="2"/>
        <v>1.09677419354839</v>
      </c>
      <c r="L56" s="74"/>
    </row>
    <row r="57" ht="18" customHeight="1" spans="1:12">
      <c r="A57" s="46">
        <f t="shared" si="3"/>
        <v>56</v>
      </c>
      <c r="B57" s="46">
        <v>28422</v>
      </c>
      <c r="C57" s="59">
        <v>106569</v>
      </c>
      <c r="D57" s="46" t="s">
        <v>245</v>
      </c>
      <c r="E57" s="48" t="s">
        <v>328</v>
      </c>
      <c r="F57" s="46">
        <v>28422</v>
      </c>
      <c r="G57" s="69" t="s">
        <v>718</v>
      </c>
      <c r="H57" s="50">
        <v>90</v>
      </c>
      <c r="I57" s="72">
        <v>17</v>
      </c>
      <c r="J57" s="72">
        <f t="shared" si="1"/>
        <v>-73</v>
      </c>
      <c r="K57" s="73">
        <f t="shared" si="2"/>
        <v>0.188888888888889</v>
      </c>
      <c r="L57" s="74"/>
    </row>
    <row r="58" ht="18" customHeight="1" spans="1:12">
      <c r="A58" s="46">
        <f t="shared" si="3"/>
        <v>57</v>
      </c>
      <c r="B58" s="48">
        <v>27822</v>
      </c>
      <c r="C58" s="48">
        <v>2326</v>
      </c>
      <c r="D58" s="46" t="s">
        <v>271</v>
      </c>
      <c r="E58" s="48" t="s">
        <v>517</v>
      </c>
      <c r="F58" s="48">
        <v>27822</v>
      </c>
      <c r="G58" s="58" t="s">
        <v>719</v>
      </c>
      <c r="H58" s="58">
        <v>60</v>
      </c>
      <c r="I58" s="78">
        <v>67</v>
      </c>
      <c r="J58" s="79">
        <f t="shared" si="1"/>
        <v>7</v>
      </c>
      <c r="K58" s="80">
        <f t="shared" si="2"/>
        <v>1.11666666666667</v>
      </c>
      <c r="L58" s="74"/>
    </row>
    <row r="59" ht="18" customHeight="1" spans="1:12">
      <c r="A59" s="46">
        <f t="shared" si="3"/>
        <v>58</v>
      </c>
      <c r="B59" s="46">
        <v>27739</v>
      </c>
      <c r="C59" s="46">
        <v>117184</v>
      </c>
      <c r="D59" s="46" t="s">
        <v>245</v>
      </c>
      <c r="E59" s="48" t="s">
        <v>430</v>
      </c>
      <c r="F59" s="46">
        <v>27739</v>
      </c>
      <c r="G59" s="65" t="s">
        <v>720</v>
      </c>
      <c r="H59" s="47">
        <v>45</v>
      </c>
      <c r="I59" s="75">
        <v>40</v>
      </c>
      <c r="J59" s="61">
        <f t="shared" si="1"/>
        <v>-5</v>
      </c>
      <c r="K59" s="76">
        <f t="shared" si="2"/>
        <v>0.888888888888889</v>
      </c>
      <c r="L59" s="74"/>
    </row>
    <row r="60" ht="18" customHeight="1" spans="1:12">
      <c r="A60" s="46">
        <f t="shared" ref="A60:A123" si="4">ROW()-1</f>
        <v>59</v>
      </c>
      <c r="B60" s="46">
        <v>11323</v>
      </c>
      <c r="C60" s="46">
        <v>2729</v>
      </c>
      <c r="D60" s="46" t="s">
        <v>15</v>
      </c>
      <c r="E60" s="48" t="s">
        <v>33</v>
      </c>
      <c r="F60" s="46">
        <v>11323</v>
      </c>
      <c r="G60" s="51" t="s">
        <v>721</v>
      </c>
      <c r="H60" s="50">
        <v>60</v>
      </c>
      <c r="I60" s="72">
        <v>18</v>
      </c>
      <c r="J60" s="72">
        <f t="shared" si="1"/>
        <v>-42</v>
      </c>
      <c r="K60" s="73">
        <f t="shared" si="2"/>
        <v>0.3</v>
      </c>
      <c r="L60" s="74"/>
    </row>
    <row r="61" ht="18" customHeight="1" spans="1:12">
      <c r="A61" s="46">
        <f t="shared" si="4"/>
        <v>60</v>
      </c>
      <c r="B61" s="46">
        <v>6830</v>
      </c>
      <c r="C61" s="46">
        <v>2451</v>
      </c>
      <c r="D61" s="46" t="s">
        <v>271</v>
      </c>
      <c r="E61" s="48" t="s">
        <v>272</v>
      </c>
      <c r="F61" s="46">
        <v>6830</v>
      </c>
      <c r="G61" s="51" t="s">
        <v>722</v>
      </c>
      <c r="H61" s="50">
        <v>45</v>
      </c>
      <c r="I61" s="72">
        <v>22</v>
      </c>
      <c r="J61" s="72">
        <f t="shared" si="1"/>
        <v>-23</v>
      </c>
      <c r="K61" s="73">
        <f t="shared" si="2"/>
        <v>0.488888888888889</v>
      </c>
      <c r="L61" s="74"/>
    </row>
    <row r="62" ht="18" customHeight="1" spans="1:12">
      <c r="A62" s="46">
        <f t="shared" si="4"/>
        <v>61</v>
      </c>
      <c r="B62" s="46">
        <v>9295</v>
      </c>
      <c r="C62" s="46">
        <v>105751</v>
      </c>
      <c r="D62" s="46" t="s">
        <v>15</v>
      </c>
      <c r="E62" s="48" t="s">
        <v>85</v>
      </c>
      <c r="F62" s="46">
        <v>9295</v>
      </c>
      <c r="G62" s="67" t="s">
        <v>723</v>
      </c>
      <c r="H62" s="47">
        <v>45</v>
      </c>
      <c r="I62" s="75">
        <v>44</v>
      </c>
      <c r="J62" s="61">
        <f t="shared" si="1"/>
        <v>-1</v>
      </c>
      <c r="K62" s="76">
        <f t="shared" si="2"/>
        <v>0.977777777777778</v>
      </c>
      <c r="L62" s="74"/>
    </row>
    <row r="63" ht="18" customHeight="1" spans="1:12">
      <c r="A63" s="46">
        <f t="shared" si="4"/>
        <v>62</v>
      </c>
      <c r="B63" s="46">
        <v>9563</v>
      </c>
      <c r="C63" s="46">
        <v>2595</v>
      </c>
      <c r="D63" s="46" t="s">
        <v>21</v>
      </c>
      <c r="E63" s="48" t="s">
        <v>461</v>
      </c>
      <c r="F63" s="46">
        <v>9563</v>
      </c>
      <c r="G63" s="53" t="s">
        <v>724</v>
      </c>
      <c r="H63" s="50">
        <v>45</v>
      </c>
      <c r="I63" s="72">
        <v>21</v>
      </c>
      <c r="J63" s="72">
        <f t="shared" si="1"/>
        <v>-24</v>
      </c>
      <c r="K63" s="73">
        <f t="shared" si="2"/>
        <v>0.466666666666667</v>
      </c>
      <c r="L63" s="74"/>
    </row>
    <row r="64" ht="18" customHeight="1" spans="1:12">
      <c r="A64" s="46">
        <f t="shared" si="4"/>
        <v>63</v>
      </c>
      <c r="B64" s="46">
        <v>8972</v>
      </c>
      <c r="C64" s="46">
        <v>2738</v>
      </c>
      <c r="D64" s="46" t="s">
        <v>15</v>
      </c>
      <c r="E64" s="48" t="s">
        <v>41</v>
      </c>
      <c r="F64" s="46">
        <v>8972</v>
      </c>
      <c r="G64" s="51" t="s">
        <v>725</v>
      </c>
      <c r="H64" s="50">
        <v>45</v>
      </c>
      <c r="I64" s="72">
        <v>15</v>
      </c>
      <c r="J64" s="72">
        <f t="shared" si="1"/>
        <v>-30</v>
      </c>
      <c r="K64" s="73">
        <f t="shared" si="2"/>
        <v>0.333333333333333</v>
      </c>
      <c r="L64" s="74"/>
    </row>
    <row r="65" ht="18" customHeight="1" spans="1:12">
      <c r="A65" s="46">
        <f t="shared" si="4"/>
        <v>64</v>
      </c>
      <c r="B65" s="46">
        <v>6831</v>
      </c>
      <c r="C65" s="46">
        <v>2451</v>
      </c>
      <c r="D65" s="46" t="s">
        <v>271</v>
      </c>
      <c r="E65" s="48" t="s">
        <v>272</v>
      </c>
      <c r="F65" s="46">
        <v>6831</v>
      </c>
      <c r="G65" s="51" t="s">
        <v>726</v>
      </c>
      <c r="H65" s="50">
        <v>45</v>
      </c>
      <c r="I65" s="72">
        <v>29</v>
      </c>
      <c r="J65" s="72">
        <f t="shared" si="1"/>
        <v>-16</v>
      </c>
      <c r="K65" s="73">
        <f t="shared" si="2"/>
        <v>0.644444444444444</v>
      </c>
      <c r="L65" s="74"/>
    </row>
    <row r="66" s="5" customFormat="1" ht="18" customHeight="1" spans="1:12">
      <c r="A66" s="46">
        <f t="shared" si="4"/>
        <v>65</v>
      </c>
      <c r="B66" s="46">
        <v>15292</v>
      </c>
      <c r="C66" s="46">
        <v>2113</v>
      </c>
      <c r="D66" s="46" t="s">
        <v>15</v>
      </c>
      <c r="E66" s="48" t="s">
        <v>727</v>
      </c>
      <c r="F66" s="46">
        <v>15292</v>
      </c>
      <c r="G66" s="51" t="s">
        <v>728</v>
      </c>
      <c r="H66" s="50">
        <v>50</v>
      </c>
      <c r="I66" s="72">
        <v>32</v>
      </c>
      <c r="J66" s="72">
        <f t="shared" si="1"/>
        <v>-18</v>
      </c>
      <c r="K66" s="73">
        <f t="shared" si="2"/>
        <v>0.64</v>
      </c>
      <c r="L66" s="74"/>
    </row>
    <row r="67" ht="18" customHeight="1" spans="1:12">
      <c r="A67" s="46">
        <f t="shared" si="4"/>
        <v>66</v>
      </c>
      <c r="B67" s="46">
        <v>16417</v>
      </c>
      <c r="C67" s="46">
        <v>2757</v>
      </c>
      <c r="D67" s="46" t="s">
        <v>271</v>
      </c>
      <c r="E67" s="48" t="s">
        <v>395</v>
      </c>
      <c r="F67" s="46">
        <v>16417</v>
      </c>
      <c r="G67" s="57" t="s">
        <v>729</v>
      </c>
      <c r="H67" s="58">
        <v>60</v>
      </c>
      <c r="I67" s="78">
        <v>79</v>
      </c>
      <c r="J67" s="79">
        <f t="shared" ref="J67:J130" si="5">I67-H67</f>
        <v>19</v>
      </c>
      <c r="K67" s="80">
        <f t="shared" ref="K67:K130" si="6">I67/H67</f>
        <v>1.31666666666667</v>
      </c>
      <c r="L67" s="74"/>
    </row>
    <row r="68" ht="18" customHeight="1" spans="1:12">
      <c r="A68" s="46">
        <f t="shared" si="4"/>
        <v>67</v>
      </c>
      <c r="B68" s="46">
        <v>12454</v>
      </c>
      <c r="C68" s="46">
        <v>2808</v>
      </c>
      <c r="D68" s="46" t="s">
        <v>271</v>
      </c>
      <c r="E68" s="48" t="s">
        <v>371</v>
      </c>
      <c r="F68" s="46">
        <v>12454</v>
      </c>
      <c r="G68" s="51" t="s">
        <v>730</v>
      </c>
      <c r="H68" s="50">
        <v>60</v>
      </c>
      <c r="I68" s="72">
        <v>40</v>
      </c>
      <c r="J68" s="72">
        <f t="shared" si="5"/>
        <v>-20</v>
      </c>
      <c r="K68" s="73">
        <f t="shared" si="6"/>
        <v>0.666666666666667</v>
      </c>
      <c r="L68" s="74"/>
    </row>
    <row r="69" ht="18" customHeight="1" spans="1:12">
      <c r="A69" s="46">
        <f t="shared" si="4"/>
        <v>68</v>
      </c>
      <c r="B69" s="46">
        <v>12932</v>
      </c>
      <c r="C69" s="46">
        <v>106399</v>
      </c>
      <c r="D69" s="46" t="s">
        <v>15</v>
      </c>
      <c r="E69" s="48" t="s">
        <v>89</v>
      </c>
      <c r="F69" s="46">
        <v>12932</v>
      </c>
      <c r="G69" s="68" t="s">
        <v>731</v>
      </c>
      <c r="H69" s="58">
        <v>30</v>
      </c>
      <c r="I69" s="78">
        <v>40</v>
      </c>
      <c r="J69" s="79">
        <f t="shared" si="5"/>
        <v>10</v>
      </c>
      <c r="K69" s="80">
        <f t="shared" si="6"/>
        <v>1.33333333333333</v>
      </c>
      <c r="L69" s="74"/>
    </row>
    <row r="70" ht="18" customHeight="1" spans="1:12">
      <c r="A70" s="46">
        <f t="shared" si="4"/>
        <v>69</v>
      </c>
      <c r="B70" s="46">
        <v>10989</v>
      </c>
      <c r="C70" s="59">
        <v>106066</v>
      </c>
      <c r="D70" s="46" t="s">
        <v>21</v>
      </c>
      <c r="E70" s="48" t="s">
        <v>489</v>
      </c>
      <c r="F70" s="46">
        <v>10989</v>
      </c>
      <c r="G70" s="53" t="s">
        <v>732</v>
      </c>
      <c r="H70" s="50">
        <v>60</v>
      </c>
      <c r="I70" s="72">
        <v>38</v>
      </c>
      <c r="J70" s="72">
        <f t="shared" si="5"/>
        <v>-22</v>
      </c>
      <c r="K70" s="73">
        <f t="shared" si="6"/>
        <v>0.633333333333333</v>
      </c>
      <c r="L70" s="74"/>
    </row>
    <row r="71" ht="18" customHeight="1" spans="1:12">
      <c r="A71" s="46">
        <f t="shared" si="4"/>
        <v>70</v>
      </c>
      <c r="B71" s="46">
        <v>13304</v>
      </c>
      <c r="C71" s="46">
        <v>2819</v>
      </c>
      <c r="D71" s="46" t="s">
        <v>271</v>
      </c>
      <c r="E71" s="48" t="s">
        <v>375</v>
      </c>
      <c r="F71" s="46">
        <v>13304</v>
      </c>
      <c r="G71" s="55" t="s">
        <v>733</v>
      </c>
      <c r="H71" s="56">
        <v>45</v>
      </c>
      <c r="I71" s="75">
        <v>38</v>
      </c>
      <c r="J71" s="75">
        <f t="shared" si="5"/>
        <v>-7</v>
      </c>
      <c r="K71" s="77">
        <f t="shared" si="6"/>
        <v>0.844444444444444</v>
      </c>
      <c r="L71" s="74"/>
    </row>
    <row r="72" ht="18" customHeight="1" spans="1:12">
      <c r="A72" s="46">
        <f t="shared" si="4"/>
        <v>71</v>
      </c>
      <c r="B72" s="46">
        <v>15224</v>
      </c>
      <c r="C72" s="46">
        <v>2873</v>
      </c>
      <c r="D72" s="46" t="s">
        <v>192</v>
      </c>
      <c r="E72" s="48" t="s">
        <v>206</v>
      </c>
      <c r="F72" s="46">
        <v>15224</v>
      </c>
      <c r="G72" s="53" t="s">
        <v>734</v>
      </c>
      <c r="H72" s="50">
        <v>30</v>
      </c>
      <c r="I72" s="72">
        <v>21</v>
      </c>
      <c r="J72" s="72">
        <f t="shared" si="5"/>
        <v>-9</v>
      </c>
      <c r="K72" s="73">
        <f t="shared" si="6"/>
        <v>0.7</v>
      </c>
      <c r="L72" s="74"/>
    </row>
    <row r="73" ht="18" customHeight="1" spans="1:12">
      <c r="A73" s="46">
        <f t="shared" si="4"/>
        <v>72</v>
      </c>
      <c r="B73" s="46">
        <v>27881</v>
      </c>
      <c r="C73" s="46">
        <v>113299</v>
      </c>
      <c r="D73" s="46" t="s">
        <v>21</v>
      </c>
      <c r="E73" s="48" t="s">
        <v>22</v>
      </c>
      <c r="F73" s="46">
        <v>27881</v>
      </c>
      <c r="G73" s="58" t="s">
        <v>735</v>
      </c>
      <c r="H73" s="58">
        <v>60</v>
      </c>
      <c r="I73" s="78">
        <v>61</v>
      </c>
      <c r="J73" s="79">
        <f t="shared" si="5"/>
        <v>1</v>
      </c>
      <c r="K73" s="80">
        <f t="shared" si="6"/>
        <v>1.01666666666667</v>
      </c>
      <c r="L73" s="74"/>
    </row>
    <row r="74" ht="18" customHeight="1" spans="1:12">
      <c r="A74" s="46">
        <f t="shared" si="4"/>
        <v>73</v>
      </c>
      <c r="B74" s="46">
        <v>16075</v>
      </c>
      <c r="C74" s="46">
        <v>103198</v>
      </c>
      <c r="D74" s="46" t="s">
        <v>245</v>
      </c>
      <c r="E74" s="48" t="s">
        <v>321</v>
      </c>
      <c r="F74" s="46">
        <v>16075</v>
      </c>
      <c r="G74" s="51" t="s">
        <v>736</v>
      </c>
      <c r="H74" s="50">
        <v>50</v>
      </c>
      <c r="I74" s="72">
        <v>32</v>
      </c>
      <c r="J74" s="72">
        <f t="shared" si="5"/>
        <v>-18</v>
      </c>
      <c r="K74" s="73">
        <f t="shared" si="6"/>
        <v>0.64</v>
      </c>
      <c r="L74" s="74"/>
    </row>
    <row r="75" ht="18" customHeight="1" spans="1:12">
      <c r="A75" s="46">
        <f t="shared" si="4"/>
        <v>74</v>
      </c>
      <c r="B75" s="46">
        <v>8073</v>
      </c>
      <c r="C75" s="46">
        <v>2904</v>
      </c>
      <c r="D75" s="46" t="s">
        <v>544</v>
      </c>
      <c r="E75" s="48" t="s">
        <v>545</v>
      </c>
      <c r="F75" s="46">
        <v>8073</v>
      </c>
      <c r="G75" s="53" t="s">
        <v>546</v>
      </c>
      <c r="H75" s="50">
        <v>30</v>
      </c>
      <c r="I75" s="72">
        <v>20</v>
      </c>
      <c r="J75" s="72">
        <f t="shared" si="5"/>
        <v>-10</v>
      </c>
      <c r="K75" s="73">
        <f t="shared" si="6"/>
        <v>0.666666666666667</v>
      </c>
      <c r="L75" s="74"/>
    </row>
    <row r="76" ht="18" customHeight="1" spans="1:12">
      <c r="A76" s="46">
        <f t="shared" si="4"/>
        <v>75</v>
      </c>
      <c r="B76" s="47">
        <v>6324</v>
      </c>
      <c r="C76" s="48">
        <v>126925</v>
      </c>
      <c r="D76" s="46" t="s">
        <v>612</v>
      </c>
      <c r="E76" s="48" t="s">
        <v>630</v>
      </c>
      <c r="F76" s="47">
        <v>6324</v>
      </c>
      <c r="G76" s="57" t="s">
        <v>737</v>
      </c>
      <c r="H76" s="58">
        <v>30</v>
      </c>
      <c r="I76" s="78">
        <v>37</v>
      </c>
      <c r="J76" s="79">
        <f t="shared" si="5"/>
        <v>7</v>
      </c>
      <c r="K76" s="80">
        <f t="shared" si="6"/>
        <v>1.23333333333333</v>
      </c>
      <c r="L76" s="74"/>
    </row>
    <row r="77" ht="18" customHeight="1" spans="1:12">
      <c r="A77" s="46">
        <f t="shared" si="4"/>
        <v>76</v>
      </c>
      <c r="B77" s="46">
        <v>10186</v>
      </c>
      <c r="C77" s="46">
        <v>2778</v>
      </c>
      <c r="D77" s="46" t="s">
        <v>271</v>
      </c>
      <c r="E77" s="48" t="s">
        <v>289</v>
      </c>
      <c r="F77" s="46">
        <v>10186</v>
      </c>
      <c r="G77" s="51" t="s">
        <v>738</v>
      </c>
      <c r="H77" s="50">
        <v>62</v>
      </c>
      <c r="I77" s="72">
        <v>38</v>
      </c>
      <c r="J77" s="72">
        <f t="shared" si="5"/>
        <v>-24</v>
      </c>
      <c r="K77" s="73">
        <f t="shared" si="6"/>
        <v>0.612903225806452</v>
      </c>
      <c r="L77" s="74"/>
    </row>
    <row r="78" ht="18" customHeight="1" spans="1:12">
      <c r="A78" s="46">
        <f t="shared" si="4"/>
        <v>77</v>
      </c>
      <c r="B78" s="46">
        <v>16301</v>
      </c>
      <c r="C78" s="46">
        <v>2905</v>
      </c>
      <c r="D78" s="46" t="s">
        <v>163</v>
      </c>
      <c r="E78" s="48" t="s">
        <v>164</v>
      </c>
      <c r="F78" s="46">
        <v>16301</v>
      </c>
      <c r="G78" s="53" t="s">
        <v>739</v>
      </c>
      <c r="H78" s="50">
        <v>40</v>
      </c>
      <c r="I78" s="72">
        <v>25</v>
      </c>
      <c r="J78" s="72">
        <f t="shared" si="5"/>
        <v>-15</v>
      </c>
      <c r="K78" s="73">
        <f t="shared" si="6"/>
        <v>0.625</v>
      </c>
      <c r="L78" s="74"/>
    </row>
    <row r="79" ht="18" customHeight="1" spans="1:12">
      <c r="A79" s="46">
        <f t="shared" si="4"/>
        <v>78</v>
      </c>
      <c r="B79" s="46">
        <v>4117</v>
      </c>
      <c r="C79" s="46">
        <v>111219</v>
      </c>
      <c r="D79" s="46" t="s">
        <v>271</v>
      </c>
      <c r="E79" s="48" t="s">
        <v>336</v>
      </c>
      <c r="F79" s="46">
        <v>4117</v>
      </c>
      <c r="G79" s="68" t="s">
        <v>740</v>
      </c>
      <c r="H79" s="58">
        <v>75</v>
      </c>
      <c r="I79" s="78">
        <v>89</v>
      </c>
      <c r="J79" s="79">
        <f t="shared" si="5"/>
        <v>14</v>
      </c>
      <c r="K79" s="80">
        <f t="shared" si="6"/>
        <v>1.18666666666667</v>
      </c>
      <c r="L79" s="74"/>
    </row>
    <row r="80" ht="18" customHeight="1" spans="1:12">
      <c r="A80" s="46">
        <f t="shared" si="4"/>
        <v>79</v>
      </c>
      <c r="B80" s="65">
        <v>28780</v>
      </c>
      <c r="C80" s="46">
        <v>102479</v>
      </c>
      <c r="D80" s="46" t="s">
        <v>245</v>
      </c>
      <c r="E80" s="48" t="s">
        <v>81</v>
      </c>
      <c r="F80" s="65">
        <v>28780</v>
      </c>
      <c r="G80" s="66" t="s">
        <v>741</v>
      </c>
      <c r="H80" s="50">
        <v>68</v>
      </c>
      <c r="I80" s="72">
        <v>54</v>
      </c>
      <c r="J80" s="72">
        <f t="shared" si="5"/>
        <v>-14</v>
      </c>
      <c r="K80" s="73">
        <f t="shared" si="6"/>
        <v>0.794117647058823</v>
      </c>
      <c r="L80" s="74"/>
    </row>
    <row r="81" ht="18" customHeight="1" spans="1:12">
      <c r="A81" s="46">
        <f t="shared" si="4"/>
        <v>80</v>
      </c>
      <c r="B81" s="65">
        <v>28505</v>
      </c>
      <c r="C81" s="59">
        <v>104838</v>
      </c>
      <c r="D81" s="46" t="s">
        <v>163</v>
      </c>
      <c r="E81" s="48" t="s">
        <v>188</v>
      </c>
      <c r="F81" s="65">
        <v>28505</v>
      </c>
      <c r="G81" s="57" t="s">
        <v>742</v>
      </c>
      <c r="H81" s="58">
        <v>21</v>
      </c>
      <c r="I81" s="78">
        <v>27</v>
      </c>
      <c r="J81" s="79">
        <f t="shared" si="5"/>
        <v>6</v>
      </c>
      <c r="K81" s="80">
        <f t="shared" si="6"/>
        <v>1.28571428571429</v>
      </c>
      <c r="L81" s="74"/>
    </row>
    <row r="82" ht="18" customHeight="1" spans="1:12">
      <c r="A82" s="46">
        <f t="shared" si="4"/>
        <v>81</v>
      </c>
      <c r="B82" s="46">
        <v>9749</v>
      </c>
      <c r="C82" s="46">
        <v>2714</v>
      </c>
      <c r="D82" s="46" t="s">
        <v>271</v>
      </c>
      <c r="E82" s="48" t="s">
        <v>407</v>
      </c>
      <c r="F82" s="46">
        <v>9749</v>
      </c>
      <c r="G82" s="51" t="s">
        <v>743</v>
      </c>
      <c r="H82" s="50">
        <v>45</v>
      </c>
      <c r="I82" s="72">
        <v>26</v>
      </c>
      <c r="J82" s="72">
        <f t="shared" si="5"/>
        <v>-19</v>
      </c>
      <c r="K82" s="73">
        <f t="shared" si="6"/>
        <v>0.577777777777778</v>
      </c>
      <c r="L82" s="74"/>
    </row>
    <row r="83" ht="18" customHeight="1" spans="1:12">
      <c r="A83" s="46">
        <f t="shared" si="4"/>
        <v>82</v>
      </c>
      <c r="B83" s="46">
        <v>11769</v>
      </c>
      <c r="C83" s="46">
        <v>117184</v>
      </c>
      <c r="D83" s="46" t="s">
        <v>245</v>
      </c>
      <c r="E83" s="48" t="s">
        <v>430</v>
      </c>
      <c r="F83" s="46">
        <v>11769</v>
      </c>
      <c r="G83" s="67" t="s">
        <v>744</v>
      </c>
      <c r="H83" s="47">
        <v>45</v>
      </c>
      <c r="I83" s="75">
        <v>38</v>
      </c>
      <c r="J83" s="61">
        <f t="shared" si="5"/>
        <v>-7</v>
      </c>
      <c r="K83" s="76">
        <f t="shared" si="6"/>
        <v>0.844444444444444</v>
      </c>
      <c r="L83" s="74"/>
    </row>
    <row r="84" ht="18" customHeight="1" spans="1:12">
      <c r="A84" s="46">
        <f t="shared" si="4"/>
        <v>83</v>
      </c>
      <c r="B84" s="46">
        <v>6497</v>
      </c>
      <c r="C84" s="46">
        <v>2904</v>
      </c>
      <c r="D84" s="46" t="s">
        <v>544</v>
      </c>
      <c r="E84" s="48" t="s">
        <v>545</v>
      </c>
      <c r="F84" s="46">
        <v>6497</v>
      </c>
      <c r="G84" s="57" t="s">
        <v>745</v>
      </c>
      <c r="H84" s="58">
        <v>30</v>
      </c>
      <c r="I84" s="78">
        <v>31</v>
      </c>
      <c r="J84" s="79">
        <f t="shared" si="5"/>
        <v>1</v>
      </c>
      <c r="K84" s="80">
        <f t="shared" si="6"/>
        <v>1.03333333333333</v>
      </c>
      <c r="L84" s="74"/>
    </row>
    <row r="85" ht="18" customHeight="1" spans="1:12">
      <c r="A85" s="46">
        <f t="shared" si="4"/>
        <v>84</v>
      </c>
      <c r="B85" s="46">
        <v>10907</v>
      </c>
      <c r="C85" s="46">
        <v>2804</v>
      </c>
      <c r="D85" s="46" t="s">
        <v>271</v>
      </c>
      <c r="E85" s="48" t="s">
        <v>309</v>
      </c>
      <c r="F85" s="46">
        <v>10907</v>
      </c>
      <c r="G85" s="51" t="s">
        <v>746</v>
      </c>
      <c r="H85" s="50">
        <v>45</v>
      </c>
      <c r="I85" s="72">
        <v>23</v>
      </c>
      <c r="J85" s="72">
        <f t="shared" si="5"/>
        <v>-22</v>
      </c>
      <c r="K85" s="73">
        <f t="shared" si="6"/>
        <v>0.511111111111111</v>
      </c>
      <c r="L85" s="74"/>
    </row>
    <row r="86" ht="18" customHeight="1" spans="1:12">
      <c r="A86" s="46">
        <f t="shared" si="4"/>
        <v>85</v>
      </c>
      <c r="B86" s="46">
        <v>28413</v>
      </c>
      <c r="C86" s="46">
        <v>105267</v>
      </c>
      <c r="D86" s="46" t="s">
        <v>271</v>
      </c>
      <c r="E86" s="48" t="s">
        <v>325</v>
      </c>
      <c r="F86" s="46">
        <v>28413</v>
      </c>
      <c r="G86" s="69" t="s">
        <v>747</v>
      </c>
      <c r="H86" s="50">
        <v>45</v>
      </c>
      <c r="I86" s="72">
        <v>36</v>
      </c>
      <c r="J86" s="72">
        <f t="shared" si="5"/>
        <v>-9</v>
      </c>
      <c r="K86" s="73">
        <f t="shared" si="6"/>
        <v>0.8</v>
      </c>
      <c r="L86" s="74"/>
    </row>
    <row r="87" ht="18" customHeight="1" spans="1:12">
      <c r="A87" s="46">
        <f t="shared" si="4"/>
        <v>86</v>
      </c>
      <c r="B87" s="46">
        <v>4093</v>
      </c>
      <c r="C87" s="46">
        <v>2483</v>
      </c>
      <c r="D87" s="46" t="s">
        <v>245</v>
      </c>
      <c r="E87" s="48" t="s">
        <v>246</v>
      </c>
      <c r="F87" s="46">
        <v>4093</v>
      </c>
      <c r="G87" s="51" t="s">
        <v>748</v>
      </c>
      <c r="H87" s="50">
        <v>30</v>
      </c>
      <c r="I87" s="72">
        <v>22</v>
      </c>
      <c r="J87" s="72">
        <f t="shared" si="5"/>
        <v>-8</v>
      </c>
      <c r="K87" s="73">
        <f t="shared" si="6"/>
        <v>0.733333333333333</v>
      </c>
      <c r="L87" s="74"/>
    </row>
    <row r="88" ht="18" customHeight="1" spans="1:12">
      <c r="A88" s="46">
        <f t="shared" si="4"/>
        <v>87</v>
      </c>
      <c r="B88" s="46">
        <v>28395</v>
      </c>
      <c r="C88" s="46">
        <v>116482</v>
      </c>
      <c r="D88" s="46" t="s">
        <v>21</v>
      </c>
      <c r="E88" s="48" t="s">
        <v>499</v>
      </c>
      <c r="F88" s="46">
        <v>28395</v>
      </c>
      <c r="G88" s="69" t="s">
        <v>749</v>
      </c>
      <c r="H88" s="50">
        <v>68</v>
      </c>
      <c r="I88" s="72">
        <v>44</v>
      </c>
      <c r="J88" s="72">
        <f t="shared" si="5"/>
        <v>-24</v>
      </c>
      <c r="K88" s="73">
        <f t="shared" si="6"/>
        <v>0.647058823529412</v>
      </c>
      <c r="L88" s="74"/>
    </row>
    <row r="89" ht="18" customHeight="1" spans="1:12">
      <c r="A89" s="46">
        <f t="shared" si="4"/>
        <v>88</v>
      </c>
      <c r="B89" s="46">
        <v>16264</v>
      </c>
      <c r="C89" s="46">
        <v>2905</v>
      </c>
      <c r="D89" s="46" t="s">
        <v>163</v>
      </c>
      <c r="E89" s="48" t="s">
        <v>164</v>
      </c>
      <c r="F89" s="46">
        <v>16264</v>
      </c>
      <c r="G89" s="46" t="s">
        <v>750</v>
      </c>
      <c r="H89" s="47">
        <v>40</v>
      </c>
      <c r="I89" s="75">
        <v>37</v>
      </c>
      <c r="J89" s="61">
        <f t="shared" si="5"/>
        <v>-3</v>
      </c>
      <c r="K89" s="76">
        <f t="shared" si="6"/>
        <v>0.925</v>
      </c>
      <c r="L89" s="74"/>
    </row>
    <row r="90" ht="18" customHeight="1" spans="1:12">
      <c r="A90" s="46">
        <f t="shared" si="4"/>
        <v>89</v>
      </c>
      <c r="B90" s="46">
        <v>14388</v>
      </c>
      <c r="C90" s="46">
        <v>297863</v>
      </c>
      <c r="D90" s="46" t="s">
        <v>271</v>
      </c>
      <c r="E90" s="48" t="s">
        <v>453</v>
      </c>
      <c r="F90" s="46">
        <v>14388</v>
      </c>
      <c r="G90" s="51" t="s">
        <v>751</v>
      </c>
      <c r="H90" s="50">
        <v>60</v>
      </c>
      <c r="I90" s="72">
        <v>42</v>
      </c>
      <c r="J90" s="72">
        <f t="shared" si="5"/>
        <v>-18</v>
      </c>
      <c r="K90" s="73">
        <f t="shared" si="6"/>
        <v>0.7</v>
      </c>
      <c r="L90" s="74"/>
    </row>
    <row r="91" ht="18" customHeight="1" spans="1:12">
      <c r="A91" s="46">
        <f t="shared" si="4"/>
        <v>90</v>
      </c>
      <c r="B91" s="46">
        <v>9331</v>
      </c>
      <c r="C91" s="46">
        <v>2520</v>
      </c>
      <c r="D91" s="46" t="s">
        <v>245</v>
      </c>
      <c r="E91" s="48" t="s">
        <v>379</v>
      </c>
      <c r="F91" s="46">
        <v>9331</v>
      </c>
      <c r="G91" s="67" t="s">
        <v>752</v>
      </c>
      <c r="H91" s="47">
        <v>40</v>
      </c>
      <c r="I91" s="75">
        <v>39</v>
      </c>
      <c r="J91" s="61">
        <f t="shared" si="5"/>
        <v>-1</v>
      </c>
      <c r="K91" s="76">
        <f t="shared" si="6"/>
        <v>0.975</v>
      </c>
      <c r="L91" s="74"/>
    </row>
    <row r="92" ht="18" customHeight="1" spans="1:12">
      <c r="A92" s="46">
        <f t="shared" si="4"/>
        <v>91</v>
      </c>
      <c r="B92" s="46">
        <v>27917</v>
      </c>
      <c r="C92" s="46">
        <v>2414</v>
      </c>
      <c r="D92" s="46" t="s">
        <v>15</v>
      </c>
      <c r="E92" s="48" t="s">
        <v>49</v>
      </c>
      <c r="F92" s="46">
        <v>27917</v>
      </c>
      <c r="G92" s="65" t="s">
        <v>753</v>
      </c>
      <c r="H92" s="47">
        <v>31</v>
      </c>
      <c r="I92" s="75">
        <v>26</v>
      </c>
      <c r="J92" s="61">
        <f t="shared" si="5"/>
        <v>-5</v>
      </c>
      <c r="K92" s="76">
        <f t="shared" si="6"/>
        <v>0.838709677419355</v>
      </c>
      <c r="L92" s="74"/>
    </row>
    <row r="93" ht="18" customHeight="1" spans="1:12">
      <c r="A93" s="46">
        <f t="shared" si="4"/>
        <v>92</v>
      </c>
      <c r="B93" s="46">
        <v>5457</v>
      </c>
      <c r="C93" s="46">
        <v>2778</v>
      </c>
      <c r="D93" s="46" t="s">
        <v>271</v>
      </c>
      <c r="E93" s="48" t="s">
        <v>289</v>
      </c>
      <c r="F93" s="46">
        <v>5457</v>
      </c>
      <c r="G93" s="51" t="s">
        <v>754</v>
      </c>
      <c r="H93" s="50">
        <v>62</v>
      </c>
      <c r="I93" s="72">
        <v>40</v>
      </c>
      <c r="J93" s="72">
        <f t="shared" si="5"/>
        <v>-22</v>
      </c>
      <c r="K93" s="73">
        <f t="shared" si="6"/>
        <v>0.645161290322581</v>
      </c>
      <c r="L93" s="74"/>
    </row>
    <row r="94" ht="18" customHeight="1" spans="1:12">
      <c r="A94" s="46">
        <f t="shared" si="4"/>
        <v>93</v>
      </c>
      <c r="B94" s="46">
        <v>11620</v>
      </c>
      <c r="C94" s="46">
        <v>2820</v>
      </c>
      <c r="D94" s="46" t="s">
        <v>21</v>
      </c>
      <c r="E94" s="48" t="s">
        <v>755</v>
      </c>
      <c r="F94" s="46">
        <v>11620</v>
      </c>
      <c r="G94" s="58" t="s">
        <v>756</v>
      </c>
      <c r="H94" s="58">
        <v>30</v>
      </c>
      <c r="I94" s="78">
        <v>50</v>
      </c>
      <c r="J94" s="79">
        <f t="shared" si="5"/>
        <v>20</v>
      </c>
      <c r="K94" s="80">
        <f t="shared" si="6"/>
        <v>1.66666666666667</v>
      </c>
      <c r="L94" s="74"/>
    </row>
    <row r="95" ht="18" customHeight="1" spans="1:12">
      <c r="A95" s="46">
        <f t="shared" si="4"/>
        <v>94</v>
      </c>
      <c r="B95" s="46">
        <v>12255</v>
      </c>
      <c r="C95" s="46">
        <v>2834</v>
      </c>
      <c r="D95" s="46" t="s">
        <v>21</v>
      </c>
      <c r="E95" s="48" t="s">
        <v>469</v>
      </c>
      <c r="F95" s="46">
        <v>12255</v>
      </c>
      <c r="G95" s="53" t="s">
        <v>757</v>
      </c>
      <c r="H95" s="50">
        <v>66</v>
      </c>
      <c r="I95" s="72">
        <v>48</v>
      </c>
      <c r="J95" s="72">
        <f t="shared" si="5"/>
        <v>-18</v>
      </c>
      <c r="K95" s="73">
        <f t="shared" si="6"/>
        <v>0.727272727272727</v>
      </c>
      <c r="L95" s="74"/>
    </row>
    <row r="96" ht="18" customHeight="1" spans="1:12">
      <c r="A96" s="46">
        <f t="shared" si="4"/>
        <v>95</v>
      </c>
      <c r="B96" s="46">
        <v>15035</v>
      </c>
      <c r="C96" s="46">
        <v>2844</v>
      </c>
      <c r="D96" s="46" t="s">
        <v>192</v>
      </c>
      <c r="E96" s="48" t="s">
        <v>214</v>
      </c>
      <c r="F96" s="46">
        <v>15035</v>
      </c>
      <c r="G96" s="53" t="s">
        <v>758</v>
      </c>
      <c r="H96" s="50">
        <v>20</v>
      </c>
      <c r="I96" s="72">
        <v>12</v>
      </c>
      <c r="J96" s="72">
        <f t="shared" si="5"/>
        <v>-8</v>
      </c>
      <c r="K96" s="73">
        <f t="shared" si="6"/>
        <v>0.6</v>
      </c>
      <c r="L96" s="74"/>
    </row>
    <row r="97" ht="18" customHeight="1" spans="1:12">
      <c r="A97" s="46">
        <f t="shared" si="4"/>
        <v>96</v>
      </c>
      <c r="B97" s="46">
        <v>5471</v>
      </c>
      <c r="C97" s="46">
        <v>2113</v>
      </c>
      <c r="D97" s="46" t="s">
        <v>15</v>
      </c>
      <c r="E97" s="48" t="s">
        <v>727</v>
      </c>
      <c r="F97" s="46">
        <v>5471</v>
      </c>
      <c r="G97" s="51" t="s">
        <v>759</v>
      </c>
      <c r="H97" s="50">
        <v>50</v>
      </c>
      <c r="I97" s="72">
        <v>37</v>
      </c>
      <c r="J97" s="72">
        <f t="shared" si="5"/>
        <v>-13</v>
      </c>
      <c r="K97" s="73">
        <f t="shared" si="6"/>
        <v>0.74</v>
      </c>
      <c r="L97" s="74"/>
    </row>
    <row r="98" ht="18" customHeight="1" spans="1:12">
      <c r="A98" s="46">
        <f t="shared" si="4"/>
        <v>97</v>
      </c>
      <c r="B98" s="46">
        <v>4077</v>
      </c>
      <c r="C98" s="46">
        <v>106399</v>
      </c>
      <c r="D98" s="46" t="s">
        <v>15</v>
      </c>
      <c r="E98" s="48" t="s">
        <v>89</v>
      </c>
      <c r="F98" s="46">
        <v>4077</v>
      </c>
      <c r="G98" s="68" t="s">
        <v>760</v>
      </c>
      <c r="H98" s="58">
        <v>30</v>
      </c>
      <c r="I98" s="78">
        <v>34</v>
      </c>
      <c r="J98" s="79">
        <f t="shared" si="5"/>
        <v>4</v>
      </c>
      <c r="K98" s="80">
        <f t="shared" si="6"/>
        <v>1.13333333333333</v>
      </c>
      <c r="L98" s="74"/>
    </row>
    <row r="99" ht="18" customHeight="1" spans="1:12">
      <c r="A99" s="46">
        <f t="shared" si="4"/>
        <v>98</v>
      </c>
      <c r="B99" s="46">
        <v>5347</v>
      </c>
      <c r="C99" s="46">
        <v>103639</v>
      </c>
      <c r="D99" s="46" t="s">
        <v>15</v>
      </c>
      <c r="E99" s="48" t="s">
        <v>77</v>
      </c>
      <c r="F99" s="46">
        <v>5347</v>
      </c>
      <c r="G99" s="51" t="s">
        <v>761</v>
      </c>
      <c r="H99" s="50">
        <v>65</v>
      </c>
      <c r="I99" s="72">
        <v>40</v>
      </c>
      <c r="J99" s="72">
        <f t="shared" si="5"/>
        <v>-25</v>
      </c>
      <c r="K99" s="73">
        <f t="shared" si="6"/>
        <v>0.615384615384615</v>
      </c>
      <c r="L99" s="74"/>
    </row>
    <row r="100" ht="18" customHeight="1" spans="1:12">
      <c r="A100" s="46">
        <f t="shared" si="4"/>
        <v>99</v>
      </c>
      <c r="B100" s="46">
        <v>7583</v>
      </c>
      <c r="C100" s="46">
        <v>2559</v>
      </c>
      <c r="D100" s="46" t="s">
        <v>245</v>
      </c>
      <c r="E100" s="48" t="s">
        <v>762</v>
      </c>
      <c r="F100" s="46">
        <v>7583</v>
      </c>
      <c r="G100" s="51" t="s">
        <v>763</v>
      </c>
      <c r="H100" s="50">
        <v>31</v>
      </c>
      <c r="I100" s="72">
        <v>16</v>
      </c>
      <c r="J100" s="72">
        <f t="shared" si="5"/>
        <v>-15</v>
      </c>
      <c r="K100" s="73">
        <f t="shared" si="6"/>
        <v>0.516129032258065</v>
      </c>
      <c r="L100" s="74"/>
    </row>
    <row r="101" ht="18" customHeight="1" spans="1:12">
      <c r="A101" s="46">
        <f t="shared" si="4"/>
        <v>100</v>
      </c>
      <c r="B101" s="46">
        <v>6148</v>
      </c>
      <c r="C101" s="46">
        <v>2851</v>
      </c>
      <c r="D101" s="46" t="s">
        <v>192</v>
      </c>
      <c r="E101" s="48" t="s">
        <v>202</v>
      </c>
      <c r="F101" s="46">
        <v>6148</v>
      </c>
      <c r="G101" s="53" t="s">
        <v>764</v>
      </c>
      <c r="H101" s="50">
        <v>60</v>
      </c>
      <c r="I101" s="72">
        <v>26</v>
      </c>
      <c r="J101" s="72">
        <f t="shared" si="5"/>
        <v>-34</v>
      </c>
      <c r="K101" s="73">
        <f t="shared" si="6"/>
        <v>0.433333333333333</v>
      </c>
      <c r="L101" s="74"/>
    </row>
    <row r="102" ht="18" customHeight="1" spans="1:12">
      <c r="A102" s="46">
        <f t="shared" si="4"/>
        <v>101</v>
      </c>
      <c r="B102" s="46">
        <v>28402</v>
      </c>
      <c r="C102" s="46">
        <v>2816</v>
      </c>
      <c r="D102" s="46" t="s">
        <v>271</v>
      </c>
      <c r="E102" s="48" t="s">
        <v>360</v>
      </c>
      <c r="F102" s="46">
        <v>28402</v>
      </c>
      <c r="G102" s="69" t="s">
        <v>765</v>
      </c>
      <c r="H102" s="50">
        <v>45</v>
      </c>
      <c r="I102" s="72">
        <v>13</v>
      </c>
      <c r="J102" s="72">
        <f t="shared" si="5"/>
        <v>-32</v>
      </c>
      <c r="K102" s="73">
        <f t="shared" si="6"/>
        <v>0.288888888888889</v>
      </c>
      <c r="L102" s="74"/>
    </row>
    <row r="103" ht="18" customHeight="1" spans="1:12">
      <c r="A103" s="46">
        <f t="shared" si="4"/>
        <v>102</v>
      </c>
      <c r="B103" s="46">
        <v>16266</v>
      </c>
      <c r="C103" s="46">
        <v>114286</v>
      </c>
      <c r="D103" s="46" t="s">
        <v>15</v>
      </c>
      <c r="E103" s="48" t="s">
        <v>105</v>
      </c>
      <c r="F103" s="46">
        <v>16266</v>
      </c>
      <c r="G103" s="53" t="s">
        <v>766</v>
      </c>
      <c r="H103" s="50">
        <v>75</v>
      </c>
      <c r="I103" s="72">
        <v>55</v>
      </c>
      <c r="J103" s="72">
        <f t="shared" si="5"/>
        <v>-20</v>
      </c>
      <c r="K103" s="73">
        <f t="shared" si="6"/>
        <v>0.733333333333333</v>
      </c>
      <c r="L103" s="74"/>
    </row>
    <row r="104" ht="18" customHeight="1" spans="1:12">
      <c r="A104" s="46">
        <f t="shared" si="4"/>
        <v>103</v>
      </c>
      <c r="B104" s="59">
        <v>8592</v>
      </c>
      <c r="C104" s="59">
        <v>2595</v>
      </c>
      <c r="D104" s="46" t="s">
        <v>21</v>
      </c>
      <c r="E104" s="48" t="s">
        <v>461</v>
      </c>
      <c r="F104" s="59">
        <v>8592</v>
      </c>
      <c r="G104" s="60" t="s">
        <v>767</v>
      </c>
      <c r="H104" s="50">
        <v>45</v>
      </c>
      <c r="I104" s="72">
        <v>28</v>
      </c>
      <c r="J104" s="72">
        <f t="shared" si="5"/>
        <v>-17</v>
      </c>
      <c r="K104" s="73">
        <f t="shared" si="6"/>
        <v>0.622222222222222</v>
      </c>
      <c r="L104" s="74"/>
    </row>
    <row r="105" ht="18" customHeight="1" spans="1:12">
      <c r="A105" s="46">
        <f t="shared" si="4"/>
        <v>104</v>
      </c>
      <c r="B105" s="46">
        <v>6814</v>
      </c>
      <c r="C105" s="46">
        <v>2471</v>
      </c>
      <c r="D105" s="46" t="s">
        <v>245</v>
      </c>
      <c r="E105" s="48" t="s">
        <v>259</v>
      </c>
      <c r="F105" s="46">
        <v>6814</v>
      </c>
      <c r="G105" s="51" t="s">
        <v>768</v>
      </c>
      <c r="H105" s="50">
        <v>45</v>
      </c>
      <c r="I105" s="72">
        <v>21</v>
      </c>
      <c r="J105" s="72">
        <f t="shared" si="5"/>
        <v>-24</v>
      </c>
      <c r="K105" s="73">
        <f t="shared" si="6"/>
        <v>0.466666666666667</v>
      </c>
      <c r="L105" s="74"/>
    </row>
    <row r="106" ht="18" customHeight="1" spans="1:12">
      <c r="A106" s="46">
        <f t="shared" si="4"/>
        <v>105</v>
      </c>
      <c r="B106" s="46">
        <v>16203</v>
      </c>
      <c r="C106" s="46">
        <v>105267</v>
      </c>
      <c r="D106" s="46" t="s">
        <v>271</v>
      </c>
      <c r="E106" s="48" t="s">
        <v>325</v>
      </c>
      <c r="F106" s="46">
        <v>16203</v>
      </c>
      <c r="G106" s="53" t="s">
        <v>769</v>
      </c>
      <c r="H106" s="50">
        <v>45</v>
      </c>
      <c r="I106" s="72">
        <v>36</v>
      </c>
      <c r="J106" s="72">
        <f t="shared" si="5"/>
        <v>-9</v>
      </c>
      <c r="K106" s="73">
        <f t="shared" si="6"/>
        <v>0.8</v>
      </c>
      <c r="L106" s="74"/>
    </row>
    <row r="107" ht="18" customHeight="1" spans="1:12">
      <c r="A107" s="46">
        <f t="shared" si="4"/>
        <v>106</v>
      </c>
      <c r="B107" s="46">
        <v>4188</v>
      </c>
      <c r="C107" s="46">
        <v>112415</v>
      </c>
      <c r="D107" s="46" t="s">
        <v>245</v>
      </c>
      <c r="E107" s="48" t="s">
        <v>340</v>
      </c>
      <c r="F107" s="46">
        <v>4188</v>
      </c>
      <c r="G107" s="51" t="s">
        <v>770</v>
      </c>
      <c r="H107" s="50">
        <v>45</v>
      </c>
      <c r="I107" s="72">
        <v>36</v>
      </c>
      <c r="J107" s="72">
        <f t="shared" si="5"/>
        <v>-9</v>
      </c>
      <c r="K107" s="73">
        <f t="shared" si="6"/>
        <v>0.8</v>
      </c>
      <c r="L107" s="74"/>
    </row>
    <row r="108" ht="18" customHeight="1" spans="1:12">
      <c r="A108" s="46">
        <f t="shared" si="4"/>
        <v>107</v>
      </c>
      <c r="B108" s="46">
        <v>12449</v>
      </c>
      <c r="C108" s="46">
        <v>112415</v>
      </c>
      <c r="D108" s="46" t="s">
        <v>245</v>
      </c>
      <c r="E108" s="48" t="s">
        <v>340</v>
      </c>
      <c r="F108" s="46">
        <v>12449</v>
      </c>
      <c r="G108" s="67" t="s">
        <v>771</v>
      </c>
      <c r="H108" s="47">
        <v>45</v>
      </c>
      <c r="I108" s="75">
        <v>37</v>
      </c>
      <c r="J108" s="61">
        <f t="shared" si="5"/>
        <v>-8</v>
      </c>
      <c r="K108" s="76">
        <f t="shared" si="6"/>
        <v>0.822222222222222</v>
      </c>
      <c r="L108" s="74"/>
    </row>
    <row r="109" ht="18" customHeight="1" spans="1:12">
      <c r="A109" s="46">
        <f t="shared" si="4"/>
        <v>108</v>
      </c>
      <c r="B109" s="46">
        <v>10177</v>
      </c>
      <c r="C109" s="46">
        <v>2466</v>
      </c>
      <c r="D109" s="46" t="s">
        <v>271</v>
      </c>
      <c r="E109" s="48" t="s">
        <v>297</v>
      </c>
      <c r="F109" s="46">
        <v>10177</v>
      </c>
      <c r="G109" s="51" t="s">
        <v>772</v>
      </c>
      <c r="H109" s="50">
        <v>50</v>
      </c>
      <c r="I109" s="72">
        <v>37</v>
      </c>
      <c r="J109" s="72">
        <f t="shared" si="5"/>
        <v>-13</v>
      </c>
      <c r="K109" s="73">
        <f t="shared" si="6"/>
        <v>0.74</v>
      </c>
      <c r="L109" s="74"/>
    </row>
    <row r="110" ht="18" customHeight="1" spans="1:12">
      <c r="A110" s="46">
        <f t="shared" si="4"/>
        <v>109</v>
      </c>
      <c r="B110" s="65">
        <v>28719</v>
      </c>
      <c r="C110" s="46">
        <v>101453</v>
      </c>
      <c r="D110" s="46" t="s">
        <v>15</v>
      </c>
      <c r="E110" s="48" t="s">
        <v>73</v>
      </c>
      <c r="F110" s="65">
        <v>28719</v>
      </c>
      <c r="G110" s="65" t="s">
        <v>773</v>
      </c>
      <c r="H110" s="47">
        <v>62</v>
      </c>
      <c r="I110" s="75">
        <v>51</v>
      </c>
      <c r="J110" s="61">
        <f t="shared" si="5"/>
        <v>-11</v>
      </c>
      <c r="K110" s="76">
        <f t="shared" si="6"/>
        <v>0.82258064516129</v>
      </c>
      <c r="L110" s="74"/>
    </row>
    <row r="111" ht="18" customHeight="1" spans="1:12">
      <c r="A111" s="46">
        <f t="shared" si="4"/>
        <v>110</v>
      </c>
      <c r="B111" s="48">
        <v>1002851</v>
      </c>
      <c r="C111" s="46">
        <v>2813</v>
      </c>
      <c r="D111" s="46" t="s">
        <v>21</v>
      </c>
      <c r="E111" s="48" t="s">
        <v>774</v>
      </c>
      <c r="F111" s="48">
        <v>1002851</v>
      </c>
      <c r="G111" s="57" t="s">
        <v>775</v>
      </c>
      <c r="H111" s="58">
        <v>90</v>
      </c>
      <c r="I111" s="78">
        <v>93</v>
      </c>
      <c r="J111" s="79">
        <f t="shared" si="5"/>
        <v>3</v>
      </c>
      <c r="K111" s="80">
        <f t="shared" si="6"/>
        <v>1.03333333333333</v>
      </c>
      <c r="L111" s="74"/>
    </row>
    <row r="112" ht="18" customHeight="1" spans="1:12">
      <c r="A112" s="46">
        <f t="shared" si="4"/>
        <v>111</v>
      </c>
      <c r="B112" s="46">
        <v>7948</v>
      </c>
      <c r="C112" s="46">
        <v>2894</v>
      </c>
      <c r="D112" s="46" t="s">
        <v>163</v>
      </c>
      <c r="E112" s="48" t="s">
        <v>172</v>
      </c>
      <c r="F112" s="46">
        <v>7948</v>
      </c>
      <c r="G112" s="57" t="s">
        <v>776</v>
      </c>
      <c r="H112" s="58">
        <v>30</v>
      </c>
      <c r="I112" s="78">
        <v>30</v>
      </c>
      <c r="J112" s="79">
        <f t="shared" si="5"/>
        <v>0</v>
      </c>
      <c r="K112" s="80">
        <f t="shared" si="6"/>
        <v>1</v>
      </c>
      <c r="L112" s="74"/>
    </row>
    <row r="113" ht="18" customHeight="1" spans="1:12">
      <c r="A113" s="46">
        <f t="shared" si="4"/>
        <v>112</v>
      </c>
      <c r="B113" s="46">
        <v>16096</v>
      </c>
      <c r="C113" s="46">
        <v>102565</v>
      </c>
      <c r="D113" s="46" t="s">
        <v>245</v>
      </c>
      <c r="E113" s="48" t="s">
        <v>313</v>
      </c>
      <c r="F113" s="46">
        <v>16096</v>
      </c>
      <c r="G113" s="51" t="s">
        <v>777</v>
      </c>
      <c r="H113" s="50">
        <v>60</v>
      </c>
      <c r="I113" s="72">
        <v>34</v>
      </c>
      <c r="J113" s="72">
        <f t="shared" si="5"/>
        <v>-26</v>
      </c>
      <c r="K113" s="73">
        <f t="shared" si="6"/>
        <v>0.566666666666667</v>
      </c>
      <c r="L113" s="74"/>
    </row>
    <row r="114" ht="18" customHeight="1" spans="1:12">
      <c r="A114" s="46">
        <f t="shared" si="4"/>
        <v>113</v>
      </c>
      <c r="B114" s="46">
        <v>4304</v>
      </c>
      <c r="C114" s="46">
        <v>118074</v>
      </c>
      <c r="D114" s="46" t="s">
        <v>15</v>
      </c>
      <c r="E114" s="48" t="s">
        <v>117</v>
      </c>
      <c r="F114" s="46">
        <v>4304</v>
      </c>
      <c r="G114" s="51" t="s">
        <v>778</v>
      </c>
      <c r="H114" s="50">
        <v>90</v>
      </c>
      <c r="I114" s="72">
        <v>46</v>
      </c>
      <c r="J114" s="72">
        <f t="shared" si="5"/>
        <v>-44</v>
      </c>
      <c r="K114" s="73">
        <f t="shared" si="6"/>
        <v>0.511111111111111</v>
      </c>
      <c r="L114" s="74"/>
    </row>
    <row r="115" ht="18" customHeight="1" spans="1:12">
      <c r="A115" s="46">
        <f t="shared" si="4"/>
        <v>114</v>
      </c>
      <c r="B115" s="59">
        <v>29179</v>
      </c>
      <c r="C115" s="59">
        <v>103198</v>
      </c>
      <c r="D115" s="46" t="s">
        <v>245</v>
      </c>
      <c r="E115" s="48" t="s">
        <v>321</v>
      </c>
      <c r="F115" s="59">
        <v>29179</v>
      </c>
      <c r="G115" s="59" t="s">
        <v>779</v>
      </c>
      <c r="H115" s="47">
        <v>50</v>
      </c>
      <c r="I115" s="75">
        <v>41</v>
      </c>
      <c r="J115" s="61">
        <f t="shared" si="5"/>
        <v>-9</v>
      </c>
      <c r="K115" s="76">
        <f t="shared" si="6"/>
        <v>0.82</v>
      </c>
      <c r="L115" s="74"/>
    </row>
    <row r="116" ht="18" customHeight="1" spans="1:12">
      <c r="A116" s="46">
        <f t="shared" si="4"/>
        <v>115</v>
      </c>
      <c r="B116" s="46">
        <v>15329</v>
      </c>
      <c r="C116" s="46">
        <v>2717</v>
      </c>
      <c r="D116" s="46" t="s">
        <v>15</v>
      </c>
      <c r="E116" s="46" t="s">
        <v>780</v>
      </c>
      <c r="F116" s="46">
        <v>15329</v>
      </c>
      <c r="G116" s="67" t="s">
        <v>781</v>
      </c>
      <c r="H116" s="47">
        <v>47</v>
      </c>
      <c r="I116" s="75">
        <v>41</v>
      </c>
      <c r="J116" s="61">
        <f t="shared" si="5"/>
        <v>-6</v>
      </c>
      <c r="K116" s="76">
        <f t="shared" si="6"/>
        <v>0.872340425531915</v>
      </c>
      <c r="L116" s="74"/>
    </row>
    <row r="117" ht="18" customHeight="1" spans="1:12">
      <c r="A117" s="46">
        <f t="shared" si="4"/>
        <v>116</v>
      </c>
      <c r="B117" s="46">
        <v>6123</v>
      </c>
      <c r="C117" s="46">
        <v>2741</v>
      </c>
      <c r="D117" s="46" t="s">
        <v>15</v>
      </c>
      <c r="E117" s="48" t="s">
        <v>45</v>
      </c>
      <c r="F117" s="46">
        <v>6123</v>
      </c>
      <c r="G117" s="51" t="s">
        <v>782</v>
      </c>
      <c r="H117" s="50">
        <v>60</v>
      </c>
      <c r="I117" s="72">
        <v>48</v>
      </c>
      <c r="J117" s="72">
        <f t="shared" si="5"/>
        <v>-12</v>
      </c>
      <c r="K117" s="73">
        <f t="shared" si="6"/>
        <v>0.8</v>
      </c>
      <c r="L117" s="74"/>
    </row>
    <row r="118" ht="18" customHeight="1" spans="1:12">
      <c r="A118" s="46">
        <f t="shared" si="4"/>
        <v>117</v>
      </c>
      <c r="B118" s="46">
        <v>11004</v>
      </c>
      <c r="C118" s="46">
        <v>2713</v>
      </c>
      <c r="D118" s="61" t="s">
        <v>27</v>
      </c>
      <c r="E118" s="48" t="s">
        <v>533</v>
      </c>
      <c r="F118" s="46">
        <v>11004</v>
      </c>
      <c r="G118" s="51" t="s">
        <v>783</v>
      </c>
      <c r="H118" s="50">
        <v>60</v>
      </c>
      <c r="I118" s="72">
        <v>48</v>
      </c>
      <c r="J118" s="72">
        <f t="shared" si="5"/>
        <v>-12</v>
      </c>
      <c r="K118" s="73">
        <f t="shared" si="6"/>
        <v>0.8</v>
      </c>
      <c r="L118" s="74"/>
    </row>
    <row r="119" ht="18" customHeight="1" spans="1:12">
      <c r="A119" s="46">
        <f t="shared" si="4"/>
        <v>118</v>
      </c>
      <c r="B119" s="46">
        <v>11458</v>
      </c>
      <c r="C119" s="46">
        <v>102567</v>
      </c>
      <c r="D119" s="61" t="s">
        <v>27</v>
      </c>
      <c r="E119" s="48" t="s">
        <v>537</v>
      </c>
      <c r="F119" s="46">
        <v>11458</v>
      </c>
      <c r="G119" s="46" t="s">
        <v>784</v>
      </c>
      <c r="H119" s="47">
        <v>30</v>
      </c>
      <c r="I119" s="75">
        <v>27</v>
      </c>
      <c r="J119" s="61">
        <f t="shared" si="5"/>
        <v>-3</v>
      </c>
      <c r="K119" s="76">
        <f t="shared" si="6"/>
        <v>0.9</v>
      </c>
      <c r="L119" s="74"/>
    </row>
    <row r="120" ht="18" customHeight="1" spans="1:12">
      <c r="A120" s="46">
        <f t="shared" si="4"/>
        <v>119</v>
      </c>
      <c r="B120" s="46">
        <v>8763</v>
      </c>
      <c r="C120" s="46">
        <v>2153</v>
      </c>
      <c r="D120" s="46" t="s">
        <v>15</v>
      </c>
      <c r="E120" s="48" t="s">
        <v>109</v>
      </c>
      <c r="F120" s="46">
        <v>8763</v>
      </c>
      <c r="G120" s="51" t="s">
        <v>785</v>
      </c>
      <c r="H120" s="50">
        <v>78</v>
      </c>
      <c r="I120" s="72">
        <v>55</v>
      </c>
      <c r="J120" s="72">
        <f t="shared" si="5"/>
        <v>-23</v>
      </c>
      <c r="K120" s="73">
        <f t="shared" si="6"/>
        <v>0.705128205128205</v>
      </c>
      <c r="L120" s="74"/>
    </row>
    <row r="121" ht="18" customHeight="1" spans="1:12">
      <c r="A121" s="46">
        <f t="shared" si="4"/>
        <v>120</v>
      </c>
      <c r="B121" s="46">
        <v>13209</v>
      </c>
      <c r="C121" s="46">
        <v>2717</v>
      </c>
      <c r="D121" s="46" t="s">
        <v>15</v>
      </c>
      <c r="E121" s="48" t="s">
        <v>786</v>
      </c>
      <c r="F121" s="46">
        <v>13209</v>
      </c>
      <c r="G121" s="68" t="s">
        <v>787</v>
      </c>
      <c r="H121" s="58">
        <v>31</v>
      </c>
      <c r="I121" s="78">
        <v>39</v>
      </c>
      <c r="J121" s="79">
        <f t="shared" si="5"/>
        <v>8</v>
      </c>
      <c r="K121" s="80">
        <f t="shared" si="6"/>
        <v>1.25806451612903</v>
      </c>
      <c r="L121" s="74"/>
    </row>
    <row r="122" ht="18" customHeight="1" spans="1:12">
      <c r="A122" s="46">
        <f t="shared" si="4"/>
        <v>121</v>
      </c>
      <c r="B122" s="46">
        <v>13019</v>
      </c>
      <c r="C122" s="46">
        <v>2559</v>
      </c>
      <c r="D122" s="46" t="s">
        <v>245</v>
      </c>
      <c r="E122" s="48" t="s">
        <v>762</v>
      </c>
      <c r="F122" s="46">
        <v>13019</v>
      </c>
      <c r="G122" s="51" t="s">
        <v>788</v>
      </c>
      <c r="H122" s="50">
        <v>31</v>
      </c>
      <c r="I122" s="72">
        <v>14</v>
      </c>
      <c r="J122" s="72">
        <f t="shared" si="5"/>
        <v>-17</v>
      </c>
      <c r="K122" s="73">
        <f t="shared" si="6"/>
        <v>0.451612903225806</v>
      </c>
      <c r="L122" s="74"/>
    </row>
    <row r="123" ht="18" customHeight="1" spans="1:12">
      <c r="A123" s="46">
        <f t="shared" si="4"/>
        <v>122</v>
      </c>
      <c r="B123" s="46">
        <v>5701</v>
      </c>
      <c r="C123" s="46">
        <v>2751</v>
      </c>
      <c r="D123" s="46" t="s">
        <v>15</v>
      </c>
      <c r="E123" s="48" t="s">
        <v>37</v>
      </c>
      <c r="F123" s="46">
        <v>5701</v>
      </c>
      <c r="G123" s="51" t="s">
        <v>789</v>
      </c>
      <c r="H123" s="50">
        <v>90</v>
      </c>
      <c r="I123" s="72">
        <v>52</v>
      </c>
      <c r="J123" s="72">
        <f t="shared" si="5"/>
        <v>-38</v>
      </c>
      <c r="K123" s="73">
        <f t="shared" si="6"/>
        <v>0.577777777777778</v>
      </c>
      <c r="L123" s="74"/>
    </row>
    <row r="124" ht="18" customHeight="1" spans="1:12">
      <c r="A124" s="46">
        <f t="shared" ref="A124:A187" si="7">ROW()-1</f>
        <v>123</v>
      </c>
      <c r="B124" s="46">
        <v>14429</v>
      </c>
      <c r="C124" s="46">
        <v>113299</v>
      </c>
      <c r="D124" s="46" t="s">
        <v>21</v>
      </c>
      <c r="E124" s="48" t="s">
        <v>22</v>
      </c>
      <c r="F124" s="46">
        <v>14429</v>
      </c>
      <c r="G124" s="57" t="s">
        <v>790</v>
      </c>
      <c r="H124" s="58">
        <v>60</v>
      </c>
      <c r="I124" s="78">
        <v>65</v>
      </c>
      <c r="J124" s="79">
        <f t="shared" si="5"/>
        <v>5</v>
      </c>
      <c r="K124" s="80">
        <f t="shared" si="6"/>
        <v>1.08333333333333</v>
      </c>
      <c r="L124" s="74"/>
    </row>
    <row r="125" ht="18" customHeight="1" spans="1:12">
      <c r="A125" s="46">
        <f t="shared" si="7"/>
        <v>124</v>
      </c>
      <c r="B125" s="46">
        <v>15848</v>
      </c>
      <c r="C125" s="46">
        <v>2153</v>
      </c>
      <c r="D125" s="46" t="s">
        <v>15</v>
      </c>
      <c r="E125" s="48" t="s">
        <v>109</v>
      </c>
      <c r="F125" s="46">
        <v>15848</v>
      </c>
      <c r="G125" s="67" t="s">
        <v>791</v>
      </c>
      <c r="H125" s="47">
        <v>78</v>
      </c>
      <c r="I125" s="75">
        <v>70</v>
      </c>
      <c r="J125" s="61">
        <f t="shared" si="5"/>
        <v>-8</v>
      </c>
      <c r="K125" s="76">
        <f t="shared" si="6"/>
        <v>0.897435897435897</v>
      </c>
      <c r="L125" s="74"/>
    </row>
    <row r="126" ht="18" customHeight="1" spans="1:12">
      <c r="A126" s="46">
        <f t="shared" si="7"/>
        <v>125</v>
      </c>
      <c r="B126" s="46">
        <v>11382</v>
      </c>
      <c r="C126" s="46">
        <v>2714</v>
      </c>
      <c r="D126" s="46" t="s">
        <v>271</v>
      </c>
      <c r="E126" s="48" t="s">
        <v>407</v>
      </c>
      <c r="F126" s="46">
        <v>11382</v>
      </c>
      <c r="G126" s="51" t="s">
        <v>792</v>
      </c>
      <c r="H126" s="50">
        <v>45</v>
      </c>
      <c r="I126" s="72">
        <v>25</v>
      </c>
      <c r="J126" s="72">
        <f t="shared" si="5"/>
        <v>-20</v>
      </c>
      <c r="K126" s="73">
        <f t="shared" si="6"/>
        <v>0.555555555555556</v>
      </c>
      <c r="L126" s="74"/>
    </row>
    <row r="127" ht="18" customHeight="1" spans="1:12">
      <c r="A127" s="46">
        <f t="shared" si="7"/>
        <v>126</v>
      </c>
      <c r="B127" s="47">
        <v>6191</v>
      </c>
      <c r="C127" s="48">
        <v>110896</v>
      </c>
      <c r="D127" s="46" t="s">
        <v>571</v>
      </c>
      <c r="E127" s="48" t="s">
        <v>793</v>
      </c>
      <c r="F127" s="47">
        <v>6191</v>
      </c>
      <c r="G127" s="57" t="s">
        <v>794</v>
      </c>
      <c r="H127" s="58">
        <v>45</v>
      </c>
      <c r="I127" s="78">
        <v>49</v>
      </c>
      <c r="J127" s="79">
        <f t="shared" si="5"/>
        <v>4</v>
      </c>
      <c r="K127" s="80">
        <f t="shared" si="6"/>
        <v>1.08888888888889</v>
      </c>
      <c r="L127" s="74"/>
    </row>
    <row r="128" ht="18" customHeight="1" spans="1:12">
      <c r="A128" s="46">
        <f t="shared" si="7"/>
        <v>127</v>
      </c>
      <c r="B128" s="46">
        <v>6454</v>
      </c>
      <c r="C128" s="46">
        <v>2113</v>
      </c>
      <c r="D128" s="46" t="s">
        <v>15</v>
      </c>
      <c r="E128" s="48" t="s">
        <v>727</v>
      </c>
      <c r="F128" s="46">
        <v>6454</v>
      </c>
      <c r="G128" s="51" t="s">
        <v>795</v>
      </c>
      <c r="H128" s="50">
        <v>50</v>
      </c>
      <c r="I128" s="72">
        <v>40</v>
      </c>
      <c r="J128" s="72">
        <f t="shared" si="5"/>
        <v>-10</v>
      </c>
      <c r="K128" s="73">
        <f t="shared" si="6"/>
        <v>0.8</v>
      </c>
      <c r="L128" s="74"/>
    </row>
    <row r="129" ht="18" customHeight="1" spans="1:12">
      <c r="A129" s="46">
        <f t="shared" si="7"/>
        <v>128</v>
      </c>
      <c r="B129" s="46">
        <v>4444</v>
      </c>
      <c r="C129" s="46">
        <v>2573</v>
      </c>
      <c r="D129" s="46" t="s">
        <v>245</v>
      </c>
      <c r="E129" s="48" t="s">
        <v>796</v>
      </c>
      <c r="F129" s="46">
        <v>4444</v>
      </c>
      <c r="G129" s="51" t="s">
        <v>797</v>
      </c>
      <c r="H129" s="50">
        <v>90</v>
      </c>
      <c r="I129" s="72">
        <v>53</v>
      </c>
      <c r="J129" s="72">
        <f t="shared" si="5"/>
        <v>-37</v>
      </c>
      <c r="K129" s="73">
        <f t="shared" si="6"/>
        <v>0.588888888888889</v>
      </c>
      <c r="L129" s="74"/>
    </row>
    <row r="130" ht="18" customHeight="1" spans="1:12">
      <c r="A130" s="46">
        <f t="shared" si="7"/>
        <v>129</v>
      </c>
      <c r="B130" s="59">
        <v>28779</v>
      </c>
      <c r="C130" s="59">
        <v>2526</v>
      </c>
      <c r="D130" s="46" t="s">
        <v>245</v>
      </c>
      <c r="E130" s="48" t="s">
        <v>403</v>
      </c>
      <c r="F130" s="59">
        <v>28779</v>
      </c>
      <c r="G130" s="60" t="s">
        <v>798</v>
      </c>
      <c r="H130" s="50">
        <v>47</v>
      </c>
      <c r="I130" s="72">
        <v>37</v>
      </c>
      <c r="J130" s="72">
        <f t="shared" si="5"/>
        <v>-10</v>
      </c>
      <c r="K130" s="73">
        <f t="shared" si="6"/>
        <v>0.787234042553192</v>
      </c>
      <c r="L130" s="74"/>
    </row>
    <row r="131" ht="18" customHeight="1" spans="1:12">
      <c r="A131" s="46">
        <f t="shared" si="7"/>
        <v>130</v>
      </c>
      <c r="B131" s="46">
        <v>11363</v>
      </c>
      <c r="C131" s="46">
        <v>102564</v>
      </c>
      <c r="D131" s="46" t="s">
        <v>141</v>
      </c>
      <c r="E131" s="48" t="s">
        <v>155</v>
      </c>
      <c r="F131" s="46">
        <v>11363</v>
      </c>
      <c r="G131" s="53" t="s">
        <v>799</v>
      </c>
      <c r="H131" s="50">
        <v>21</v>
      </c>
      <c r="I131" s="72">
        <v>15</v>
      </c>
      <c r="J131" s="72">
        <f t="shared" ref="J131:J194" si="8">I131-H131</f>
        <v>-6</v>
      </c>
      <c r="K131" s="73">
        <f t="shared" ref="K131:K194" si="9">I131/H131</f>
        <v>0.714285714285714</v>
      </c>
      <c r="L131" s="74"/>
    </row>
    <row r="132" ht="18" customHeight="1" spans="1:12">
      <c r="A132" s="46">
        <f t="shared" si="7"/>
        <v>131</v>
      </c>
      <c r="B132" s="46">
        <v>9988</v>
      </c>
      <c r="C132" s="46">
        <v>2907</v>
      </c>
      <c r="D132" s="46" t="s">
        <v>15</v>
      </c>
      <c r="E132" s="48" t="s">
        <v>16</v>
      </c>
      <c r="F132" s="46">
        <v>9988</v>
      </c>
      <c r="G132" s="51" t="s">
        <v>800</v>
      </c>
      <c r="H132" s="50">
        <v>90</v>
      </c>
      <c r="I132" s="72">
        <v>46</v>
      </c>
      <c r="J132" s="72">
        <f t="shared" si="8"/>
        <v>-44</v>
      </c>
      <c r="K132" s="73">
        <f t="shared" si="9"/>
        <v>0.511111111111111</v>
      </c>
      <c r="L132" s="74"/>
    </row>
    <row r="133" ht="18" customHeight="1" spans="1:12">
      <c r="A133" s="46">
        <f t="shared" si="7"/>
        <v>132</v>
      </c>
      <c r="B133" s="46">
        <v>15726</v>
      </c>
      <c r="C133" s="46">
        <v>2326</v>
      </c>
      <c r="D133" s="46" t="s">
        <v>271</v>
      </c>
      <c r="E133" s="48" t="s">
        <v>517</v>
      </c>
      <c r="F133" s="46">
        <v>15726</v>
      </c>
      <c r="G133" s="51" t="s">
        <v>801</v>
      </c>
      <c r="H133" s="50">
        <v>60</v>
      </c>
      <c r="I133" s="72">
        <v>46</v>
      </c>
      <c r="J133" s="72">
        <f t="shared" si="8"/>
        <v>-14</v>
      </c>
      <c r="K133" s="73">
        <f t="shared" si="9"/>
        <v>0.766666666666667</v>
      </c>
      <c r="L133" s="74"/>
    </row>
    <row r="134" ht="18" customHeight="1" spans="1:12">
      <c r="A134" s="46">
        <f t="shared" si="7"/>
        <v>133</v>
      </c>
      <c r="B134" s="46">
        <v>15405</v>
      </c>
      <c r="C134" s="46">
        <v>2901</v>
      </c>
      <c r="D134" s="46" t="s">
        <v>544</v>
      </c>
      <c r="E134" s="48" t="s">
        <v>549</v>
      </c>
      <c r="F134" s="46">
        <v>15405</v>
      </c>
      <c r="G134" s="46" t="s">
        <v>802</v>
      </c>
      <c r="H134" s="47">
        <v>30</v>
      </c>
      <c r="I134" s="75">
        <v>29</v>
      </c>
      <c r="J134" s="61">
        <f t="shared" si="8"/>
        <v>-1</v>
      </c>
      <c r="K134" s="76">
        <f t="shared" si="9"/>
        <v>0.966666666666667</v>
      </c>
      <c r="L134" s="74"/>
    </row>
    <row r="135" ht="18" customHeight="1" spans="1:12">
      <c r="A135" s="46">
        <f t="shared" si="7"/>
        <v>134</v>
      </c>
      <c r="B135" s="47">
        <v>11304</v>
      </c>
      <c r="C135" s="48">
        <v>110900</v>
      </c>
      <c r="D135" s="46" t="s">
        <v>571</v>
      </c>
      <c r="E135" s="48" t="s">
        <v>683</v>
      </c>
      <c r="F135" s="47">
        <v>11304</v>
      </c>
      <c r="G135" s="49" t="s">
        <v>803</v>
      </c>
      <c r="H135" s="50">
        <v>30</v>
      </c>
      <c r="I135" s="72">
        <v>8</v>
      </c>
      <c r="J135" s="72">
        <f t="shared" si="8"/>
        <v>-22</v>
      </c>
      <c r="K135" s="73">
        <f t="shared" si="9"/>
        <v>0.266666666666667</v>
      </c>
      <c r="L135" s="74"/>
    </row>
    <row r="136" ht="18" customHeight="1" spans="1:12">
      <c r="A136" s="46">
        <f t="shared" si="7"/>
        <v>135</v>
      </c>
      <c r="B136" s="47">
        <v>6323</v>
      </c>
      <c r="C136" s="48">
        <v>126925</v>
      </c>
      <c r="D136" s="46" t="s">
        <v>612</v>
      </c>
      <c r="E136" s="48" t="s">
        <v>630</v>
      </c>
      <c r="F136" s="47">
        <v>6323</v>
      </c>
      <c r="G136" s="57" t="s">
        <v>804</v>
      </c>
      <c r="H136" s="58">
        <v>30</v>
      </c>
      <c r="I136" s="78">
        <v>40</v>
      </c>
      <c r="J136" s="79">
        <f t="shared" si="8"/>
        <v>10</v>
      </c>
      <c r="K136" s="80">
        <f t="shared" si="9"/>
        <v>1.33333333333333</v>
      </c>
      <c r="L136" s="74"/>
    </row>
    <row r="137" ht="18" customHeight="1" spans="1:12">
      <c r="A137" s="46">
        <f t="shared" si="7"/>
        <v>136</v>
      </c>
      <c r="B137" s="46">
        <v>5782</v>
      </c>
      <c r="C137" s="46">
        <v>2729</v>
      </c>
      <c r="D137" s="46" t="s">
        <v>15</v>
      </c>
      <c r="E137" s="48" t="s">
        <v>33</v>
      </c>
      <c r="F137" s="46">
        <v>5782</v>
      </c>
      <c r="G137" s="68" t="s">
        <v>805</v>
      </c>
      <c r="H137" s="58">
        <v>60</v>
      </c>
      <c r="I137" s="78">
        <v>62</v>
      </c>
      <c r="J137" s="79">
        <f t="shared" si="8"/>
        <v>2</v>
      </c>
      <c r="K137" s="80">
        <f t="shared" si="9"/>
        <v>1.03333333333333</v>
      </c>
      <c r="L137" s="74"/>
    </row>
    <row r="138" ht="18" customHeight="1" spans="1:12">
      <c r="A138" s="46">
        <f t="shared" si="7"/>
        <v>137</v>
      </c>
      <c r="B138" s="46">
        <v>8489</v>
      </c>
      <c r="C138" s="46">
        <v>108656</v>
      </c>
      <c r="D138" s="61" t="s">
        <v>27</v>
      </c>
      <c r="E138" s="48" t="s">
        <v>540</v>
      </c>
      <c r="F138" s="46">
        <v>8489</v>
      </c>
      <c r="G138" s="53" t="s">
        <v>806</v>
      </c>
      <c r="H138" s="50">
        <v>60</v>
      </c>
      <c r="I138" s="72">
        <v>46</v>
      </c>
      <c r="J138" s="72">
        <f t="shared" si="8"/>
        <v>-14</v>
      </c>
      <c r="K138" s="73">
        <f t="shared" si="9"/>
        <v>0.766666666666667</v>
      </c>
      <c r="L138" s="74"/>
    </row>
    <row r="139" ht="18" customHeight="1" spans="1:12">
      <c r="A139" s="46">
        <f t="shared" si="7"/>
        <v>138</v>
      </c>
      <c r="B139" s="46">
        <v>7379</v>
      </c>
      <c r="C139" s="46">
        <v>2914</v>
      </c>
      <c r="D139" s="46" t="s">
        <v>163</v>
      </c>
      <c r="E139" s="48" t="s">
        <v>168</v>
      </c>
      <c r="F139" s="46">
        <v>7379</v>
      </c>
      <c r="G139" s="53" t="s">
        <v>807</v>
      </c>
      <c r="H139" s="50">
        <v>31</v>
      </c>
      <c r="I139" s="72">
        <v>23</v>
      </c>
      <c r="J139" s="72">
        <f t="shared" si="8"/>
        <v>-8</v>
      </c>
      <c r="K139" s="73">
        <f t="shared" si="9"/>
        <v>0.741935483870968</v>
      </c>
      <c r="L139" s="74"/>
    </row>
    <row r="140" ht="18" customHeight="1" spans="1:12">
      <c r="A140" s="46">
        <f t="shared" si="7"/>
        <v>139</v>
      </c>
      <c r="B140" s="46">
        <v>4028</v>
      </c>
      <c r="C140" s="46">
        <v>123007</v>
      </c>
      <c r="D140" s="46" t="s">
        <v>192</v>
      </c>
      <c r="E140" s="48" t="s">
        <v>238</v>
      </c>
      <c r="F140" s="46">
        <v>4028</v>
      </c>
      <c r="G140" s="46" t="s">
        <v>808</v>
      </c>
      <c r="H140" s="47">
        <v>30</v>
      </c>
      <c r="I140" s="75">
        <v>25</v>
      </c>
      <c r="J140" s="61">
        <f t="shared" si="8"/>
        <v>-5</v>
      </c>
      <c r="K140" s="76">
        <f t="shared" si="9"/>
        <v>0.833333333333333</v>
      </c>
      <c r="L140" s="74"/>
    </row>
    <row r="141" ht="18" customHeight="1" spans="1:12">
      <c r="A141" s="46">
        <f t="shared" si="7"/>
        <v>140</v>
      </c>
      <c r="B141" s="46">
        <v>9320</v>
      </c>
      <c r="C141" s="46">
        <v>2852</v>
      </c>
      <c r="D141" s="46" t="s">
        <v>192</v>
      </c>
      <c r="E141" s="48" t="s">
        <v>193</v>
      </c>
      <c r="F141" s="46">
        <v>9320</v>
      </c>
      <c r="G141" s="46" t="s">
        <v>809</v>
      </c>
      <c r="H141" s="47">
        <v>31</v>
      </c>
      <c r="I141" s="75">
        <v>30</v>
      </c>
      <c r="J141" s="61">
        <f t="shared" si="8"/>
        <v>-1</v>
      </c>
      <c r="K141" s="76">
        <f t="shared" si="9"/>
        <v>0.967741935483871</v>
      </c>
      <c r="L141" s="74"/>
    </row>
    <row r="142" ht="18" customHeight="1" spans="1:12">
      <c r="A142" s="46">
        <f t="shared" si="7"/>
        <v>141</v>
      </c>
      <c r="B142" s="46">
        <v>12462</v>
      </c>
      <c r="C142" s="46">
        <v>2802</v>
      </c>
      <c r="D142" s="46" t="s">
        <v>271</v>
      </c>
      <c r="E142" s="48" t="s">
        <v>810</v>
      </c>
      <c r="F142" s="46">
        <v>12462</v>
      </c>
      <c r="G142" s="51" t="s">
        <v>811</v>
      </c>
      <c r="H142" s="50">
        <v>75</v>
      </c>
      <c r="I142" s="72">
        <v>50</v>
      </c>
      <c r="J142" s="72">
        <f t="shared" si="8"/>
        <v>-25</v>
      </c>
      <c r="K142" s="73">
        <f t="shared" si="9"/>
        <v>0.666666666666667</v>
      </c>
      <c r="L142" s="74"/>
    </row>
    <row r="143" ht="18" customHeight="1" spans="1:12">
      <c r="A143" s="46">
        <f t="shared" si="7"/>
        <v>142</v>
      </c>
      <c r="B143" s="46">
        <v>12377</v>
      </c>
      <c r="C143" s="46">
        <v>2916</v>
      </c>
      <c r="D143" s="46" t="s">
        <v>163</v>
      </c>
      <c r="E143" s="48" t="s">
        <v>180</v>
      </c>
      <c r="F143" s="46">
        <v>12377</v>
      </c>
      <c r="G143" s="57" t="s">
        <v>812</v>
      </c>
      <c r="H143" s="58">
        <v>45</v>
      </c>
      <c r="I143" s="78">
        <v>91</v>
      </c>
      <c r="J143" s="79">
        <f t="shared" si="8"/>
        <v>46</v>
      </c>
      <c r="K143" s="80">
        <f t="shared" si="9"/>
        <v>2.02222222222222</v>
      </c>
      <c r="L143" s="74"/>
    </row>
    <row r="144" ht="18" customHeight="1" spans="1:12">
      <c r="A144" s="46">
        <f t="shared" si="7"/>
        <v>143</v>
      </c>
      <c r="B144" s="46">
        <v>27918</v>
      </c>
      <c r="C144" s="46">
        <v>2817</v>
      </c>
      <c r="D144" s="46" t="s">
        <v>245</v>
      </c>
      <c r="E144" s="48" t="s">
        <v>363</v>
      </c>
      <c r="F144" s="46">
        <v>27918</v>
      </c>
      <c r="G144" s="65" t="s">
        <v>813</v>
      </c>
      <c r="H144" s="47">
        <v>40</v>
      </c>
      <c r="I144" s="75">
        <v>35</v>
      </c>
      <c r="J144" s="61">
        <f t="shared" si="8"/>
        <v>-5</v>
      </c>
      <c r="K144" s="76">
        <f t="shared" si="9"/>
        <v>0.875</v>
      </c>
      <c r="L144" s="74"/>
    </row>
    <row r="145" ht="18" customHeight="1" spans="1:12">
      <c r="A145" s="46">
        <f t="shared" si="7"/>
        <v>144</v>
      </c>
      <c r="B145" s="46">
        <v>12846</v>
      </c>
      <c r="C145" s="46">
        <v>105910</v>
      </c>
      <c r="D145" s="46" t="s">
        <v>21</v>
      </c>
      <c r="E145" s="48" t="s">
        <v>485</v>
      </c>
      <c r="F145" s="46">
        <v>12846</v>
      </c>
      <c r="G145" s="57" t="s">
        <v>814</v>
      </c>
      <c r="H145" s="58">
        <v>60</v>
      </c>
      <c r="I145" s="78">
        <v>85</v>
      </c>
      <c r="J145" s="79">
        <f t="shared" si="8"/>
        <v>25</v>
      </c>
      <c r="K145" s="80">
        <f t="shared" si="9"/>
        <v>1.41666666666667</v>
      </c>
      <c r="L145" s="74"/>
    </row>
    <row r="146" ht="18" customHeight="1" spans="1:12">
      <c r="A146" s="46">
        <f t="shared" si="7"/>
        <v>145</v>
      </c>
      <c r="B146" s="46">
        <v>4081</v>
      </c>
      <c r="C146" s="46">
        <v>104533</v>
      </c>
      <c r="D146" s="46" t="s">
        <v>192</v>
      </c>
      <c r="E146" s="48" t="s">
        <v>226</v>
      </c>
      <c r="F146" s="46">
        <v>4081</v>
      </c>
      <c r="G146" s="53" t="s">
        <v>815</v>
      </c>
      <c r="H146" s="50">
        <v>30</v>
      </c>
      <c r="I146" s="72">
        <v>20</v>
      </c>
      <c r="J146" s="72">
        <f t="shared" si="8"/>
        <v>-10</v>
      </c>
      <c r="K146" s="73">
        <f t="shared" si="9"/>
        <v>0.666666666666667</v>
      </c>
      <c r="L146" s="74"/>
    </row>
    <row r="147" ht="18" customHeight="1" spans="1:12">
      <c r="A147" s="46">
        <f t="shared" si="7"/>
        <v>146</v>
      </c>
      <c r="B147" s="46">
        <v>6544</v>
      </c>
      <c r="C147" s="46">
        <v>119262</v>
      </c>
      <c r="D147" s="46" t="s">
        <v>245</v>
      </c>
      <c r="E147" s="48" t="s">
        <v>438</v>
      </c>
      <c r="F147" s="46">
        <v>6544</v>
      </c>
      <c r="G147" s="67" t="s">
        <v>816</v>
      </c>
      <c r="H147" s="47">
        <v>45</v>
      </c>
      <c r="I147" s="75">
        <v>40</v>
      </c>
      <c r="J147" s="61">
        <f t="shared" si="8"/>
        <v>-5</v>
      </c>
      <c r="K147" s="76">
        <f t="shared" si="9"/>
        <v>0.888888888888889</v>
      </c>
      <c r="L147" s="74"/>
    </row>
    <row r="148" ht="18" customHeight="1" spans="1:12">
      <c r="A148" s="46">
        <f t="shared" si="7"/>
        <v>147</v>
      </c>
      <c r="B148" s="46">
        <v>9527</v>
      </c>
      <c r="C148" s="46">
        <v>2893</v>
      </c>
      <c r="D148" s="46" t="s">
        <v>544</v>
      </c>
      <c r="E148" s="48" t="s">
        <v>564</v>
      </c>
      <c r="F148" s="46">
        <v>9527</v>
      </c>
      <c r="G148" s="57" t="s">
        <v>817</v>
      </c>
      <c r="H148" s="58">
        <v>30</v>
      </c>
      <c r="I148" s="78">
        <v>34</v>
      </c>
      <c r="J148" s="79">
        <f t="shared" si="8"/>
        <v>4</v>
      </c>
      <c r="K148" s="80">
        <f t="shared" si="9"/>
        <v>1.13333333333333</v>
      </c>
      <c r="L148" s="74"/>
    </row>
    <row r="149" ht="18" customHeight="1" spans="1:12">
      <c r="A149" s="46">
        <f t="shared" si="7"/>
        <v>148</v>
      </c>
      <c r="B149" s="46">
        <v>12937</v>
      </c>
      <c r="C149" s="59">
        <v>2274</v>
      </c>
      <c r="D149" s="46" t="s">
        <v>21</v>
      </c>
      <c r="E149" s="48" t="s">
        <v>503</v>
      </c>
      <c r="F149" s="46">
        <v>12937</v>
      </c>
      <c r="G149" s="46" t="s">
        <v>818</v>
      </c>
      <c r="H149" s="47">
        <v>45</v>
      </c>
      <c r="I149" s="75">
        <v>43</v>
      </c>
      <c r="J149" s="61">
        <f t="shared" si="8"/>
        <v>-2</v>
      </c>
      <c r="K149" s="76">
        <f t="shared" si="9"/>
        <v>0.955555555555556</v>
      </c>
      <c r="L149" s="74"/>
    </row>
    <row r="150" ht="18" customHeight="1" spans="1:12">
      <c r="A150" s="46">
        <f t="shared" si="7"/>
        <v>149</v>
      </c>
      <c r="B150" s="46">
        <v>13397</v>
      </c>
      <c r="C150" s="46">
        <v>107728</v>
      </c>
      <c r="D150" s="46" t="s">
        <v>192</v>
      </c>
      <c r="E150" s="48" t="s">
        <v>230</v>
      </c>
      <c r="F150" s="46">
        <v>13397</v>
      </c>
      <c r="G150" s="57" t="s">
        <v>819</v>
      </c>
      <c r="H150" s="58">
        <v>21</v>
      </c>
      <c r="I150" s="78">
        <v>22</v>
      </c>
      <c r="J150" s="79">
        <f t="shared" si="8"/>
        <v>1</v>
      </c>
      <c r="K150" s="80">
        <f t="shared" si="9"/>
        <v>1.04761904761905</v>
      </c>
      <c r="L150" s="74"/>
    </row>
    <row r="151" ht="18" customHeight="1" spans="1:12">
      <c r="A151" s="46">
        <f t="shared" si="7"/>
        <v>150</v>
      </c>
      <c r="B151" s="46">
        <v>4518</v>
      </c>
      <c r="C151" s="46">
        <v>101453</v>
      </c>
      <c r="D151" s="46" t="s">
        <v>15</v>
      </c>
      <c r="E151" s="48" t="s">
        <v>73</v>
      </c>
      <c r="F151" s="46">
        <v>4518</v>
      </c>
      <c r="G151" s="85" t="s">
        <v>820</v>
      </c>
      <c r="H151" s="56">
        <v>62</v>
      </c>
      <c r="I151" s="75">
        <v>52</v>
      </c>
      <c r="J151" s="75">
        <f t="shared" si="8"/>
        <v>-10</v>
      </c>
      <c r="K151" s="77">
        <f t="shared" si="9"/>
        <v>0.838709677419355</v>
      </c>
      <c r="L151" s="74"/>
    </row>
    <row r="152" ht="18" customHeight="1" spans="1:12">
      <c r="A152" s="46">
        <f t="shared" si="7"/>
        <v>151</v>
      </c>
      <c r="B152" s="46">
        <v>7707</v>
      </c>
      <c r="C152" s="46">
        <v>2304</v>
      </c>
      <c r="D152" s="46" t="s">
        <v>15</v>
      </c>
      <c r="E152" s="48" t="s">
        <v>137</v>
      </c>
      <c r="F152" s="46">
        <v>7707</v>
      </c>
      <c r="G152" s="68" t="s">
        <v>821</v>
      </c>
      <c r="H152" s="58">
        <v>62</v>
      </c>
      <c r="I152" s="78">
        <v>66</v>
      </c>
      <c r="J152" s="79">
        <f t="shared" si="8"/>
        <v>4</v>
      </c>
      <c r="K152" s="80">
        <f t="shared" si="9"/>
        <v>1.06451612903226</v>
      </c>
      <c r="L152" s="74"/>
    </row>
    <row r="153" ht="18" customHeight="1" spans="1:12">
      <c r="A153" s="46">
        <f t="shared" si="7"/>
        <v>152</v>
      </c>
      <c r="B153" s="46">
        <v>5527</v>
      </c>
      <c r="C153" s="46">
        <v>2797</v>
      </c>
      <c r="D153" s="46" t="s">
        <v>271</v>
      </c>
      <c r="E153" s="48" t="s">
        <v>367</v>
      </c>
      <c r="F153" s="46">
        <v>5527</v>
      </c>
      <c r="G153" s="68" t="s">
        <v>822</v>
      </c>
      <c r="H153" s="58">
        <v>45</v>
      </c>
      <c r="I153" s="78">
        <v>52</v>
      </c>
      <c r="J153" s="79">
        <f t="shared" si="8"/>
        <v>7</v>
      </c>
      <c r="K153" s="80">
        <f t="shared" si="9"/>
        <v>1.15555555555556</v>
      </c>
      <c r="L153" s="74"/>
    </row>
    <row r="154" ht="18" customHeight="1" spans="1:12">
      <c r="A154" s="46">
        <f t="shared" si="7"/>
        <v>153</v>
      </c>
      <c r="B154" s="46">
        <v>9190</v>
      </c>
      <c r="C154" s="46">
        <v>2820</v>
      </c>
      <c r="D154" s="46" t="s">
        <v>21</v>
      </c>
      <c r="E154" s="48" t="s">
        <v>755</v>
      </c>
      <c r="F154" s="46">
        <v>9190</v>
      </c>
      <c r="G154" s="57" t="s">
        <v>823</v>
      </c>
      <c r="H154" s="58">
        <v>30</v>
      </c>
      <c r="I154" s="78">
        <v>53</v>
      </c>
      <c r="J154" s="79">
        <f t="shared" si="8"/>
        <v>23</v>
      </c>
      <c r="K154" s="80">
        <f t="shared" si="9"/>
        <v>1.76666666666667</v>
      </c>
      <c r="L154" s="74"/>
    </row>
    <row r="155" ht="18" customHeight="1" spans="1:12">
      <c r="A155" s="46">
        <f t="shared" si="7"/>
        <v>154</v>
      </c>
      <c r="B155" s="46">
        <v>8338</v>
      </c>
      <c r="C155" s="46">
        <v>2526</v>
      </c>
      <c r="D155" s="46" t="s">
        <v>245</v>
      </c>
      <c r="E155" s="48" t="s">
        <v>403</v>
      </c>
      <c r="F155" s="46">
        <v>8338</v>
      </c>
      <c r="G155" s="51" t="s">
        <v>824</v>
      </c>
      <c r="H155" s="50">
        <v>47</v>
      </c>
      <c r="I155" s="72">
        <v>36</v>
      </c>
      <c r="J155" s="72">
        <f t="shared" si="8"/>
        <v>-11</v>
      </c>
      <c r="K155" s="73">
        <f t="shared" si="9"/>
        <v>0.765957446808511</v>
      </c>
      <c r="L155" s="74"/>
    </row>
    <row r="156" ht="18" customHeight="1" spans="1:12">
      <c r="A156" s="46">
        <f t="shared" si="7"/>
        <v>155</v>
      </c>
      <c r="B156" s="46">
        <v>13644</v>
      </c>
      <c r="C156" s="46">
        <v>117923</v>
      </c>
      <c r="D156" s="46" t="s">
        <v>192</v>
      </c>
      <c r="E156" s="48" t="s">
        <v>234</v>
      </c>
      <c r="F156" s="46">
        <v>13644</v>
      </c>
      <c r="G156" s="53" t="s">
        <v>825</v>
      </c>
      <c r="H156" s="50">
        <v>20</v>
      </c>
      <c r="I156" s="72">
        <v>16</v>
      </c>
      <c r="J156" s="72">
        <f t="shared" si="8"/>
        <v>-4</v>
      </c>
      <c r="K156" s="73">
        <f t="shared" si="9"/>
        <v>0.8</v>
      </c>
      <c r="L156" s="74"/>
    </row>
    <row r="157" ht="18" customHeight="1" spans="1:12">
      <c r="A157" s="46">
        <f t="shared" si="7"/>
        <v>156</v>
      </c>
      <c r="B157" s="46">
        <v>12909</v>
      </c>
      <c r="C157" s="46">
        <v>117491</v>
      </c>
      <c r="D157" s="46" t="s">
        <v>271</v>
      </c>
      <c r="E157" s="48" t="s">
        <v>348</v>
      </c>
      <c r="F157" s="46">
        <v>12909</v>
      </c>
      <c r="G157" s="51" t="s">
        <v>826</v>
      </c>
      <c r="H157" s="50">
        <v>90</v>
      </c>
      <c r="I157" s="72">
        <v>67</v>
      </c>
      <c r="J157" s="72">
        <f t="shared" si="8"/>
        <v>-23</v>
      </c>
      <c r="K157" s="73">
        <f t="shared" si="9"/>
        <v>0.744444444444444</v>
      </c>
      <c r="L157" s="74"/>
    </row>
    <row r="158" ht="18" customHeight="1" spans="1:12">
      <c r="A158" s="46">
        <f t="shared" si="7"/>
        <v>157</v>
      </c>
      <c r="B158" s="46">
        <v>15893</v>
      </c>
      <c r="C158" s="46">
        <v>2730</v>
      </c>
      <c r="D158" s="46" t="s">
        <v>245</v>
      </c>
      <c r="E158" s="48" t="s">
        <v>387</v>
      </c>
      <c r="F158" s="46">
        <v>15893</v>
      </c>
      <c r="G158" s="57" t="s">
        <v>827</v>
      </c>
      <c r="H158" s="58">
        <v>46</v>
      </c>
      <c r="I158" s="78">
        <v>57</v>
      </c>
      <c r="J158" s="79">
        <f t="shared" si="8"/>
        <v>11</v>
      </c>
      <c r="K158" s="80">
        <f t="shared" si="9"/>
        <v>1.23913043478261</v>
      </c>
      <c r="L158" s="74"/>
    </row>
    <row r="159" ht="18" customHeight="1" spans="1:12">
      <c r="A159" s="46">
        <f t="shared" si="7"/>
        <v>158</v>
      </c>
      <c r="B159" s="46">
        <v>10955</v>
      </c>
      <c r="C159" s="46">
        <v>104838</v>
      </c>
      <c r="D159" s="46" t="s">
        <v>163</v>
      </c>
      <c r="E159" s="48" t="s">
        <v>188</v>
      </c>
      <c r="F159" s="46">
        <v>10955</v>
      </c>
      <c r="G159" s="57" t="s">
        <v>828</v>
      </c>
      <c r="H159" s="58">
        <v>21</v>
      </c>
      <c r="I159" s="78">
        <v>25</v>
      </c>
      <c r="J159" s="79">
        <f t="shared" si="8"/>
        <v>4</v>
      </c>
      <c r="K159" s="80">
        <f t="shared" si="9"/>
        <v>1.19047619047619</v>
      </c>
      <c r="L159" s="74"/>
    </row>
    <row r="160" ht="18" customHeight="1" spans="1:12">
      <c r="A160" s="46">
        <f t="shared" si="7"/>
        <v>159</v>
      </c>
      <c r="B160" s="46">
        <v>4450</v>
      </c>
      <c r="C160" s="46">
        <v>102564</v>
      </c>
      <c r="D160" s="46" t="s">
        <v>141</v>
      </c>
      <c r="E160" s="48" t="s">
        <v>155</v>
      </c>
      <c r="F160" s="46">
        <v>4450</v>
      </c>
      <c r="G160" s="53" t="s">
        <v>829</v>
      </c>
      <c r="H160" s="50">
        <v>21</v>
      </c>
      <c r="I160" s="72">
        <v>14</v>
      </c>
      <c r="J160" s="72">
        <f t="shared" si="8"/>
        <v>-7</v>
      </c>
      <c r="K160" s="73">
        <f t="shared" si="9"/>
        <v>0.666666666666667</v>
      </c>
      <c r="L160" s="74"/>
    </row>
    <row r="161" ht="18" customHeight="1" spans="1:12">
      <c r="A161" s="46">
        <f t="shared" si="7"/>
        <v>160</v>
      </c>
      <c r="B161" s="46">
        <v>27763</v>
      </c>
      <c r="C161" s="46">
        <v>113025</v>
      </c>
      <c r="D161" s="46" t="s">
        <v>15</v>
      </c>
      <c r="E161" s="48" t="s">
        <v>97</v>
      </c>
      <c r="F161" s="46">
        <v>27763</v>
      </c>
      <c r="G161" s="58" t="s">
        <v>830</v>
      </c>
      <c r="H161" s="58">
        <v>40</v>
      </c>
      <c r="I161" s="78">
        <v>43</v>
      </c>
      <c r="J161" s="79">
        <f t="shared" si="8"/>
        <v>3</v>
      </c>
      <c r="K161" s="80">
        <f t="shared" si="9"/>
        <v>1.075</v>
      </c>
      <c r="L161" s="74"/>
    </row>
    <row r="162" ht="18" customHeight="1" spans="1:12">
      <c r="A162" s="46">
        <f t="shared" si="7"/>
        <v>161</v>
      </c>
      <c r="B162" s="47">
        <v>12420</v>
      </c>
      <c r="C162" s="48">
        <v>126923</v>
      </c>
      <c r="D162" s="46" t="s">
        <v>612</v>
      </c>
      <c r="E162" s="48" t="s">
        <v>622</v>
      </c>
      <c r="F162" s="47">
        <v>12420</v>
      </c>
      <c r="G162" s="57" t="s">
        <v>831</v>
      </c>
      <c r="H162" s="58">
        <v>45</v>
      </c>
      <c r="I162" s="78">
        <v>57</v>
      </c>
      <c r="J162" s="79">
        <f t="shared" si="8"/>
        <v>12</v>
      </c>
      <c r="K162" s="80">
        <f t="shared" si="9"/>
        <v>1.26666666666667</v>
      </c>
      <c r="L162" s="74"/>
    </row>
    <row r="163" ht="18" customHeight="1" spans="1:12">
      <c r="A163" s="46">
        <f t="shared" si="7"/>
        <v>162</v>
      </c>
      <c r="B163" s="46">
        <v>27940</v>
      </c>
      <c r="C163" s="59">
        <v>106568</v>
      </c>
      <c r="D163" s="46" t="s">
        <v>15</v>
      </c>
      <c r="E163" s="48" t="s">
        <v>93</v>
      </c>
      <c r="F163" s="46">
        <v>27940</v>
      </c>
      <c r="G163" s="58" t="s">
        <v>832</v>
      </c>
      <c r="H163" s="58">
        <v>120</v>
      </c>
      <c r="I163" s="78">
        <v>141</v>
      </c>
      <c r="J163" s="79">
        <f t="shared" si="8"/>
        <v>21</v>
      </c>
      <c r="K163" s="80">
        <f t="shared" si="9"/>
        <v>1.175</v>
      </c>
      <c r="L163" s="74"/>
    </row>
    <row r="164" ht="18" customHeight="1" spans="1:12">
      <c r="A164" s="46">
        <f t="shared" si="7"/>
        <v>163</v>
      </c>
      <c r="B164" s="46">
        <v>14747</v>
      </c>
      <c r="C164" s="46">
        <v>2443</v>
      </c>
      <c r="D164" s="46" t="s">
        <v>245</v>
      </c>
      <c r="E164" s="48" t="s">
        <v>263</v>
      </c>
      <c r="F164" s="46">
        <v>14747</v>
      </c>
      <c r="G164" s="51" t="s">
        <v>833</v>
      </c>
      <c r="H164" s="50">
        <v>62</v>
      </c>
      <c r="I164" s="72">
        <v>35</v>
      </c>
      <c r="J164" s="72">
        <f t="shared" si="8"/>
        <v>-27</v>
      </c>
      <c r="K164" s="73">
        <f t="shared" si="9"/>
        <v>0.564516129032258</v>
      </c>
      <c r="L164" s="74"/>
    </row>
    <row r="165" ht="18" customHeight="1" spans="1:12">
      <c r="A165" s="46">
        <f t="shared" si="7"/>
        <v>164</v>
      </c>
      <c r="B165" s="46">
        <v>14861</v>
      </c>
      <c r="C165" s="46">
        <v>107658</v>
      </c>
      <c r="D165" s="46" t="s">
        <v>245</v>
      </c>
      <c r="E165" s="48" t="s">
        <v>418</v>
      </c>
      <c r="F165" s="46">
        <v>14861</v>
      </c>
      <c r="G165" s="68" t="s">
        <v>834</v>
      </c>
      <c r="H165" s="58">
        <v>40</v>
      </c>
      <c r="I165" s="78">
        <v>41</v>
      </c>
      <c r="J165" s="79">
        <f t="shared" si="8"/>
        <v>1</v>
      </c>
      <c r="K165" s="80">
        <f t="shared" si="9"/>
        <v>1.025</v>
      </c>
      <c r="L165" s="74"/>
    </row>
    <row r="166" ht="18" customHeight="1" spans="1:12">
      <c r="A166" s="46">
        <f t="shared" si="7"/>
        <v>165</v>
      </c>
      <c r="B166" s="46">
        <v>12669</v>
      </c>
      <c r="C166" s="46">
        <v>2808</v>
      </c>
      <c r="D166" s="46" t="s">
        <v>271</v>
      </c>
      <c r="E166" s="48" t="s">
        <v>371</v>
      </c>
      <c r="F166" s="46">
        <v>12669</v>
      </c>
      <c r="G166" s="67" t="s">
        <v>835</v>
      </c>
      <c r="H166" s="47">
        <v>60</v>
      </c>
      <c r="I166" s="75">
        <v>54</v>
      </c>
      <c r="J166" s="61">
        <f t="shared" si="8"/>
        <v>-6</v>
      </c>
      <c r="K166" s="76">
        <f t="shared" si="9"/>
        <v>0.9</v>
      </c>
      <c r="L166" s="74"/>
    </row>
    <row r="167" ht="18" customHeight="1" spans="1:12">
      <c r="A167" s="46">
        <f t="shared" si="7"/>
        <v>166</v>
      </c>
      <c r="B167" s="46">
        <v>5521</v>
      </c>
      <c r="C167" s="46">
        <v>110378</v>
      </c>
      <c r="D167" s="46" t="s">
        <v>544</v>
      </c>
      <c r="E167" s="48" t="s">
        <v>568</v>
      </c>
      <c r="F167" s="46">
        <v>5521</v>
      </c>
      <c r="G167" s="53" t="s">
        <v>836</v>
      </c>
      <c r="H167" s="50">
        <v>30</v>
      </c>
      <c r="I167" s="72">
        <v>21</v>
      </c>
      <c r="J167" s="72">
        <f t="shared" si="8"/>
        <v>-9</v>
      </c>
      <c r="K167" s="73">
        <f t="shared" si="9"/>
        <v>0.7</v>
      </c>
      <c r="L167" s="74"/>
    </row>
    <row r="168" ht="18" customHeight="1" spans="1:12">
      <c r="A168" s="46">
        <f t="shared" si="7"/>
        <v>167</v>
      </c>
      <c r="B168" s="46">
        <v>6492</v>
      </c>
      <c r="C168" s="46">
        <v>2883</v>
      </c>
      <c r="D168" s="46" t="s">
        <v>544</v>
      </c>
      <c r="E168" s="48" t="s">
        <v>837</v>
      </c>
      <c r="F168" s="46">
        <v>6492</v>
      </c>
      <c r="G168" s="57" t="s">
        <v>838</v>
      </c>
      <c r="H168" s="58">
        <v>15</v>
      </c>
      <c r="I168" s="78">
        <v>23</v>
      </c>
      <c r="J168" s="79">
        <f t="shared" si="8"/>
        <v>8</v>
      </c>
      <c r="K168" s="80">
        <f t="shared" si="9"/>
        <v>1.53333333333333</v>
      </c>
      <c r="L168" s="74"/>
    </row>
    <row r="169" ht="18" customHeight="1" spans="1:12">
      <c r="A169" s="46">
        <f t="shared" si="7"/>
        <v>168</v>
      </c>
      <c r="B169" s="46">
        <v>6506</v>
      </c>
      <c r="C169" s="46">
        <v>2886</v>
      </c>
      <c r="D169" s="46" t="s">
        <v>544</v>
      </c>
      <c r="E169" s="48" t="s">
        <v>552</v>
      </c>
      <c r="F169" s="46">
        <v>6506</v>
      </c>
      <c r="G169" s="53" t="s">
        <v>839</v>
      </c>
      <c r="H169" s="50">
        <v>30</v>
      </c>
      <c r="I169" s="72">
        <v>21</v>
      </c>
      <c r="J169" s="72">
        <f t="shared" si="8"/>
        <v>-9</v>
      </c>
      <c r="K169" s="73">
        <f t="shared" si="9"/>
        <v>0.7</v>
      </c>
      <c r="L169" s="74"/>
    </row>
    <row r="170" ht="18" customHeight="1" spans="1:12">
      <c r="A170" s="46">
        <f t="shared" si="7"/>
        <v>169</v>
      </c>
      <c r="B170" s="47">
        <v>12423</v>
      </c>
      <c r="C170" s="48">
        <v>126918</v>
      </c>
      <c r="D170" s="46" t="s">
        <v>612</v>
      </c>
      <c r="E170" s="48" t="s">
        <v>613</v>
      </c>
      <c r="F170" s="47">
        <v>12423</v>
      </c>
      <c r="G170" s="49" t="s">
        <v>840</v>
      </c>
      <c r="H170" s="50">
        <v>15</v>
      </c>
      <c r="I170" s="72">
        <v>8</v>
      </c>
      <c r="J170" s="72">
        <f t="shared" si="8"/>
        <v>-7</v>
      </c>
      <c r="K170" s="73">
        <f t="shared" si="9"/>
        <v>0.533333333333333</v>
      </c>
      <c r="L170" s="74"/>
    </row>
    <row r="171" ht="18" customHeight="1" spans="1:12">
      <c r="A171" s="46">
        <f t="shared" si="7"/>
        <v>170</v>
      </c>
      <c r="B171" s="47">
        <v>12913</v>
      </c>
      <c r="C171" s="48">
        <v>126918</v>
      </c>
      <c r="D171" s="46" t="s">
        <v>612</v>
      </c>
      <c r="E171" s="48" t="s">
        <v>613</v>
      </c>
      <c r="F171" s="47">
        <v>12913</v>
      </c>
      <c r="G171" s="57" t="s">
        <v>841</v>
      </c>
      <c r="H171" s="58">
        <v>15</v>
      </c>
      <c r="I171" s="78">
        <v>22</v>
      </c>
      <c r="J171" s="79">
        <f t="shared" si="8"/>
        <v>7</v>
      </c>
      <c r="K171" s="80">
        <f t="shared" si="9"/>
        <v>1.46666666666667</v>
      </c>
      <c r="L171" s="74"/>
    </row>
    <row r="172" ht="18" customHeight="1" spans="1:12">
      <c r="A172" s="46">
        <f t="shared" si="7"/>
        <v>171</v>
      </c>
      <c r="B172" s="46">
        <v>12990</v>
      </c>
      <c r="C172" s="46">
        <v>298747</v>
      </c>
      <c r="D172" s="46" t="s">
        <v>245</v>
      </c>
      <c r="E172" s="48" t="s">
        <v>356</v>
      </c>
      <c r="F172" s="46">
        <v>12990</v>
      </c>
      <c r="G172" s="68" t="s">
        <v>842</v>
      </c>
      <c r="H172" s="58">
        <v>45</v>
      </c>
      <c r="I172" s="78">
        <v>49</v>
      </c>
      <c r="J172" s="79">
        <f t="shared" si="8"/>
        <v>4</v>
      </c>
      <c r="K172" s="80">
        <f t="shared" si="9"/>
        <v>1.08888888888889</v>
      </c>
      <c r="L172" s="74"/>
    </row>
    <row r="173" ht="18" customHeight="1" spans="1:12">
      <c r="A173" s="46">
        <f t="shared" si="7"/>
        <v>172</v>
      </c>
      <c r="B173" s="46">
        <v>11903</v>
      </c>
      <c r="C173" s="46">
        <v>2874</v>
      </c>
      <c r="D173" s="46" t="s">
        <v>192</v>
      </c>
      <c r="E173" s="48" t="s">
        <v>222</v>
      </c>
      <c r="F173" s="46">
        <v>11903</v>
      </c>
      <c r="G173" s="55" t="s">
        <v>843</v>
      </c>
      <c r="H173" s="56">
        <v>31</v>
      </c>
      <c r="I173" s="75">
        <v>25</v>
      </c>
      <c r="J173" s="75">
        <f t="shared" si="8"/>
        <v>-6</v>
      </c>
      <c r="K173" s="77">
        <f t="shared" si="9"/>
        <v>0.806451612903226</v>
      </c>
      <c r="L173" s="74"/>
    </row>
    <row r="174" ht="18" customHeight="1" spans="1:12">
      <c r="A174" s="46">
        <f t="shared" si="7"/>
        <v>173</v>
      </c>
      <c r="B174" s="46">
        <v>16259</v>
      </c>
      <c r="C174" s="46">
        <v>119263</v>
      </c>
      <c r="D174" s="46" t="s">
        <v>15</v>
      </c>
      <c r="E174" s="48" t="s">
        <v>125</v>
      </c>
      <c r="F174" s="46">
        <v>16259</v>
      </c>
      <c r="G174" s="57" t="s">
        <v>844</v>
      </c>
      <c r="H174" s="58">
        <v>31</v>
      </c>
      <c r="I174" s="78">
        <v>33</v>
      </c>
      <c r="J174" s="79">
        <f t="shared" si="8"/>
        <v>2</v>
      </c>
      <c r="K174" s="80">
        <f t="shared" si="9"/>
        <v>1.06451612903226</v>
      </c>
      <c r="L174" s="74"/>
    </row>
    <row r="175" ht="18" customHeight="1" spans="1:12">
      <c r="A175" s="46">
        <f t="shared" si="7"/>
        <v>174</v>
      </c>
      <c r="B175" s="46">
        <v>11142</v>
      </c>
      <c r="C175" s="46">
        <v>2844</v>
      </c>
      <c r="D175" s="46" t="s">
        <v>192</v>
      </c>
      <c r="E175" s="48" t="s">
        <v>214</v>
      </c>
      <c r="F175" s="46">
        <v>11142</v>
      </c>
      <c r="G175" s="46" t="s">
        <v>845</v>
      </c>
      <c r="H175" s="47">
        <v>20</v>
      </c>
      <c r="I175" s="75">
        <v>17</v>
      </c>
      <c r="J175" s="61">
        <f t="shared" si="8"/>
        <v>-3</v>
      </c>
      <c r="K175" s="76">
        <f t="shared" si="9"/>
        <v>0.85</v>
      </c>
      <c r="L175" s="74"/>
    </row>
    <row r="176" ht="18" customHeight="1" spans="1:12">
      <c r="A176" s="46">
        <f t="shared" si="7"/>
        <v>175</v>
      </c>
      <c r="B176" s="46">
        <v>27883</v>
      </c>
      <c r="C176" s="46">
        <v>102565</v>
      </c>
      <c r="D176" s="46" t="s">
        <v>245</v>
      </c>
      <c r="E176" s="48" t="s">
        <v>313</v>
      </c>
      <c r="F176" s="46">
        <v>27883</v>
      </c>
      <c r="G176" s="58" t="s">
        <v>846</v>
      </c>
      <c r="H176" s="58">
        <v>60</v>
      </c>
      <c r="I176" s="78">
        <v>60</v>
      </c>
      <c r="J176" s="79">
        <f t="shared" si="8"/>
        <v>0</v>
      </c>
      <c r="K176" s="80">
        <f t="shared" si="9"/>
        <v>1</v>
      </c>
      <c r="L176" s="74"/>
    </row>
    <row r="177" ht="18" customHeight="1" spans="1:12">
      <c r="A177" s="46">
        <f t="shared" si="7"/>
        <v>176</v>
      </c>
      <c r="B177" s="46">
        <v>9112</v>
      </c>
      <c r="C177" s="46">
        <v>2839</v>
      </c>
      <c r="D177" s="61" t="s">
        <v>27</v>
      </c>
      <c r="E177" s="48" t="s">
        <v>521</v>
      </c>
      <c r="F177" s="46">
        <v>9112</v>
      </c>
      <c r="G177" s="57" t="s">
        <v>847</v>
      </c>
      <c r="H177" s="58">
        <v>22</v>
      </c>
      <c r="I177" s="78">
        <v>22</v>
      </c>
      <c r="J177" s="79">
        <f t="shared" si="8"/>
        <v>0</v>
      </c>
      <c r="K177" s="80">
        <f t="shared" si="9"/>
        <v>1</v>
      </c>
      <c r="L177" s="74"/>
    </row>
    <row r="178" ht="18" customHeight="1" spans="1:12">
      <c r="A178" s="46">
        <f t="shared" si="7"/>
        <v>177</v>
      </c>
      <c r="B178" s="48">
        <v>15799</v>
      </c>
      <c r="C178" s="46">
        <v>108277</v>
      </c>
      <c r="D178" s="46" t="s">
        <v>271</v>
      </c>
      <c r="E178" s="48" t="s">
        <v>332</v>
      </c>
      <c r="F178" s="48">
        <v>15799</v>
      </c>
      <c r="G178" s="86" t="s">
        <v>848</v>
      </c>
      <c r="H178" s="47">
        <v>60</v>
      </c>
      <c r="I178" s="75">
        <v>56</v>
      </c>
      <c r="J178" s="61">
        <f t="shared" si="8"/>
        <v>-4</v>
      </c>
      <c r="K178" s="76">
        <f t="shared" si="9"/>
        <v>0.933333333333333</v>
      </c>
      <c r="L178" s="74"/>
    </row>
    <row r="179" ht="18" customHeight="1" spans="1:12">
      <c r="A179" s="46">
        <f t="shared" si="7"/>
        <v>178</v>
      </c>
      <c r="B179" s="46">
        <v>4325</v>
      </c>
      <c r="C179" s="46">
        <v>2526</v>
      </c>
      <c r="D179" s="46" t="s">
        <v>245</v>
      </c>
      <c r="E179" s="48" t="s">
        <v>403</v>
      </c>
      <c r="F179" s="46">
        <v>4325</v>
      </c>
      <c r="G179" s="51" t="s">
        <v>849</v>
      </c>
      <c r="H179" s="50">
        <v>47</v>
      </c>
      <c r="I179" s="72">
        <v>35</v>
      </c>
      <c r="J179" s="72">
        <f t="shared" si="8"/>
        <v>-12</v>
      </c>
      <c r="K179" s="73">
        <f t="shared" si="9"/>
        <v>0.74468085106383</v>
      </c>
      <c r="L179" s="74"/>
    </row>
    <row r="180" ht="18" customHeight="1" spans="1:12">
      <c r="A180" s="46">
        <f t="shared" si="7"/>
        <v>179</v>
      </c>
      <c r="B180" s="46">
        <v>15599</v>
      </c>
      <c r="C180" s="46">
        <v>104428</v>
      </c>
      <c r="D180" s="46" t="s">
        <v>163</v>
      </c>
      <c r="E180" s="48" t="s">
        <v>184</v>
      </c>
      <c r="F180" s="46">
        <v>15599</v>
      </c>
      <c r="G180" s="46" t="s">
        <v>850</v>
      </c>
      <c r="H180" s="47">
        <v>60</v>
      </c>
      <c r="I180" s="75">
        <v>49</v>
      </c>
      <c r="J180" s="61">
        <f t="shared" si="8"/>
        <v>-11</v>
      </c>
      <c r="K180" s="76">
        <f t="shared" si="9"/>
        <v>0.816666666666667</v>
      </c>
      <c r="L180" s="74"/>
    </row>
    <row r="181" ht="18" customHeight="1" spans="1:12">
      <c r="A181" s="46">
        <f t="shared" si="7"/>
        <v>180</v>
      </c>
      <c r="B181" s="59">
        <v>29213</v>
      </c>
      <c r="C181" s="59">
        <v>120844</v>
      </c>
      <c r="D181" s="46" t="s">
        <v>271</v>
      </c>
      <c r="E181" s="48" t="s">
        <v>442</v>
      </c>
      <c r="F181" s="59">
        <v>29213</v>
      </c>
      <c r="G181" s="58" t="s">
        <v>851</v>
      </c>
      <c r="H181" s="58">
        <v>60</v>
      </c>
      <c r="I181" s="78">
        <v>79</v>
      </c>
      <c r="J181" s="79">
        <f t="shared" si="8"/>
        <v>19</v>
      </c>
      <c r="K181" s="80">
        <f t="shared" si="9"/>
        <v>1.31666666666667</v>
      </c>
      <c r="L181" s="74"/>
    </row>
    <row r="182" ht="18" customHeight="1" spans="1:12">
      <c r="A182" s="46">
        <f t="shared" si="7"/>
        <v>181</v>
      </c>
      <c r="B182" s="46">
        <v>13199</v>
      </c>
      <c r="C182" s="46">
        <v>105910</v>
      </c>
      <c r="D182" s="46" t="s">
        <v>21</v>
      </c>
      <c r="E182" s="48" t="s">
        <v>485</v>
      </c>
      <c r="F182" s="46">
        <v>13199</v>
      </c>
      <c r="G182" s="68" t="s">
        <v>852</v>
      </c>
      <c r="H182" s="58">
        <v>60</v>
      </c>
      <c r="I182" s="78">
        <v>65</v>
      </c>
      <c r="J182" s="79">
        <f t="shared" si="8"/>
        <v>5</v>
      </c>
      <c r="K182" s="80">
        <f t="shared" si="9"/>
        <v>1.08333333333333</v>
      </c>
      <c r="L182" s="74"/>
    </row>
    <row r="183" ht="18" customHeight="1" spans="1:12">
      <c r="A183" s="46">
        <f t="shared" si="7"/>
        <v>182</v>
      </c>
      <c r="B183" s="46">
        <v>11537</v>
      </c>
      <c r="C183" s="46">
        <v>2713</v>
      </c>
      <c r="D183" s="61" t="s">
        <v>27</v>
      </c>
      <c r="E183" s="48" t="s">
        <v>533</v>
      </c>
      <c r="F183" s="46">
        <v>11537</v>
      </c>
      <c r="G183" s="51" t="s">
        <v>853</v>
      </c>
      <c r="H183" s="50">
        <v>60</v>
      </c>
      <c r="I183" s="72">
        <v>42</v>
      </c>
      <c r="J183" s="72">
        <f t="shared" si="8"/>
        <v>-18</v>
      </c>
      <c r="K183" s="73">
        <f t="shared" si="9"/>
        <v>0.7</v>
      </c>
      <c r="L183" s="74"/>
    </row>
    <row r="184" ht="18" customHeight="1" spans="1:12">
      <c r="A184" s="46">
        <f t="shared" si="7"/>
        <v>183</v>
      </c>
      <c r="B184" s="46">
        <v>14840</v>
      </c>
      <c r="C184" s="46">
        <v>2852</v>
      </c>
      <c r="D184" s="46" t="s">
        <v>192</v>
      </c>
      <c r="E184" s="48" t="s">
        <v>193</v>
      </c>
      <c r="F184" s="46">
        <v>14840</v>
      </c>
      <c r="G184" s="57" t="s">
        <v>854</v>
      </c>
      <c r="H184" s="58">
        <v>31</v>
      </c>
      <c r="I184" s="78">
        <v>32</v>
      </c>
      <c r="J184" s="79">
        <f t="shared" si="8"/>
        <v>1</v>
      </c>
      <c r="K184" s="80">
        <f t="shared" si="9"/>
        <v>1.03225806451613</v>
      </c>
      <c r="L184" s="74"/>
    </row>
    <row r="185" ht="18" customHeight="1" spans="1:12">
      <c r="A185" s="46">
        <f t="shared" si="7"/>
        <v>184</v>
      </c>
      <c r="B185" s="46">
        <v>27737</v>
      </c>
      <c r="C185" s="46">
        <v>2755</v>
      </c>
      <c r="D185" s="46" t="s">
        <v>15</v>
      </c>
      <c r="E185" s="48" t="s">
        <v>786</v>
      </c>
      <c r="F185" s="46">
        <v>27737</v>
      </c>
      <c r="G185" s="58" t="s">
        <v>855</v>
      </c>
      <c r="H185" s="58">
        <v>31</v>
      </c>
      <c r="I185" s="78">
        <v>39</v>
      </c>
      <c r="J185" s="79">
        <f t="shared" si="8"/>
        <v>8</v>
      </c>
      <c r="K185" s="80">
        <f t="shared" si="9"/>
        <v>1.25806451612903</v>
      </c>
      <c r="L185" s="74"/>
    </row>
    <row r="186" ht="18" customHeight="1" spans="1:12">
      <c r="A186" s="46">
        <f t="shared" si="7"/>
        <v>185</v>
      </c>
      <c r="B186" s="46">
        <v>11178</v>
      </c>
      <c r="C186" s="46">
        <v>2730</v>
      </c>
      <c r="D186" s="46" t="s">
        <v>245</v>
      </c>
      <c r="E186" s="48" t="s">
        <v>387</v>
      </c>
      <c r="F186" s="46">
        <v>11178</v>
      </c>
      <c r="G186" s="67" t="s">
        <v>856</v>
      </c>
      <c r="H186" s="47">
        <v>46</v>
      </c>
      <c r="I186" s="75">
        <v>43</v>
      </c>
      <c r="J186" s="61">
        <f t="shared" si="8"/>
        <v>-3</v>
      </c>
      <c r="K186" s="76">
        <f t="shared" si="9"/>
        <v>0.934782608695652</v>
      </c>
      <c r="L186" s="74"/>
    </row>
    <row r="187" ht="18" customHeight="1" spans="1:12">
      <c r="A187" s="46">
        <f t="shared" si="7"/>
        <v>186</v>
      </c>
      <c r="B187" s="65">
        <v>28718</v>
      </c>
      <c r="C187" s="46">
        <v>2817</v>
      </c>
      <c r="D187" s="46" t="s">
        <v>245</v>
      </c>
      <c r="E187" s="48" t="s">
        <v>363</v>
      </c>
      <c r="F187" s="65">
        <v>28718</v>
      </c>
      <c r="G187" s="65" t="s">
        <v>857</v>
      </c>
      <c r="H187" s="47">
        <v>40</v>
      </c>
      <c r="I187" s="75">
        <v>37</v>
      </c>
      <c r="J187" s="61">
        <f t="shared" si="8"/>
        <v>-3</v>
      </c>
      <c r="K187" s="76">
        <f t="shared" si="9"/>
        <v>0.925</v>
      </c>
      <c r="L187" s="74"/>
    </row>
    <row r="188" ht="18" customHeight="1" spans="1:12">
      <c r="A188" s="46">
        <f t="shared" ref="A188:A251" si="10">ROW()-1</f>
        <v>187</v>
      </c>
      <c r="B188" s="46">
        <v>9669</v>
      </c>
      <c r="C188" s="46">
        <v>106066</v>
      </c>
      <c r="D188" s="46" t="s">
        <v>21</v>
      </c>
      <c r="E188" s="48" t="s">
        <v>489</v>
      </c>
      <c r="F188" s="46">
        <v>9669</v>
      </c>
      <c r="G188" s="53" t="s">
        <v>858</v>
      </c>
      <c r="H188" s="50">
        <v>60</v>
      </c>
      <c r="I188" s="72">
        <v>37</v>
      </c>
      <c r="J188" s="72">
        <f t="shared" si="8"/>
        <v>-23</v>
      </c>
      <c r="K188" s="73">
        <f t="shared" si="9"/>
        <v>0.616666666666667</v>
      </c>
      <c r="L188" s="74"/>
    </row>
    <row r="189" ht="18" customHeight="1" spans="1:12">
      <c r="A189" s="46">
        <f t="shared" si="10"/>
        <v>188</v>
      </c>
      <c r="B189" s="46">
        <v>8233</v>
      </c>
      <c r="C189" s="46">
        <v>2755</v>
      </c>
      <c r="D189" s="46" t="s">
        <v>15</v>
      </c>
      <c r="E189" s="48" t="s">
        <v>780</v>
      </c>
      <c r="F189" s="46">
        <v>8233</v>
      </c>
      <c r="G189" s="68" t="s">
        <v>859</v>
      </c>
      <c r="H189" s="58">
        <v>47</v>
      </c>
      <c r="I189" s="78">
        <v>48</v>
      </c>
      <c r="J189" s="79">
        <f t="shared" si="8"/>
        <v>1</v>
      </c>
      <c r="K189" s="80">
        <f t="shared" si="9"/>
        <v>1.02127659574468</v>
      </c>
      <c r="L189" s="74"/>
    </row>
    <row r="190" ht="18" customHeight="1" spans="1:12">
      <c r="A190" s="46">
        <f t="shared" si="10"/>
        <v>189</v>
      </c>
      <c r="B190" s="46">
        <v>990176</v>
      </c>
      <c r="C190" s="46">
        <v>2834</v>
      </c>
      <c r="D190" s="46" t="s">
        <v>21</v>
      </c>
      <c r="E190" s="48" t="s">
        <v>469</v>
      </c>
      <c r="F190" s="46">
        <v>990176</v>
      </c>
      <c r="G190" s="58" t="s">
        <v>860</v>
      </c>
      <c r="H190" s="58">
        <v>66</v>
      </c>
      <c r="I190" s="78">
        <v>79</v>
      </c>
      <c r="J190" s="79">
        <f t="shared" si="8"/>
        <v>13</v>
      </c>
      <c r="K190" s="80">
        <f t="shared" si="9"/>
        <v>1.1969696969697</v>
      </c>
      <c r="L190" s="74"/>
    </row>
    <row r="191" ht="18" customHeight="1" spans="1:12">
      <c r="A191" s="46">
        <f t="shared" si="10"/>
        <v>190</v>
      </c>
      <c r="B191" s="46">
        <v>28053</v>
      </c>
      <c r="C191" s="46">
        <v>106485</v>
      </c>
      <c r="D191" s="46" t="s">
        <v>21</v>
      </c>
      <c r="E191" s="48" t="s">
        <v>492</v>
      </c>
      <c r="F191" s="46">
        <v>28053</v>
      </c>
      <c r="G191" s="65" t="s">
        <v>861</v>
      </c>
      <c r="H191" s="47">
        <v>90</v>
      </c>
      <c r="I191" s="75">
        <v>83</v>
      </c>
      <c r="J191" s="61">
        <f t="shared" si="8"/>
        <v>-7</v>
      </c>
      <c r="K191" s="76">
        <f t="shared" si="9"/>
        <v>0.922222222222222</v>
      </c>
      <c r="L191" s="74"/>
    </row>
    <row r="192" ht="18" customHeight="1" spans="1:12">
      <c r="A192" s="46">
        <f t="shared" si="10"/>
        <v>191</v>
      </c>
      <c r="B192" s="46">
        <v>13969</v>
      </c>
      <c r="C192" s="46">
        <v>117923</v>
      </c>
      <c r="D192" s="46" t="s">
        <v>192</v>
      </c>
      <c r="E192" s="48" t="s">
        <v>234</v>
      </c>
      <c r="F192" s="46">
        <v>13969</v>
      </c>
      <c r="G192" s="57" t="s">
        <v>862</v>
      </c>
      <c r="H192" s="58">
        <v>20</v>
      </c>
      <c r="I192" s="78">
        <v>26</v>
      </c>
      <c r="J192" s="79">
        <f t="shared" si="8"/>
        <v>6</v>
      </c>
      <c r="K192" s="80">
        <f t="shared" si="9"/>
        <v>1.3</v>
      </c>
      <c r="L192" s="74"/>
    </row>
    <row r="193" ht="18" customHeight="1" spans="1:12">
      <c r="A193" s="46">
        <f t="shared" si="10"/>
        <v>192</v>
      </c>
      <c r="B193" s="46">
        <v>27710</v>
      </c>
      <c r="C193" s="46">
        <v>2730</v>
      </c>
      <c r="D193" s="46" t="s">
        <v>245</v>
      </c>
      <c r="E193" s="48" t="s">
        <v>387</v>
      </c>
      <c r="F193" s="46">
        <v>27710</v>
      </c>
      <c r="G193" s="58" t="s">
        <v>863</v>
      </c>
      <c r="H193" s="58">
        <v>46</v>
      </c>
      <c r="I193" s="78">
        <v>53</v>
      </c>
      <c r="J193" s="79">
        <f t="shared" si="8"/>
        <v>7</v>
      </c>
      <c r="K193" s="80">
        <f t="shared" si="9"/>
        <v>1.15217391304348</v>
      </c>
      <c r="L193" s="74"/>
    </row>
    <row r="194" ht="18" customHeight="1" spans="1:12">
      <c r="A194" s="46">
        <f t="shared" si="10"/>
        <v>193</v>
      </c>
      <c r="B194" s="46">
        <v>15297</v>
      </c>
      <c r="C194" s="46">
        <v>119262</v>
      </c>
      <c r="D194" s="46" t="s">
        <v>245</v>
      </c>
      <c r="E194" s="48" t="s">
        <v>438</v>
      </c>
      <c r="F194" s="46">
        <v>15297</v>
      </c>
      <c r="G194" s="51" t="s">
        <v>864</v>
      </c>
      <c r="H194" s="50">
        <v>45</v>
      </c>
      <c r="I194" s="72">
        <v>27</v>
      </c>
      <c r="J194" s="72">
        <f t="shared" si="8"/>
        <v>-18</v>
      </c>
      <c r="K194" s="73">
        <f t="shared" si="9"/>
        <v>0.6</v>
      </c>
      <c r="L194" s="74"/>
    </row>
    <row r="195" ht="18" customHeight="1" spans="1:12">
      <c r="A195" s="46">
        <f t="shared" si="10"/>
        <v>194</v>
      </c>
      <c r="B195" s="59">
        <v>28778</v>
      </c>
      <c r="C195" s="46">
        <v>122906</v>
      </c>
      <c r="D195" s="46" t="s">
        <v>245</v>
      </c>
      <c r="E195" s="48" t="s">
        <v>449</v>
      </c>
      <c r="F195" s="59">
        <v>28778</v>
      </c>
      <c r="G195" s="60" t="s">
        <v>865</v>
      </c>
      <c r="H195" s="50">
        <v>60</v>
      </c>
      <c r="I195" s="72">
        <v>45</v>
      </c>
      <c r="J195" s="72">
        <f t="shared" ref="J195:J258" si="11">I195-H195</f>
        <v>-15</v>
      </c>
      <c r="K195" s="73">
        <f t="shared" ref="K195:K258" si="12">I195/H195</f>
        <v>0.75</v>
      </c>
      <c r="L195" s="74"/>
    </row>
    <row r="196" ht="18" customHeight="1" spans="1:12">
      <c r="A196" s="46">
        <f t="shared" si="10"/>
        <v>195</v>
      </c>
      <c r="B196" s="46">
        <v>14992</v>
      </c>
      <c r="C196" s="46">
        <v>2741</v>
      </c>
      <c r="D196" s="46" t="s">
        <v>15</v>
      </c>
      <c r="E196" s="48" t="s">
        <v>45</v>
      </c>
      <c r="F196" s="46">
        <v>14992</v>
      </c>
      <c r="G196" s="68" t="s">
        <v>866</v>
      </c>
      <c r="H196" s="58">
        <v>60</v>
      </c>
      <c r="I196" s="78">
        <v>63</v>
      </c>
      <c r="J196" s="79">
        <f t="shared" si="11"/>
        <v>3</v>
      </c>
      <c r="K196" s="80">
        <f t="shared" si="12"/>
        <v>1.05</v>
      </c>
      <c r="L196" s="74"/>
    </row>
    <row r="197" ht="18" customHeight="1" spans="1:12">
      <c r="A197" s="46">
        <f t="shared" si="10"/>
        <v>196</v>
      </c>
      <c r="B197" s="46">
        <v>6456</v>
      </c>
      <c r="C197" s="46">
        <v>119263</v>
      </c>
      <c r="D197" s="46" t="s">
        <v>15</v>
      </c>
      <c r="E197" s="48" t="s">
        <v>125</v>
      </c>
      <c r="F197" s="46">
        <v>6456</v>
      </c>
      <c r="G197" s="67" t="s">
        <v>867</v>
      </c>
      <c r="H197" s="47">
        <v>31</v>
      </c>
      <c r="I197" s="75">
        <v>30</v>
      </c>
      <c r="J197" s="61">
        <f t="shared" si="11"/>
        <v>-1</v>
      </c>
      <c r="K197" s="76">
        <f t="shared" si="12"/>
        <v>0.967741935483871</v>
      </c>
      <c r="L197" s="74"/>
    </row>
    <row r="198" ht="18" customHeight="1" spans="1:12">
      <c r="A198" s="46">
        <f t="shared" si="10"/>
        <v>197</v>
      </c>
      <c r="B198" s="46">
        <v>16062</v>
      </c>
      <c r="C198" s="46">
        <v>117310</v>
      </c>
      <c r="D198" s="46" t="s">
        <v>21</v>
      </c>
      <c r="E198" s="48" t="s">
        <v>511</v>
      </c>
      <c r="F198" s="46">
        <v>16062</v>
      </c>
      <c r="G198" s="51" t="s">
        <v>868</v>
      </c>
      <c r="H198" s="50">
        <v>40</v>
      </c>
      <c r="I198" s="72">
        <v>23</v>
      </c>
      <c r="J198" s="72">
        <f t="shared" si="11"/>
        <v>-17</v>
      </c>
      <c r="K198" s="73">
        <f t="shared" si="12"/>
        <v>0.575</v>
      </c>
      <c r="L198" s="74"/>
    </row>
    <row r="199" ht="18" customHeight="1" spans="1:12">
      <c r="A199" s="46">
        <f t="shared" si="10"/>
        <v>198</v>
      </c>
      <c r="B199" s="46">
        <v>13100</v>
      </c>
      <c r="C199" s="46">
        <v>2471</v>
      </c>
      <c r="D199" s="46" t="s">
        <v>245</v>
      </c>
      <c r="E199" s="48" t="s">
        <v>259</v>
      </c>
      <c r="F199" s="46">
        <v>13100</v>
      </c>
      <c r="G199" s="68" t="s">
        <v>869</v>
      </c>
      <c r="H199" s="58">
        <v>45</v>
      </c>
      <c r="I199" s="78">
        <v>67</v>
      </c>
      <c r="J199" s="79">
        <f t="shared" si="11"/>
        <v>22</v>
      </c>
      <c r="K199" s="80">
        <f t="shared" si="12"/>
        <v>1.48888888888889</v>
      </c>
      <c r="L199" s="74"/>
    </row>
    <row r="200" ht="18" customHeight="1" spans="1:12">
      <c r="A200" s="46">
        <f t="shared" si="10"/>
        <v>199</v>
      </c>
      <c r="B200" s="46">
        <v>7749</v>
      </c>
      <c r="C200" s="46">
        <v>2877</v>
      </c>
      <c r="D200" s="61" t="s">
        <v>27</v>
      </c>
      <c r="E200" s="48" t="s">
        <v>525</v>
      </c>
      <c r="F200" s="46">
        <v>7749</v>
      </c>
      <c r="G200" s="53" t="s">
        <v>870</v>
      </c>
      <c r="H200" s="50">
        <v>30</v>
      </c>
      <c r="I200" s="72">
        <v>16</v>
      </c>
      <c r="J200" s="72">
        <f t="shared" si="11"/>
        <v>-14</v>
      </c>
      <c r="K200" s="73">
        <f t="shared" si="12"/>
        <v>0.533333333333333</v>
      </c>
      <c r="L200" s="74"/>
    </row>
    <row r="201" ht="18" customHeight="1" spans="1:12">
      <c r="A201" s="46">
        <f t="shared" si="10"/>
        <v>200</v>
      </c>
      <c r="B201" s="65">
        <v>28480</v>
      </c>
      <c r="C201" s="46">
        <v>102935</v>
      </c>
      <c r="D201" s="46" t="s">
        <v>21</v>
      </c>
      <c r="E201" s="48" t="s">
        <v>481</v>
      </c>
      <c r="F201" s="65">
        <v>28480</v>
      </c>
      <c r="G201" s="53" t="s">
        <v>871</v>
      </c>
      <c r="H201" s="50">
        <v>90</v>
      </c>
      <c r="I201" s="72">
        <v>70</v>
      </c>
      <c r="J201" s="72">
        <f t="shared" si="11"/>
        <v>-20</v>
      </c>
      <c r="K201" s="73">
        <f t="shared" si="12"/>
        <v>0.777777777777778</v>
      </c>
      <c r="L201" s="74"/>
    </row>
    <row r="202" ht="18" customHeight="1" spans="1:12">
      <c r="A202" s="46">
        <f t="shared" si="10"/>
        <v>201</v>
      </c>
      <c r="B202" s="46">
        <v>11372</v>
      </c>
      <c r="C202" s="46">
        <v>2881</v>
      </c>
      <c r="D202" s="46" t="s">
        <v>141</v>
      </c>
      <c r="E202" s="48" t="s">
        <v>142</v>
      </c>
      <c r="F202" s="46">
        <v>11372</v>
      </c>
      <c r="G202" s="53" t="s">
        <v>872</v>
      </c>
      <c r="H202" s="50">
        <v>45</v>
      </c>
      <c r="I202" s="72">
        <v>34</v>
      </c>
      <c r="J202" s="72">
        <f t="shared" si="11"/>
        <v>-11</v>
      </c>
      <c r="K202" s="73">
        <f t="shared" si="12"/>
        <v>0.755555555555556</v>
      </c>
      <c r="L202" s="74"/>
    </row>
    <row r="203" ht="18" customHeight="1" spans="1:12">
      <c r="A203" s="46">
        <f t="shared" si="10"/>
        <v>202</v>
      </c>
      <c r="B203" s="46">
        <v>6301</v>
      </c>
      <c r="C203" s="46">
        <v>2914</v>
      </c>
      <c r="D203" s="46" t="s">
        <v>163</v>
      </c>
      <c r="E203" s="48" t="s">
        <v>168</v>
      </c>
      <c r="F203" s="46">
        <v>6301</v>
      </c>
      <c r="G203" s="57" t="s">
        <v>873</v>
      </c>
      <c r="H203" s="58">
        <v>31</v>
      </c>
      <c r="I203" s="78">
        <v>41</v>
      </c>
      <c r="J203" s="79">
        <f t="shared" si="11"/>
        <v>10</v>
      </c>
      <c r="K203" s="80">
        <f t="shared" si="12"/>
        <v>1.32258064516129</v>
      </c>
      <c r="L203" s="74"/>
    </row>
    <row r="204" ht="18" customHeight="1" spans="1:12">
      <c r="A204" s="46">
        <f t="shared" si="10"/>
        <v>203</v>
      </c>
      <c r="B204" s="46">
        <v>26636</v>
      </c>
      <c r="C204" s="59">
        <v>2771</v>
      </c>
      <c r="D204" s="46" t="s">
        <v>15</v>
      </c>
      <c r="E204" s="48" t="s">
        <v>874</v>
      </c>
      <c r="F204" s="46">
        <v>26636</v>
      </c>
      <c r="G204" s="66" t="s">
        <v>875</v>
      </c>
      <c r="H204" s="50">
        <v>31</v>
      </c>
      <c r="I204" s="72">
        <v>21</v>
      </c>
      <c r="J204" s="72">
        <f t="shared" si="11"/>
        <v>-10</v>
      </c>
      <c r="K204" s="73">
        <f t="shared" si="12"/>
        <v>0.67741935483871</v>
      </c>
      <c r="L204" s="74"/>
    </row>
    <row r="205" ht="18" customHeight="1" spans="1:12">
      <c r="A205" s="46">
        <f t="shared" si="10"/>
        <v>204</v>
      </c>
      <c r="B205" s="46">
        <v>9328</v>
      </c>
      <c r="C205" s="46">
        <v>120844</v>
      </c>
      <c r="D205" s="46" t="s">
        <v>271</v>
      </c>
      <c r="E205" s="48" t="s">
        <v>442</v>
      </c>
      <c r="F205" s="46">
        <v>9328</v>
      </c>
      <c r="G205" s="68" t="s">
        <v>876</v>
      </c>
      <c r="H205" s="58">
        <v>60</v>
      </c>
      <c r="I205" s="78">
        <v>77</v>
      </c>
      <c r="J205" s="79">
        <f t="shared" si="11"/>
        <v>17</v>
      </c>
      <c r="K205" s="80">
        <f t="shared" si="12"/>
        <v>1.28333333333333</v>
      </c>
      <c r="L205" s="74"/>
    </row>
    <row r="206" ht="18" customHeight="1" spans="1:12">
      <c r="A206" s="46">
        <f t="shared" si="10"/>
        <v>205</v>
      </c>
      <c r="B206" s="46">
        <v>15049</v>
      </c>
      <c r="C206" s="46">
        <v>103199</v>
      </c>
      <c r="D206" s="46" t="s">
        <v>245</v>
      </c>
      <c r="E206" s="48" t="s">
        <v>414</v>
      </c>
      <c r="F206" s="46">
        <v>15049</v>
      </c>
      <c r="G206" s="67" t="s">
        <v>877</v>
      </c>
      <c r="H206" s="47">
        <v>60</v>
      </c>
      <c r="I206" s="75">
        <v>50</v>
      </c>
      <c r="J206" s="61">
        <f t="shared" si="11"/>
        <v>-10</v>
      </c>
      <c r="K206" s="76">
        <f t="shared" si="12"/>
        <v>0.833333333333333</v>
      </c>
      <c r="L206" s="74"/>
    </row>
    <row r="207" ht="18" customHeight="1" spans="1:12">
      <c r="A207" s="46">
        <f t="shared" si="10"/>
        <v>206</v>
      </c>
      <c r="B207" s="46">
        <v>6385</v>
      </c>
      <c r="C207" s="46">
        <v>2901</v>
      </c>
      <c r="D207" s="46" t="s">
        <v>544</v>
      </c>
      <c r="E207" s="48" t="s">
        <v>549</v>
      </c>
      <c r="F207" s="46">
        <v>6385</v>
      </c>
      <c r="G207" s="57" t="s">
        <v>878</v>
      </c>
      <c r="H207" s="58">
        <v>30</v>
      </c>
      <c r="I207" s="78">
        <v>44</v>
      </c>
      <c r="J207" s="79">
        <f t="shared" si="11"/>
        <v>14</v>
      </c>
      <c r="K207" s="80">
        <f t="shared" si="12"/>
        <v>1.46666666666667</v>
      </c>
      <c r="L207" s="74"/>
    </row>
    <row r="208" ht="18" customHeight="1" spans="1:12">
      <c r="A208" s="46">
        <f t="shared" si="10"/>
        <v>207</v>
      </c>
      <c r="B208" s="46">
        <v>28243</v>
      </c>
      <c r="C208" s="46">
        <v>115971</v>
      </c>
      <c r="D208" s="46" t="s">
        <v>15</v>
      </c>
      <c r="E208" s="48" t="s">
        <v>113</v>
      </c>
      <c r="F208" s="46">
        <v>28243</v>
      </c>
      <c r="G208" s="66" t="s">
        <v>879</v>
      </c>
      <c r="H208" s="50">
        <v>60</v>
      </c>
      <c r="I208" s="72">
        <v>44</v>
      </c>
      <c r="J208" s="72">
        <f t="shared" si="11"/>
        <v>-16</v>
      </c>
      <c r="K208" s="73">
        <f t="shared" si="12"/>
        <v>0.733333333333333</v>
      </c>
      <c r="L208" s="74"/>
    </row>
    <row r="209" ht="18" customHeight="1" spans="1:12">
      <c r="A209" s="46">
        <f t="shared" si="10"/>
        <v>208</v>
      </c>
      <c r="B209" s="46">
        <v>12163</v>
      </c>
      <c r="C209" s="46">
        <v>119622</v>
      </c>
      <c r="D209" s="46" t="s">
        <v>21</v>
      </c>
      <c r="E209" s="48" t="s">
        <v>514</v>
      </c>
      <c r="F209" s="46">
        <v>12163</v>
      </c>
      <c r="G209" s="68" t="s">
        <v>880</v>
      </c>
      <c r="H209" s="58">
        <v>30</v>
      </c>
      <c r="I209" s="78">
        <v>44</v>
      </c>
      <c r="J209" s="79">
        <f t="shared" si="11"/>
        <v>14</v>
      </c>
      <c r="K209" s="80">
        <f t="shared" si="12"/>
        <v>1.46666666666667</v>
      </c>
      <c r="L209" s="74"/>
    </row>
    <row r="210" ht="18" customHeight="1" spans="1:12">
      <c r="A210" s="46">
        <f t="shared" si="10"/>
        <v>209</v>
      </c>
      <c r="B210" s="46">
        <v>14453</v>
      </c>
      <c r="C210" s="46">
        <v>119622</v>
      </c>
      <c r="D210" s="46" t="s">
        <v>21</v>
      </c>
      <c r="E210" s="48" t="s">
        <v>514</v>
      </c>
      <c r="F210" s="46">
        <v>14453</v>
      </c>
      <c r="G210" s="53" t="s">
        <v>881</v>
      </c>
      <c r="H210" s="50">
        <v>30</v>
      </c>
      <c r="I210" s="72">
        <v>16</v>
      </c>
      <c r="J210" s="72">
        <f t="shared" si="11"/>
        <v>-14</v>
      </c>
      <c r="K210" s="73">
        <f t="shared" si="12"/>
        <v>0.533333333333333</v>
      </c>
      <c r="L210" s="74"/>
    </row>
    <row r="211" ht="18" customHeight="1" spans="1:12">
      <c r="A211" s="46">
        <f t="shared" si="10"/>
        <v>210</v>
      </c>
      <c r="B211" s="46">
        <v>11425</v>
      </c>
      <c r="C211" s="46">
        <v>113008</v>
      </c>
      <c r="D211" s="46" t="s">
        <v>271</v>
      </c>
      <c r="E211" s="48" t="s">
        <v>344</v>
      </c>
      <c r="F211" s="46">
        <v>11425</v>
      </c>
      <c r="G211" s="67" t="s">
        <v>882</v>
      </c>
      <c r="H211" s="47">
        <v>60</v>
      </c>
      <c r="I211" s="75">
        <v>53</v>
      </c>
      <c r="J211" s="61">
        <f t="shared" si="11"/>
        <v>-7</v>
      </c>
      <c r="K211" s="76">
        <f t="shared" si="12"/>
        <v>0.883333333333333</v>
      </c>
      <c r="L211" s="74"/>
    </row>
    <row r="212" ht="18" customHeight="1" spans="1:12">
      <c r="A212" s="46">
        <f t="shared" si="10"/>
        <v>211</v>
      </c>
      <c r="B212" s="46">
        <v>27811</v>
      </c>
      <c r="C212" s="46">
        <v>2826</v>
      </c>
      <c r="D212" s="46" t="s">
        <v>271</v>
      </c>
      <c r="E212" s="48" t="s">
        <v>285</v>
      </c>
      <c r="F212" s="46">
        <v>27811</v>
      </c>
      <c r="G212" s="65" t="s">
        <v>883</v>
      </c>
      <c r="H212" s="47">
        <v>62</v>
      </c>
      <c r="I212" s="75">
        <v>56</v>
      </c>
      <c r="J212" s="61">
        <f t="shared" si="11"/>
        <v>-6</v>
      </c>
      <c r="K212" s="76">
        <f t="shared" si="12"/>
        <v>0.903225806451613</v>
      </c>
      <c r="L212" s="74"/>
    </row>
    <row r="213" ht="18" customHeight="1" spans="1:12">
      <c r="A213" s="46">
        <f t="shared" si="10"/>
        <v>212</v>
      </c>
      <c r="B213" s="46">
        <v>5641</v>
      </c>
      <c r="C213" s="46">
        <v>2497</v>
      </c>
      <c r="D213" s="46" t="s">
        <v>245</v>
      </c>
      <c r="E213" s="48" t="s">
        <v>391</v>
      </c>
      <c r="F213" s="46">
        <v>5641</v>
      </c>
      <c r="G213" s="68" t="s">
        <v>884</v>
      </c>
      <c r="H213" s="58">
        <v>20</v>
      </c>
      <c r="I213" s="78">
        <v>23</v>
      </c>
      <c r="J213" s="79">
        <f t="shared" si="11"/>
        <v>3</v>
      </c>
      <c r="K213" s="80">
        <f t="shared" si="12"/>
        <v>1.15</v>
      </c>
      <c r="L213" s="74"/>
    </row>
    <row r="214" ht="18" customHeight="1" spans="1:12">
      <c r="A214" s="46">
        <f t="shared" si="10"/>
        <v>213</v>
      </c>
      <c r="B214" s="47">
        <v>6769</v>
      </c>
      <c r="C214" s="48">
        <v>126926</v>
      </c>
      <c r="D214" s="46" t="s">
        <v>612</v>
      </c>
      <c r="E214" s="48" t="s">
        <v>633</v>
      </c>
      <c r="F214" s="47">
        <v>6769</v>
      </c>
      <c r="G214" s="49" t="s">
        <v>885</v>
      </c>
      <c r="H214" s="50">
        <v>30</v>
      </c>
      <c r="I214" s="72">
        <v>22</v>
      </c>
      <c r="J214" s="72">
        <f t="shared" si="11"/>
        <v>-8</v>
      </c>
      <c r="K214" s="73">
        <f t="shared" si="12"/>
        <v>0.733333333333333</v>
      </c>
      <c r="L214" s="74"/>
    </row>
    <row r="215" ht="18" customHeight="1" spans="1:12">
      <c r="A215" s="46">
        <f t="shared" si="10"/>
        <v>214</v>
      </c>
      <c r="B215" s="46">
        <v>27809</v>
      </c>
      <c r="C215" s="46">
        <v>2914</v>
      </c>
      <c r="D215" s="46" t="s">
        <v>163</v>
      </c>
      <c r="E215" s="48" t="s">
        <v>168</v>
      </c>
      <c r="F215" s="46">
        <v>27809</v>
      </c>
      <c r="G215" s="66" t="s">
        <v>886</v>
      </c>
      <c r="H215" s="50">
        <v>31</v>
      </c>
      <c r="I215" s="72">
        <v>24</v>
      </c>
      <c r="J215" s="72">
        <f t="shared" si="11"/>
        <v>-7</v>
      </c>
      <c r="K215" s="73">
        <f t="shared" si="12"/>
        <v>0.774193548387097</v>
      </c>
      <c r="L215" s="74"/>
    </row>
    <row r="216" ht="18" customHeight="1" spans="1:12">
      <c r="A216" s="46">
        <f t="shared" si="10"/>
        <v>215</v>
      </c>
      <c r="B216" s="46">
        <v>11619</v>
      </c>
      <c r="C216" s="46">
        <v>2865</v>
      </c>
      <c r="D216" s="46" t="s">
        <v>141</v>
      </c>
      <c r="E216" s="48" t="s">
        <v>887</v>
      </c>
      <c r="F216" s="46">
        <v>11619</v>
      </c>
      <c r="G216" s="46" t="s">
        <v>888</v>
      </c>
      <c r="H216" s="47">
        <v>31</v>
      </c>
      <c r="I216" s="75">
        <v>27</v>
      </c>
      <c r="J216" s="61">
        <f t="shared" si="11"/>
        <v>-4</v>
      </c>
      <c r="K216" s="76">
        <f t="shared" si="12"/>
        <v>0.870967741935484</v>
      </c>
      <c r="L216" s="74"/>
    </row>
    <row r="217" ht="18" customHeight="1" spans="1:12">
      <c r="A217" s="46">
        <f t="shared" si="10"/>
        <v>216</v>
      </c>
      <c r="B217" s="46">
        <v>10932</v>
      </c>
      <c r="C217" s="46">
        <v>2559</v>
      </c>
      <c r="D217" s="46" t="s">
        <v>245</v>
      </c>
      <c r="E217" s="48" t="s">
        <v>762</v>
      </c>
      <c r="F217" s="46">
        <v>10932</v>
      </c>
      <c r="G217" s="85" t="s">
        <v>889</v>
      </c>
      <c r="H217" s="56">
        <v>31</v>
      </c>
      <c r="I217" s="75">
        <v>28</v>
      </c>
      <c r="J217" s="75">
        <f t="shared" si="11"/>
        <v>-3</v>
      </c>
      <c r="K217" s="77">
        <f t="shared" si="12"/>
        <v>0.903225806451613</v>
      </c>
      <c r="L217" s="74"/>
    </row>
    <row r="218" ht="18" customHeight="1" spans="1:12">
      <c r="A218" s="46">
        <f t="shared" si="10"/>
        <v>217</v>
      </c>
      <c r="B218" s="59">
        <v>28797</v>
      </c>
      <c r="C218" s="59">
        <v>2816</v>
      </c>
      <c r="D218" s="46" t="s">
        <v>271</v>
      </c>
      <c r="E218" s="48" t="s">
        <v>360</v>
      </c>
      <c r="F218" s="59">
        <v>28797</v>
      </c>
      <c r="G218" s="58" t="s">
        <v>890</v>
      </c>
      <c r="H218" s="58">
        <v>45</v>
      </c>
      <c r="I218" s="78">
        <v>53</v>
      </c>
      <c r="J218" s="79">
        <f t="shared" si="11"/>
        <v>8</v>
      </c>
      <c r="K218" s="80">
        <f t="shared" si="12"/>
        <v>1.17777777777778</v>
      </c>
      <c r="L218" s="74"/>
    </row>
    <row r="219" ht="18" customHeight="1" spans="1:12">
      <c r="A219" s="46">
        <f t="shared" si="10"/>
        <v>218</v>
      </c>
      <c r="B219" s="46">
        <v>4086</v>
      </c>
      <c r="C219" s="46">
        <v>2466</v>
      </c>
      <c r="D219" s="46" t="s">
        <v>271</v>
      </c>
      <c r="E219" s="48" t="s">
        <v>297</v>
      </c>
      <c r="F219" s="46">
        <v>4086</v>
      </c>
      <c r="G219" s="57" t="s">
        <v>891</v>
      </c>
      <c r="H219" s="58">
        <v>50</v>
      </c>
      <c r="I219" s="78">
        <v>51</v>
      </c>
      <c r="J219" s="79">
        <f t="shared" si="11"/>
        <v>1</v>
      </c>
      <c r="K219" s="80">
        <f t="shared" si="12"/>
        <v>1.02</v>
      </c>
      <c r="L219" s="74"/>
    </row>
    <row r="220" ht="18" customHeight="1" spans="1:12">
      <c r="A220" s="46">
        <f t="shared" si="10"/>
        <v>219</v>
      </c>
      <c r="B220" s="46">
        <v>7006</v>
      </c>
      <c r="C220" s="46">
        <v>2757</v>
      </c>
      <c r="D220" s="46" t="s">
        <v>271</v>
      </c>
      <c r="E220" s="48" t="s">
        <v>395</v>
      </c>
      <c r="F220" s="46">
        <v>7006</v>
      </c>
      <c r="G220" s="68" t="s">
        <v>892</v>
      </c>
      <c r="H220" s="58">
        <v>60</v>
      </c>
      <c r="I220" s="78">
        <v>77</v>
      </c>
      <c r="J220" s="79">
        <f t="shared" si="11"/>
        <v>17</v>
      </c>
      <c r="K220" s="80">
        <f t="shared" si="12"/>
        <v>1.28333333333333</v>
      </c>
      <c r="L220" s="74"/>
    </row>
    <row r="221" ht="18" customHeight="1" spans="1:12">
      <c r="A221" s="46">
        <f t="shared" si="10"/>
        <v>220</v>
      </c>
      <c r="B221" s="46">
        <v>15742</v>
      </c>
      <c r="C221" s="46">
        <v>302867</v>
      </c>
      <c r="D221" s="46" t="s">
        <v>245</v>
      </c>
      <c r="E221" s="48" t="s">
        <v>457</v>
      </c>
      <c r="F221" s="46">
        <v>15742</v>
      </c>
      <c r="G221" s="67" t="s">
        <v>893</v>
      </c>
      <c r="H221" s="47">
        <v>60</v>
      </c>
      <c r="I221" s="75">
        <v>57</v>
      </c>
      <c r="J221" s="61">
        <f t="shared" si="11"/>
        <v>-3</v>
      </c>
      <c r="K221" s="76">
        <f t="shared" si="12"/>
        <v>0.95</v>
      </c>
      <c r="L221" s="74"/>
    </row>
    <row r="222" ht="18" customHeight="1" spans="1:12">
      <c r="A222" s="46">
        <f t="shared" si="10"/>
        <v>221</v>
      </c>
      <c r="B222" s="46">
        <v>16108</v>
      </c>
      <c r="C222" s="59">
        <v>120844</v>
      </c>
      <c r="D222" s="46" t="s">
        <v>271</v>
      </c>
      <c r="E222" s="48" t="s">
        <v>442</v>
      </c>
      <c r="F222" s="46">
        <v>16108</v>
      </c>
      <c r="G222" s="68" t="s">
        <v>894</v>
      </c>
      <c r="H222" s="58">
        <v>60</v>
      </c>
      <c r="I222" s="78">
        <v>115</v>
      </c>
      <c r="J222" s="79">
        <f t="shared" si="11"/>
        <v>55</v>
      </c>
      <c r="K222" s="80">
        <f t="shared" si="12"/>
        <v>1.91666666666667</v>
      </c>
      <c r="L222" s="74"/>
    </row>
    <row r="223" ht="18" customHeight="1" spans="1:12">
      <c r="A223" s="46">
        <f t="shared" si="10"/>
        <v>222</v>
      </c>
      <c r="B223" s="46">
        <v>4033</v>
      </c>
      <c r="C223" s="46">
        <v>2738</v>
      </c>
      <c r="D223" s="46" t="s">
        <v>15</v>
      </c>
      <c r="E223" s="48" t="s">
        <v>41</v>
      </c>
      <c r="F223" s="46">
        <v>4033</v>
      </c>
      <c r="G223" s="57" t="s">
        <v>895</v>
      </c>
      <c r="H223" s="58">
        <v>45</v>
      </c>
      <c r="I223" s="78">
        <v>61</v>
      </c>
      <c r="J223" s="79">
        <f t="shared" si="11"/>
        <v>16</v>
      </c>
      <c r="K223" s="80">
        <f t="shared" si="12"/>
        <v>1.35555555555556</v>
      </c>
      <c r="L223" s="74"/>
    </row>
    <row r="224" ht="18" customHeight="1" spans="1:12">
      <c r="A224" s="46">
        <f t="shared" si="10"/>
        <v>223</v>
      </c>
      <c r="B224" s="59">
        <v>29218</v>
      </c>
      <c r="C224" s="59">
        <v>117491</v>
      </c>
      <c r="D224" s="46" t="s">
        <v>271</v>
      </c>
      <c r="E224" s="48" t="s">
        <v>348</v>
      </c>
      <c r="F224" s="59">
        <v>29218</v>
      </c>
      <c r="G224" s="58" t="s">
        <v>896</v>
      </c>
      <c r="H224" s="58">
        <v>90</v>
      </c>
      <c r="I224" s="78">
        <v>101</v>
      </c>
      <c r="J224" s="79">
        <f t="shared" si="11"/>
        <v>11</v>
      </c>
      <c r="K224" s="80">
        <f t="shared" si="12"/>
        <v>1.12222222222222</v>
      </c>
      <c r="L224" s="74"/>
    </row>
    <row r="225" ht="18" customHeight="1" spans="1:12">
      <c r="A225" s="46">
        <f t="shared" si="10"/>
        <v>224</v>
      </c>
      <c r="B225" s="59">
        <v>15743</v>
      </c>
      <c r="C225" s="59">
        <v>104429</v>
      </c>
      <c r="D225" s="46" t="s">
        <v>15</v>
      </c>
      <c r="E225" s="48" t="s">
        <v>696</v>
      </c>
      <c r="F225" s="59">
        <v>15743</v>
      </c>
      <c r="G225" s="60" t="s">
        <v>897</v>
      </c>
      <c r="H225" s="50">
        <v>31</v>
      </c>
      <c r="I225" s="72">
        <v>24</v>
      </c>
      <c r="J225" s="72">
        <f t="shared" si="11"/>
        <v>-7</v>
      </c>
      <c r="K225" s="73">
        <f t="shared" si="12"/>
        <v>0.774193548387097</v>
      </c>
      <c r="L225" s="74"/>
    </row>
    <row r="226" ht="18" customHeight="1" spans="1:12">
      <c r="A226" s="46">
        <f t="shared" si="10"/>
        <v>225</v>
      </c>
      <c r="B226" s="46">
        <v>16101</v>
      </c>
      <c r="C226" s="46">
        <v>2414</v>
      </c>
      <c r="D226" s="46" t="s">
        <v>15</v>
      </c>
      <c r="E226" s="48" t="s">
        <v>49</v>
      </c>
      <c r="F226" s="46">
        <v>16101</v>
      </c>
      <c r="G226" s="68" t="s">
        <v>898</v>
      </c>
      <c r="H226" s="58">
        <v>31</v>
      </c>
      <c r="I226" s="78">
        <v>39</v>
      </c>
      <c r="J226" s="79">
        <f t="shared" si="11"/>
        <v>8</v>
      </c>
      <c r="K226" s="80">
        <f t="shared" si="12"/>
        <v>1.25806451612903</v>
      </c>
      <c r="L226" s="74"/>
    </row>
    <row r="227" s="5" customFormat="1" ht="18" customHeight="1" spans="1:12">
      <c r="A227" s="46">
        <f t="shared" si="10"/>
        <v>226</v>
      </c>
      <c r="B227" s="46">
        <v>15083</v>
      </c>
      <c r="C227" s="46">
        <v>2826</v>
      </c>
      <c r="D227" s="46" t="s">
        <v>271</v>
      </c>
      <c r="E227" s="48" t="s">
        <v>285</v>
      </c>
      <c r="F227" s="46">
        <v>15083</v>
      </c>
      <c r="G227" s="67" t="s">
        <v>899</v>
      </c>
      <c r="H227" s="47">
        <v>62</v>
      </c>
      <c r="I227" s="75">
        <v>54</v>
      </c>
      <c r="J227" s="61">
        <f t="shared" si="11"/>
        <v>-8</v>
      </c>
      <c r="K227" s="76">
        <f t="shared" si="12"/>
        <v>0.870967741935484</v>
      </c>
      <c r="L227" s="74"/>
    </row>
    <row r="228" ht="18" customHeight="1" spans="1:12">
      <c r="A228" s="46">
        <f t="shared" si="10"/>
        <v>227</v>
      </c>
      <c r="B228" s="46">
        <v>6752</v>
      </c>
      <c r="C228" s="46">
        <v>2854</v>
      </c>
      <c r="D228" s="46" t="s">
        <v>192</v>
      </c>
      <c r="E228" s="48" t="s">
        <v>210</v>
      </c>
      <c r="F228" s="46">
        <v>6752</v>
      </c>
      <c r="G228" s="53" t="s">
        <v>900</v>
      </c>
      <c r="H228" s="50">
        <v>40</v>
      </c>
      <c r="I228" s="72">
        <v>31</v>
      </c>
      <c r="J228" s="72">
        <f t="shared" si="11"/>
        <v>-9</v>
      </c>
      <c r="K228" s="73">
        <f t="shared" si="12"/>
        <v>0.775</v>
      </c>
      <c r="L228" s="74"/>
    </row>
    <row r="229" ht="18" customHeight="1" spans="1:12">
      <c r="A229" s="46">
        <f t="shared" si="10"/>
        <v>228</v>
      </c>
      <c r="B229" s="46">
        <v>14444</v>
      </c>
      <c r="C229" s="46">
        <v>2735</v>
      </c>
      <c r="D229" s="46" t="s">
        <v>245</v>
      </c>
      <c r="E229" s="48" t="s">
        <v>399</v>
      </c>
      <c r="F229" s="46">
        <v>14444</v>
      </c>
      <c r="G229" s="65" t="s">
        <v>901</v>
      </c>
      <c r="H229" s="47">
        <v>30</v>
      </c>
      <c r="I229" s="75">
        <v>26</v>
      </c>
      <c r="J229" s="61">
        <f t="shared" si="11"/>
        <v>-4</v>
      </c>
      <c r="K229" s="76">
        <f t="shared" si="12"/>
        <v>0.866666666666667</v>
      </c>
      <c r="L229" s="74"/>
    </row>
    <row r="230" ht="18" customHeight="1" spans="1:12">
      <c r="A230" s="46">
        <f t="shared" si="10"/>
        <v>229</v>
      </c>
      <c r="B230" s="46">
        <v>28404</v>
      </c>
      <c r="C230" s="46">
        <v>2735</v>
      </c>
      <c r="D230" s="46" t="s">
        <v>245</v>
      </c>
      <c r="E230" s="48" t="s">
        <v>399</v>
      </c>
      <c r="F230" s="46">
        <v>28404</v>
      </c>
      <c r="G230" s="87" t="s">
        <v>902</v>
      </c>
      <c r="H230" s="58">
        <v>30</v>
      </c>
      <c r="I230" s="78">
        <v>35</v>
      </c>
      <c r="J230" s="79">
        <f t="shared" si="11"/>
        <v>5</v>
      </c>
      <c r="K230" s="80">
        <f t="shared" si="12"/>
        <v>1.16666666666667</v>
      </c>
      <c r="L230" s="74"/>
    </row>
    <row r="231" ht="18" customHeight="1" spans="1:12">
      <c r="A231" s="46">
        <f t="shared" si="10"/>
        <v>230</v>
      </c>
      <c r="B231" s="46">
        <v>11752</v>
      </c>
      <c r="C231" s="46">
        <v>2791</v>
      </c>
      <c r="D231" s="46" t="s">
        <v>21</v>
      </c>
      <c r="E231" s="48" t="s">
        <v>473</v>
      </c>
      <c r="F231" s="46">
        <v>11752</v>
      </c>
      <c r="G231" s="51" t="s">
        <v>903</v>
      </c>
      <c r="H231" s="50">
        <v>150</v>
      </c>
      <c r="I231" s="72">
        <v>118</v>
      </c>
      <c r="J231" s="72">
        <f t="shared" si="11"/>
        <v>-32</v>
      </c>
      <c r="K231" s="73">
        <f t="shared" si="12"/>
        <v>0.786666666666667</v>
      </c>
      <c r="L231" s="74"/>
    </row>
    <row r="232" s="5" customFormat="1" ht="18" customHeight="1" spans="1:12">
      <c r="A232" s="46">
        <f t="shared" si="10"/>
        <v>231</v>
      </c>
      <c r="B232" s="46">
        <v>11964</v>
      </c>
      <c r="C232" s="46">
        <v>2804</v>
      </c>
      <c r="D232" s="46" t="s">
        <v>271</v>
      </c>
      <c r="E232" s="48" t="s">
        <v>309</v>
      </c>
      <c r="F232" s="46">
        <v>11964</v>
      </c>
      <c r="G232" s="67" t="s">
        <v>904</v>
      </c>
      <c r="H232" s="47">
        <v>45</v>
      </c>
      <c r="I232" s="75">
        <v>43</v>
      </c>
      <c r="J232" s="61">
        <f t="shared" si="11"/>
        <v>-2</v>
      </c>
      <c r="K232" s="76">
        <f t="shared" si="12"/>
        <v>0.955555555555556</v>
      </c>
      <c r="L232" s="74"/>
    </row>
    <row r="233" ht="18" customHeight="1" spans="1:12">
      <c r="A233" s="46">
        <f t="shared" si="10"/>
        <v>232</v>
      </c>
      <c r="B233" s="46">
        <v>13000</v>
      </c>
      <c r="C233" s="46">
        <v>2304</v>
      </c>
      <c r="D233" s="46" t="s">
        <v>15</v>
      </c>
      <c r="E233" s="48" t="s">
        <v>137</v>
      </c>
      <c r="F233" s="46">
        <v>13000</v>
      </c>
      <c r="G233" s="67" t="s">
        <v>905</v>
      </c>
      <c r="H233" s="47">
        <v>62</v>
      </c>
      <c r="I233" s="75">
        <v>58</v>
      </c>
      <c r="J233" s="61">
        <f t="shared" si="11"/>
        <v>-4</v>
      </c>
      <c r="K233" s="76">
        <f t="shared" si="12"/>
        <v>0.935483870967742</v>
      </c>
      <c r="L233" s="74"/>
    </row>
    <row r="234" ht="18" customHeight="1" spans="1:12">
      <c r="A234" s="46">
        <f t="shared" si="10"/>
        <v>233</v>
      </c>
      <c r="B234" s="46">
        <v>10205</v>
      </c>
      <c r="C234" s="46">
        <v>2512</v>
      </c>
      <c r="D234" s="46" t="s">
        <v>245</v>
      </c>
      <c r="E234" s="48" t="s">
        <v>383</v>
      </c>
      <c r="F234" s="46">
        <v>10205</v>
      </c>
      <c r="G234" s="68" t="s">
        <v>906</v>
      </c>
      <c r="H234" s="58">
        <v>50</v>
      </c>
      <c r="I234" s="78">
        <v>58</v>
      </c>
      <c r="J234" s="79">
        <f t="shared" si="11"/>
        <v>8</v>
      </c>
      <c r="K234" s="80">
        <f t="shared" si="12"/>
        <v>1.16</v>
      </c>
      <c r="L234" s="74"/>
    </row>
    <row r="235" ht="18" customHeight="1" spans="1:12">
      <c r="A235" s="46">
        <f t="shared" si="10"/>
        <v>234</v>
      </c>
      <c r="B235" s="46">
        <v>14740</v>
      </c>
      <c r="C235" s="46">
        <v>2874</v>
      </c>
      <c r="D235" s="46" t="s">
        <v>192</v>
      </c>
      <c r="E235" s="48" t="s">
        <v>222</v>
      </c>
      <c r="F235" s="46">
        <v>14740</v>
      </c>
      <c r="G235" s="57" t="s">
        <v>907</v>
      </c>
      <c r="H235" s="58">
        <v>31</v>
      </c>
      <c r="I235" s="78">
        <v>44</v>
      </c>
      <c r="J235" s="79">
        <f t="shared" si="11"/>
        <v>13</v>
      </c>
      <c r="K235" s="80">
        <f t="shared" si="12"/>
        <v>1.41935483870968</v>
      </c>
      <c r="L235" s="74"/>
    </row>
    <row r="236" ht="18" customHeight="1" spans="1:12">
      <c r="A236" s="46">
        <f t="shared" si="10"/>
        <v>235</v>
      </c>
      <c r="B236" s="46">
        <v>6473</v>
      </c>
      <c r="C236" s="46">
        <v>104533</v>
      </c>
      <c r="D236" s="46" t="s">
        <v>192</v>
      </c>
      <c r="E236" s="48" t="s">
        <v>226</v>
      </c>
      <c r="F236" s="46">
        <v>6473</v>
      </c>
      <c r="G236" s="53" t="s">
        <v>908</v>
      </c>
      <c r="H236" s="50">
        <v>30</v>
      </c>
      <c r="I236" s="72">
        <v>22</v>
      </c>
      <c r="J236" s="72">
        <f t="shared" si="11"/>
        <v>-8</v>
      </c>
      <c r="K236" s="73">
        <f t="shared" si="12"/>
        <v>0.733333333333333</v>
      </c>
      <c r="L236" s="74"/>
    </row>
    <row r="237" ht="18" customHeight="1" spans="1:12">
      <c r="A237" s="46">
        <f t="shared" si="10"/>
        <v>236</v>
      </c>
      <c r="B237" s="46">
        <v>16492</v>
      </c>
      <c r="C237" s="46">
        <v>122718</v>
      </c>
      <c r="D237" s="46" t="s">
        <v>192</v>
      </c>
      <c r="E237" s="48" t="s">
        <v>242</v>
      </c>
      <c r="F237" s="46">
        <v>16492</v>
      </c>
      <c r="G237" s="65" t="s">
        <v>909</v>
      </c>
      <c r="H237" s="47">
        <v>30</v>
      </c>
      <c r="I237" s="75">
        <v>26</v>
      </c>
      <c r="J237" s="61">
        <f t="shared" si="11"/>
        <v>-4</v>
      </c>
      <c r="K237" s="76">
        <f t="shared" si="12"/>
        <v>0.866666666666667</v>
      </c>
      <c r="L237" s="74"/>
    </row>
    <row r="238" ht="18" customHeight="1" spans="1:12">
      <c r="A238" s="46">
        <f t="shared" si="10"/>
        <v>237</v>
      </c>
      <c r="B238" s="46">
        <v>10191</v>
      </c>
      <c r="C238" s="46">
        <v>302867</v>
      </c>
      <c r="D238" s="46" t="s">
        <v>245</v>
      </c>
      <c r="E238" s="48" t="s">
        <v>457</v>
      </c>
      <c r="F238" s="46">
        <v>10191</v>
      </c>
      <c r="G238" s="66" t="s">
        <v>910</v>
      </c>
      <c r="H238" s="50">
        <v>60</v>
      </c>
      <c r="I238" s="72">
        <v>31</v>
      </c>
      <c r="J238" s="72">
        <f t="shared" si="11"/>
        <v>-29</v>
      </c>
      <c r="K238" s="73">
        <f t="shared" si="12"/>
        <v>0.516666666666667</v>
      </c>
      <c r="L238" s="74"/>
    </row>
    <row r="239" ht="18" customHeight="1" spans="1:12">
      <c r="A239" s="46">
        <f t="shared" si="10"/>
        <v>238</v>
      </c>
      <c r="B239" s="46">
        <v>9140</v>
      </c>
      <c r="C239" s="46">
        <v>2819</v>
      </c>
      <c r="D239" s="46" t="s">
        <v>271</v>
      </c>
      <c r="E239" s="48" t="s">
        <v>375</v>
      </c>
      <c r="F239" s="46">
        <v>9140</v>
      </c>
      <c r="G239" s="67" t="s">
        <v>911</v>
      </c>
      <c r="H239" s="47">
        <v>45</v>
      </c>
      <c r="I239" s="75">
        <v>44</v>
      </c>
      <c r="J239" s="61">
        <f t="shared" si="11"/>
        <v>-1</v>
      </c>
      <c r="K239" s="76">
        <f t="shared" si="12"/>
        <v>0.977777777777778</v>
      </c>
      <c r="L239" s="74"/>
    </row>
    <row r="240" ht="18" customHeight="1" spans="1:12">
      <c r="A240" s="46">
        <f t="shared" si="10"/>
        <v>239</v>
      </c>
      <c r="B240" s="47">
        <v>16222</v>
      </c>
      <c r="C240" s="48">
        <v>110905</v>
      </c>
      <c r="D240" s="46" t="s">
        <v>571</v>
      </c>
      <c r="E240" s="48" t="s">
        <v>912</v>
      </c>
      <c r="F240" s="47">
        <v>16222</v>
      </c>
      <c r="G240" s="49" t="s">
        <v>913</v>
      </c>
      <c r="H240" s="50">
        <v>30</v>
      </c>
      <c r="I240" s="72">
        <v>15</v>
      </c>
      <c r="J240" s="72">
        <f t="shared" si="11"/>
        <v>-15</v>
      </c>
      <c r="K240" s="73">
        <f t="shared" si="12"/>
        <v>0.5</v>
      </c>
      <c r="L240" s="74"/>
    </row>
    <row r="241" ht="18" customHeight="1" spans="1:12">
      <c r="A241" s="46">
        <f t="shared" si="10"/>
        <v>240</v>
      </c>
      <c r="B241" s="46">
        <v>14064</v>
      </c>
      <c r="C241" s="46">
        <v>2881</v>
      </c>
      <c r="D241" s="46" t="s">
        <v>141</v>
      </c>
      <c r="E241" s="48" t="s">
        <v>142</v>
      </c>
      <c r="F241" s="46">
        <v>14064</v>
      </c>
      <c r="G241" s="57" t="s">
        <v>914</v>
      </c>
      <c r="H241" s="58">
        <v>45</v>
      </c>
      <c r="I241" s="78">
        <v>47</v>
      </c>
      <c r="J241" s="79">
        <f t="shared" si="11"/>
        <v>2</v>
      </c>
      <c r="K241" s="80">
        <f t="shared" si="12"/>
        <v>1.04444444444444</v>
      </c>
      <c r="L241" s="74"/>
    </row>
    <row r="242" s="44" customFormat="1" ht="18" customHeight="1" spans="1:12">
      <c r="A242" s="46">
        <f t="shared" si="10"/>
        <v>241</v>
      </c>
      <c r="B242" s="46">
        <v>5764</v>
      </c>
      <c r="C242" s="46">
        <v>2881</v>
      </c>
      <c r="D242" s="46" t="s">
        <v>141</v>
      </c>
      <c r="E242" s="48" t="s">
        <v>142</v>
      </c>
      <c r="F242" s="46">
        <v>5764</v>
      </c>
      <c r="G242" s="57" t="s">
        <v>915</v>
      </c>
      <c r="H242" s="58">
        <v>45</v>
      </c>
      <c r="I242" s="78">
        <v>46</v>
      </c>
      <c r="J242" s="79">
        <f t="shared" si="11"/>
        <v>1</v>
      </c>
      <c r="K242" s="80">
        <f t="shared" si="12"/>
        <v>1.02222222222222</v>
      </c>
      <c r="L242" s="88"/>
    </row>
    <row r="243" ht="18" customHeight="1" spans="1:12">
      <c r="A243" s="46">
        <f t="shared" si="10"/>
        <v>242</v>
      </c>
      <c r="B243" s="46">
        <v>14404</v>
      </c>
      <c r="C243" s="46">
        <v>2422</v>
      </c>
      <c r="D243" s="46" t="s">
        <v>271</v>
      </c>
      <c r="E243" s="48" t="s">
        <v>305</v>
      </c>
      <c r="F243" s="46">
        <v>14404</v>
      </c>
      <c r="G243" s="67" t="s">
        <v>916</v>
      </c>
      <c r="H243" s="47">
        <v>60</v>
      </c>
      <c r="I243" s="75">
        <v>50</v>
      </c>
      <c r="J243" s="61">
        <f t="shared" si="11"/>
        <v>-10</v>
      </c>
      <c r="K243" s="76">
        <f t="shared" si="12"/>
        <v>0.833333333333333</v>
      </c>
      <c r="L243" s="74"/>
    </row>
    <row r="244" ht="18" customHeight="1" spans="1:12">
      <c r="A244" s="46">
        <f t="shared" si="10"/>
        <v>243</v>
      </c>
      <c r="B244" s="46">
        <v>13279</v>
      </c>
      <c r="C244" s="46">
        <v>118151</v>
      </c>
      <c r="D244" s="46" t="s">
        <v>271</v>
      </c>
      <c r="E244" s="48" t="s">
        <v>352</v>
      </c>
      <c r="F244" s="46">
        <v>13279</v>
      </c>
      <c r="G244" s="68" t="s">
        <v>917</v>
      </c>
      <c r="H244" s="58">
        <v>60</v>
      </c>
      <c r="I244" s="78">
        <v>101</v>
      </c>
      <c r="J244" s="79">
        <f t="shared" si="11"/>
        <v>41</v>
      </c>
      <c r="K244" s="80">
        <f t="shared" si="12"/>
        <v>1.68333333333333</v>
      </c>
      <c r="L244" s="74"/>
    </row>
    <row r="245" ht="18" customHeight="1" spans="1:12">
      <c r="A245" s="46">
        <f t="shared" si="10"/>
        <v>244</v>
      </c>
      <c r="B245" s="59">
        <v>29177</v>
      </c>
      <c r="C245" s="59">
        <v>2466</v>
      </c>
      <c r="D245" s="46" t="s">
        <v>271</v>
      </c>
      <c r="E245" s="48" t="s">
        <v>297</v>
      </c>
      <c r="F245" s="59">
        <v>29177</v>
      </c>
      <c r="G245" s="60" t="s">
        <v>918</v>
      </c>
      <c r="H245" s="50">
        <v>50</v>
      </c>
      <c r="I245" s="72">
        <v>37</v>
      </c>
      <c r="J245" s="72">
        <f t="shared" si="11"/>
        <v>-13</v>
      </c>
      <c r="K245" s="73">
        <f t="shared" si="12"/>
        <v>0.74</v>
      </c>
      <c r="L245" s="74"/>
    </row>
    <row r="246" ht="18" customHeight="1" spans="1:12">
      <c r="A246" s="46">
        <f t="shared" si="10"/>
        <v>245</v>
      </c>
      <c r="B246" s="46">
        <v>4562</v>
      </c>
      <c r="C246" s="46">
        <v>107658</v>
      </c>
      <c r="D246" s="46" t="s">
        <v>245</v>
      </c>
      <c r="E246" s="48" t="s">
        <v>418</v>
      </c>
      <c r="F246" s="46">
        <v>4562</v>
      </c>
      <c r="G246" s="51" t="s">
        <v>919</v>
      </c>
      <c r="H246" s="50">
        <v>40</v>
      </c>
      <c r="I246" s="72">
        <v>32</v>
      </c>
      <c r="J246" s="72">
        <f t="shared" si="11"/>
        <v>-8</v>
      </c>
      <c r="K246" s="73">
        <f t="shared" si="12"/>
        <v>0.8</v>
      </c>
      <c r="L246" s="74"/>
    </row>
    <row r="247" ht="18" customHeight="1" spans="1:12">
      <c r="A247" s="46">
        <f t="shared" si="10"/>
        <v>246</v>
      </c>
      <c r="B247" s="46">
        <v>16076</v>
      </c>
      <c r="C247" s="46">
        <v>102934</v>
      </c>
      <c r="D247" s="46" t="s">
        <v>271</v>
      </c>
      <c r="E247" s="48" t="s">
        <v>317</v>
      </c>
      <c r="F247" s="46">
        <v>16076</v>
      </c>
      <c r="G247" s="67" t="s">
        <v>920</v>
      </c>
      <c r="H247" s="47">
        <v>24</v>
      </c>
      <c r="I247" s="75">
        <v>21</v>
      </c>
      <c r="J247" s="61">
        <f t="shared" si="11"/>
        <v>-3</v>
      </c>
      <c r="K247" s="76">
        <f t="shared" si="12"/>
        <v>0.875</v>
      </c>
      <c r="L247" s="74"/>
    </row>
    <row r="248" ht="18" customHeight="1" spans="1:12">
      <c r="A248" s="46">
        <f t="shared" si="10"/>
        <v>247</v>
      </c>
      <c r="B248" s="46">
        <v>13296</v>
      </c>
      <c r="C248" s="46">
        <v>113833</v>
      </c>
      <c r="D248" s="46" t="s">
        <v>15</v>
      </c>
      <c r="E248" s="48" t="s">
        <v>101</v>
      </c>
      <c r="F248" s="46">
        <v>13296</v>
      </c>
      <c r="G248" s="51" t="s">
        <v>921</v>
      </c>
      <c r="H248" s="50">
        <v>70</v>
      </c>
      <c r="I248" s="72">
        <v>53</v>
      </c>
      <c r="J248" s="72">
        <f t="shared" si="11"/>
        <v>-17</v>
      </c>
      <c r="K248" s="73">
        <f t="shared" si="12"/>
        <v>0.757142857142857</v>
      </c>
      <c r="L248" s="74"/>
    </row>
    <row r="249" ht="18" customHeight="1" spans="1:12">
      <c r="A249" s="46">
        <f t="shared" si="10"/>
        <v>248</v>
      </c>
      <c r="B249" s="46">
        <v>10930</v>
      </c>
      <c r="C249" s="46">
        <v>2735</v>
      </c>
      <c r="D249" s="46" t="s">
        <v>245</v>
      </c>
      <c r="E249" s="48" t="s">
        <v>399</v>
      </c>
      <c r="F249" s="46">
        <v>10930</v>
      </c>
      <c r="G249" s="68" t="s">
        <v>922</v>
      </c>
      <c r="H249" s="58">
        <v>30</v>
      </c>
      <c r="I249" s="78">
        <v>39</v>
      </c>
      <c r="J249" s="79">
        <f t="shared" si="11"/>
        <v>9</v>
      </c>
      <c r="K249" s="80">
        <f t="shared" si="12"/>
        <v>1.3</v>
      </c>
      <c r="L249" s="74"/>
    </row>
    <row r="250" ht="18" customHeight="1" spans="1:12">
      <c r="A250" s="46">
        <f t="shared" si="10"/>
        <v>249</v>
      </c>
      <c r="B250" s="46">
        <v>14866</v>
      </c>
      <c r="C250" s="46">
        <v>122906</v>
      </c>
      <c r="D250" s="46" t="s">
        <v>245</v>
      </c>
      <c r="E250" s="48" t="s">
        <v>449</v>
      </c>
      <c r="F250" s="46">
        <v>14866</v>
      </c>
      <c r="G250" s="51" t="s">
        <v>923</v>
      </c>
      <c r="H250" s="50">
        <v>60</v>
      </c>
      <c r="I250" s="72">
        <v>40</v>
      </c>
      <c r="J250" s="72">
        <f t="shared" si="11"/>
        <v>-20</v>
      </c>
      <c r="K250" s="73">
        <f t="shared" si="12"/>
        <v>0.666666666666667</v>
      </c>
      <c r="L250" s="74"/>
    </row>
    <row r="251" s="5" customFormat="1" ht="18" customHeight="1" spans="1:12">
      <c r="A251" s="46">
        <f t="shared" si="10"/>
        <v>250</v>
      </c>
      <c r="B251" s="46">
        <v>12981</v>
      </c>
      <c r="C251" s="46">
        <v>2888</v>
      </c>
      <c r="D251" s="46" t="s">
        <v>544</v>
      </c>
      <c r="E251" s="48" t="s">
        <v>556</v>
      </c>
      <c r="F251" s="46">
        <v>12981</v>
      </c>
      <c r="G251" s="57" t="s">
        <v>924</v>
      </c>
      <c r="H251" s="58">
        <v>30</v>
      </c>
      <c r="I251" s="78">
        <v>35</v>
      </c>
      <c r="J251" s="79">
        <f t="shared" si="11"/>
        <v>5</v>
      </c>
      <c r="K251" s="80">
        <f t="shared" si="12"/>
        <v>1.16666666666667</v>
      </c>
      <c r="L251" s="74"/>
    </row>
    <row r="252" ht="18" customHeight="1" spans="1:12">
      <c r="A252" s="46">
        <f t="shared" ref="A252:A277" si="13">ROW()-1</f>
        <v>251</v>
      </c>
      <c r="B252" s="46">
        <v>10772</v>
      </c>
      <c r="C252" s="46">
        <v>2886</v>
      </c>
      <c r="D252" s="46" t="s">
        <v>544</v>
      </c>
      <c r="E252" s="48" t="s">
        <v>552</v>
      </c>
      <c r="F252" s="46">
        <v>10772</v>
      </c>
      <c r="G252" s="53" t="s">
        <v>925</v>
      </c>
      <c r="H252" s="50">
        <v>30</v>
      </c>
      <c r="I252" s="72">
        <v>19</v>
      </c>
      <c r="J252" s="72">
        <f t="shared" si="11"/>
        <v>-11</v>
      </c>
      <c r="K252" s="73">
        <f t="shared" si="12"/>
        <v>0.633333333333333</v>
      </c>
      <c r="L252" s="74"/>
    </row>
    <row r="253" ht="18" customHeight="1" spans="1:12">
      <c r="A253" s="46">
        <f t="shared" si="13"/>
        <v>252</v>
      </c>
      <c r="B253" s="46">
        <v>7011</v>
      </c>
      <c r="C253" s="46">
        <v>2881</v>
      </c>
      <c r="D253" s="46" t="s">
        <v>141</v>
      </c>
      <c r="E253" s="48" t="s">
        <v>142</v>
      </c>
      <c r="F253" s="46">
        <v>7011</v>
      </c>
      <c r="G253" s="46" t="s">
        <v>926</v>
      </c>
      <c r="H253" s="47">
        <v>45</v>
      </c>
      <c r="I253" s="75">
        <v>40</v>
      </c>
      <c r="J253" s="61">
        <f t="shared" si="11"/>
        <v>-5</v>
      </c>
      <c r="K253" s="76">
        <f t="shared" si="12"/>
        <v>0.888888888888889</v>
      </c>
      <c r="L253" s="74"/>
    </row>
    <row r="254" ht="18" customHeight="1" spans="1:12">
      <c r="A254" s="46">
        <f t="shared" si="13"/>
        <v>253</v>
      </c>
      <c r="B254" s="46">
        <v>15255</v>
      </c>
      <c r="C254" s="46">
        <v>114685</v>
      </c>
      <c r="D254" s="46" t="s">
        <v>21</v>
      </c>
      <c r="E254" s="48" t="s">
        <v>495</v>
      </c>
      <c r="F254" s="46">
        <v>15255</v>
      </c>
      <c r="G254" s="68" t="s">
        <v>927</v>
      </c>
      <c r="H254" s="58">
        <v>90</v>
      </c>
      <c r="I254" s="78">
        <v>93</v>
      </c>
      <c r="J254" s="79">
        <f t="shared" si="11"/>
        <v>3</v>
      </c>
      <c r="K254" s="80">
        <f t="shared" si="12"/>
        <v>1.03333333333333</v>
      </c>
      <c r="L254" s="74"/>
    </row>
    <row r="255" ht="18" customHeight="1" spans="1:12">
      <c r="A255" s="46">
        <f t="shared" si="13"/>
        <v>254</v>
      </c>
      <c r="B255" s="47">
        <v>1275</v>
      </c>
      <c r="C255" s="48">
        <v>17948</v>
      </c>
      <c r="D255" s="46" t="s">
        <v>571</v>
      </c>
      <c r="E255" s="48" t="s">
        <v>709</v>
      </c>
      <c r="F255" s="47">
        <v>1275</v>
      </c>
      <c r="G255" s="57" t="s">
        <v>928</v>
      </c>
      <c r="H255" s="58">
        <v>15</v>
      </c>
      <c r="I255" s="78">
        <v>26</v>
      </c>
      <c r="J255" s="79">
        <f t="shared" si="11"/>
        <v>11</v>
      </c>
      <c r="K255" s="80">
        <f t="shared" si="12"/>
        <v>1.73333333333333</v>
      </c>
      <c r="L255" s="74"/>
    </row>
    <row r="256" ht="18" customHeight="1" spans="1:12">
      <c r="A256" s="46">
        <f t="shared" si="13"/>
        <v>255</v>
      </c>
      <c r="B256" s="47">
        <v>4811</v>
      </c>
      <c r="C256" s="48">
        <v>126920</v>
      </c>
      <c r="D256" s="46" t="s">
        <v>612</v>
      </c>
      <c r="E256" s="48" t="s">
        <v>618</v>
      </c>
      <c r="F256" s="47">
        <v>4811</v>
      </c>
      <c r="G256" s="57" t="s">
        <v>929</v>
      </c>
      <c r="H256" s="58">
        <v>60</v>
      </c>
      <c r="I256" s="78">
        <v>65</v>
      </c>
      <c r="J256" s="79">
        <f t="shared" si="11"/>
        <v>5</v>
      </c>
      <c r="K256" s="80">
        <f t="shared" si="12"/>
        <v>1.08333333333333</v>
      </c>
      <c r="L256" s="74"/>
    </row>
    <row r="257" ht="14.25" spans="1:12">
      <c r="A257" s="46">
        <f t="shared" si="13"/>
        <v>256</v>
      </c>
      <c r="B257" s="46">
        <v>4435</v>
      </c>
      <c r="C257" s="46">
        <v>2738</v>
      </c>
      <c r="D257" s="46" t="s">
        <v>15</v>
      </c>
      <c r="E257" s="48" t="s">
        <v>41</v>
      </c>
      <c r="F257" s="46">
        <v>4435</v>
      </c>
      <c r="G257" s="51" t="s">
        <v>930</v>
      </c>
      <c r="H257" s="50">
        <v>45</v>
      </c>
      <c r="I257" s="72">
        <v>25</v>
      </c>
      <c r="J257" s="72">
        <f t="shared" si="11"/>
        <v>-20</v>
      </c>
      <c r="K257" s="73">
        <f t="shared" si="12"/>
        <v>0.555555555555556</v>
      </c>
      <c r="L257" s="74"/>
    </row>
    <row r="258" s="5" customFormat="1" ht="14.25" spans="1:12">
      <c r="A258" s="46">
        <f t="shared" si="13"/>
        <v>257</v>
      </c>
      <c r="B258" s="46">
        <v>11143</v>
      </c>
      <c r="C258" s="46">
        <v>114622</v>
      </c>
      <c r="D258" s="46" t="s">
        <v>245</v>
      </c>
      <c r="E258" s="48" t="s">
        <v>422</v>
      </c>
      <c r="F258" s="46">
        <v>11143</v>
      </c>
      <c r="G258" s="67" t="s">
        <v>931</v>
      </c>
      <c r="H258" s="47">
        <v>60</v>
      </c>
      <c r="I258" s="75">
        <v>55</v>
      </c>
      <c r="J258" s="61">
        <f t="shared" si="11"/>
        <v>-5</v>
      </c>
      <c r="K258" s="76">
        <f t="shared" si="12"/>
        <v>0.916666666666667</v>
      </c>
      <c r="L258" s="74"/>
    </row>
    <row r="259" ht="14.25" spans="1:12">
      <c r="A259" s="46">
        <f t="shared" si="13"/>
        <v>258</v>
      </c>
      <c r="B259" s="46">
        <v>28399</v>
      </c>
      <c r="C259" s="46">
        <v>118758</v>
      </c>
      <c r="D259" s="46" t="s">
        <v>271</v>
      </c>
      <c r="E259" s="48" t="s">
        <v>434</v>
      </c>
      <c r="F259" s="46">
        <v>28399</v>
      </c>
      <c r="G259" s="87" t="s">
        <v>932</v>
      </c>
      <c r="H259" s="58">
        <v>45</v>
      </c>
      <c r="I259" s="78">
        <v>66</v>
      </c>
      <c r="J259" s="79">
        <f t="shared" ref="J259:J322" si="14">I259-H259</f>
        <v>21</v>
      </c>
      <c r="K259" s="80">
        <f t="shared" ref="K259:K322" si="15">I259/H259</f>
        <v>1.46666666666667</v>
      </c>
      <c r="L259" s="74"/>
    </row>
    <row r="260" ht="14.25" spans="1:12">
      <c r="A260" s="46">
        <f t="shared" si="13"/>
        <v>259</v>
      </c>
      <c r="B260" s="46">
        <v>15615</v>
      </c>
      <c r="C260" s="46">
        <v>105751</v>
      </c>
      <c r="D260" s="46" t="s">
        <v>15</v>
      </c>
      <c r="E260" s="48" t="s">
        <v>85</v>
      </c>
      <c r="F260" s="46">
        <v>15615</v>
      </c>
      <c r="G260" s="68" t="s">
        <v>933</v>
      </c>
      <c r="H260" s="58">
        <v>45</v>
      </c>
      <c r="I260" s="78">
        <v>56</v>
      </c>
      <c r="J260" s="79">
        <f t="shared" si="14"/>
        <v>11</v>
      </c>
      <c r="K260" s="80">
        <f t="shared" si="15"/>
        <v>1.24444444444444</v>
      </c>
      <c r="L260" s="74"/>
    </row>
    <row r="261" ht="14.25" spans="1:12">
      <c r="A261" s="46">
        <f t="shared" si="13"/>
        <v>260</v>
      </c>
      <c r="B261" s="46">
        <v>4044</v>
      </c>
      <c r="C261" s="46">
        <v>2573</v>
      </c>
      <c r="D261" s="46" t="s">
        <v>245</v>
      </c>
      <c r="E261" s="48" t="s">
        <v>796</v>
      </c>
      <c r="F261" s="46">
        <v>4044</v>
      </c>
      <c r="G261" s="51" t="s">
        <v>934</v>
      </c>
      <c r="H261" s="50">
        <v>90</v>
      </c>
      <c r="I261" s="72">
        <v>67</v>
      </c>
      <c r="J261" s="72">
        <f t="shared" si="14"/>
        <v>-23</v>
      </c>
      <c r="K261" s="73">
        <f t="shared" si="15"/>
        <v>0.744444444444444</v>
      </c>
      <c r="L261" s="74"/>
    </row>
    <row r="262" ht="14.25" spans="1:12">
      <c r="A262" s="46">
        <f t="shared" si="13"/>
        <v>261</v>
      </c>
      <c r="B262" s="46">
        <v>11504</v>
      </c>
      <c r="C262" s="46">
        <v>2443</v>
      </c>
      <c r="D262" s="46" t="s">
        <v>245</v>
      </c>
      <c r="E262" s="48" t="s">
        <v>263</v>
      </c>
      <c r="F262" s="46">
        <v>11504</v>
      </c>
      <c r="G262" s="67" t="s">
        <v>935</v>
      </c>
      <c r="H262" s="47">
        <v>62</v>
      </c>
      <c r="I262" s="75">
        <v>59</v>
      </c>
      <c r="J262" s="61">
        <f t="shared" si="14"/>
        <v>-3</v>
      </c>
      <c r="K262" s="76">
        <f t="shared" si="15"/>
        <v>0.951612903225806</v>
      </c>
      <c r="L262" s="74"/>
    </row>
    <row r="263" ht="14.25" spans="1:12">
      <c r="A263" s="46">
        <f t="shared" si="13"/>
        <v>262</v>
      </c>
      <c r="B263" s="59">
        <v>11977</v>
      </c>
      <c r="C263" s="59">
        <v>2853</v>
      </c>
      <c r="D263" s="46" t="s">
        <v>192</v>
      </c>
      <c r="E263" s="48" t="s">
        <v>198</v>
      </c>
      <c r="F263" s="59">
        <v>11977</v>
      </c>
      <c r="G263" s="59" t="s">
        <v>936</v>
      </c>
      <c r="H263" s="47">
        <v>21</v>
      </c>
      <c r="I263" s="75">
        <v>20</v>
      </c>
      <c r="J263" s="61">
        <f t="shared" si="14"/>
        <v>-1</v>
      </c>
      <c r="K263" s="76">
        <f t="shared" si="15"/>
        <v>0.952380952380952</v>
      </c>
      <c r="L263" s="74"/>
    </row>
    <row r="264" ht="14.25" spans="1:12">
      <c r="A264" s="46">
        <f t="shared" si="13"/>
        <v>263</v>
      </c>
      <c r="B264" s="46">
        <v>7046</v>
      </c>
      <c r="C264" s="46">
        <v>2512</v>
      </c>
      <c r="D264" s="46" t="s">
        <v>245</v>
      </c>
      <c r="E264" s="48" t="s">
        <v>383</v>
      </c>
      <c r="F264" s="46">
        <v>7046</v>
      </c>
      <c r="G264" s="68" t="s">
        <v>937</v>
      </c>
      <c r="H264" s="58">
        <v>50</v>
      </c>
      <c r="I264" s="78">
        <v>56</v>
      </c>
      <c r="J264" s="79">
        <f t="shared" si="14"/>
        <v>6</v>
      </c>
      <c r="K264" s="80">
        <f t="shared" si="15"/>
        <v>1.12</v>
      </c>
      <c r="L264" s="74"/>
    </row>
    <row r="265" ht="14.25" spans="1:12">
      <c r="A265" s="46">
        <f t="shared" si="13"/>
        <v>264</v>
      </c>
      <c r="B265" s="46">
        <v>13052</v>
      </c>
      <c r="C265" s="46">
        <v>114622</v>
      </c>
      <c r="D265" s="46" t="s">
        <v>245</v>
      </c>
      <c r="E265" s="48" t="s">
        <v>422</v>
      </c>
      <c r="F265" s="46">
        <v>13052</v>
      </c>
      <c r="G265" s="68" t="s">
        <v>938</v>
      </c>
      <c r="H265" s="58">
        <v>60</v>
      </c>
      <c r="I265" s="78">
        <v>65</v>
      </c>
      <c r="J265" s="79">
        <f t="shared" si="14"/>
        <v>5</v>
      </c>
      <c r="K265" s="80">
        <f t="shared" si="15"/>
        <v>1.08333333333333</v>
      </c>
      <c r="L265" s="74"/>
    </row>
    <row r="266" ht="14.25" spans="1:12">
      <c r="A266" s="46">
        <f t="shared" si="13"/>
        <v>265</v>
      </c>
      <c r="B266" s="46">
        <v>12936</v>
      </c>
      <c r="C266" s="46">
        <v>102479</v>
      </c>
      <c r="D266" s="46" t="s">
        <v>245</v>
      </c>
      <c r="E266" s="48" t="s">
        <v>81</v>
      </c>
      <c r="F266" s="46">
        <v>12936</v>
      </c>
      <c r="G266" s="58" t="s">
        <v>939</v>
      </c>
      <c r="H266" s="58">
        <v>68</v>
      </c>
      <c r="I266" s="78">
        <v>90</v>
      </c>
      <c r="J266" s="79">
        <f t="shared" si="14"/>
        <v>22</v>
      </c>
      <c r="K266" s="80">
        <f t="shared" si="15"/>
        <v>1.32352941176471</v>
      </c>
      <c r="L266" s="74"/>
    </row>
    <row r="267" ht="14.25" spans="1:12">
      <c r="A267" s="46">
        <f t="shared" si="13"/>
        <v>266</v>
      </c>
      <c r="B267" s="46">
        <v>13327</v>
      </c>
      <c r="C267" s="46">
        <v>114844</v>
      </c>
      <c r="D267" s="46" t="s">
        <v>271</v>
      </c>
      <c r="E267" s="48" t="s">
        <v>426</v>
      </c>
      <c r="F267" s="46">
        <v>13327</v>
      </c>
      <c r="G267" s="68" t="s">
        <v>940</v>
      </c>
      <c r="H267" s="58">
        <v>60</v>
      </c>
      <c r="I267" s="78">
        <v>80</v>
      </c>
      <c r="J267" s="79">
        <f t="shared" si="14"/>
        <v>20</v>
      </c>
      <c r="K267" s="80">
        <f t="shared" si="15"/>
        <v>1.33333333333333</v>
      </c>
      <c r="L267" s="74"/>
    </row>
    <row r="268" ht="14.25" spans="1:12">
      <c r="A268" s="46">
        <f t="shared" si="13"/>
        <v>267</v>
      </c>
      <c r="B268" s="46">
        <v>13061</v>
      </c>
      <c r="C268" s="46">
        <v>114844</v>
      </c>
      <c r="D268" s="46" t="s">
        <v>271</v>
      </c>
      <c r="E268" s="48" t="s">
        <v>426</v>
      </c>
      <c r="F268" s="46">
        <v>13061</v>
      </c>
      <c r="G268" s="68" t="s">
        <v>941</v>
      </c>
      <c r="H268" s="58">
        <v>60</v>
      </c>
      <c r="I268" s="78">
        <v>86</v>
      </c>
      <c r="J268" s="79">
        <f t="shared" si="14"/>
        <v>26</v>
      </c>
      <c r="K268" s="80">
        <f t="shared" si="15"/>
        <v>1.43333333333333</v>
      </c>
      <c r="L268" s="74"/>
    </row>
    <row r="269" ht="14.25" spans="1:12">
      <c r="A269" s="46">
        <f t="shared" si="13"/>
        <v>268</v>
      </c>
      <c r="B269" s="65">
        <v>28574</v>
      </c>
      <c r="C269" s="59">
        <v>2527</v>
      </c>
      <c r="D269" s="46" t="s">
        <v>245</v>
      </c>
      <c r="E269" s="48" t="s">
        <v>267</v>
      </c>
      <c r="F269" s="65">
        <v>28574</v>
      </c>
      <c r="G269" s="58" t="s">
        <v>942</v>
      </c>
      <c r="H269" s="58">
        <v>50</v>
      </c>
      <c r="I269" s="78">
        <v>54</v>
      </c>
      <c r="J269" s="79">
        <f t="shared" si="14"/>
        <v>4</v>
      </c>
      <c r="K269" s="80">
        <f t="shared" si="15"/>
        <v>1.08</v>
      </c>
      <c r="L269" s="74"/>
    </row>
    <row r="270" ht="14.25" spans="1:12">
      <c r="A270" s="46">
        <f t="shared" si="13"/>
        <v>269</v>
      </c>
      <c r="B270" s="65">
        <v>28781</v>
      </c>
      <c r="C270" s="46">
        <v>2722</v>
      </c>
      <c r="D270" s="46" t="s">
        <v>15</v>
      </c>
      <c r="E270" s="48" t="s">
        <v>691</v>
      </c>
      <c r="F270" s="65">
        <v>28781</v>
      </c>
      <c r="G270" s="58" t="s">
        <v>943</v>
      </c>
      <c r="H270" s="58">
        <v>50</v>
      </c>
      <c r="I270" s="78">
        <v>59</v>
      </c>
      <c r="J270" s="79">
        <f t="shared" si="14"/>
        <v>9</v>
      </c>
      <c r="K270" s="80">
        <f t="shared" si="15"/>
        <v>1.18</v>
      </c>
      <c r="L270" s="74"/>
    </row>
    <row r="271" ht="14.25" spans="1:12">
      <c r="A271" s="46">
        <f t="shared" si="13"/>
        <v>270</v>
      </c>
      <c r="B271" s="65">
        <v>28504</v>
      </c>
      <c r="C271" s="59">
        <v>123007</v>
      </c>
      <c r="D271" s="46" t="s">
        <v>192</v>
      </c>
      <c r="E271" s="48" t="s">
        <v>238</v>
      </c>
      <c r="F271" s="65">
        <v>28504</v>
      </c>
      <c r="G271" s="65" t="s">
        <v>944</v>
      </c>
      <c r="H271" s="47">
        <v>30</v>
      </c>
      <c r="I271" s="75">
        <v>29</v>
      </c>
      <c r="J271" s="61">
        <f t="shared" si="14"/>
        <v>-1</v>
      </c>
      <c r="K271" s="76">
        <f t="shared" si="15"/>
        <v>0.966666666666667</v>
      </c>
      <c r="L271" s="74"/>
    </row>
    <row r="272" ht="14.25" spans="1:12">
      <c r="A272" s="46">
        <f t="shared" si="13"/>
        <v>271</v>
      </c>
      <c r="B272" s="46">
        <v>4311</v>
      </c>
      <c r="C272" s="46">
        <v>2755</v>
      </c>
      <c r="D272" s="46" t="s">
        <v>15</v>
      </c>
      <c r="E272" s="48" t="s">
        <v>780</v>
      </c>
      <c r="F272" s="46">
        <v>4311</v>
      </c>
      <c r="G272" s="68" t="s">
        <v>945</v>
      </c>
      <c r="H272" s="58">
        <v>47</v>
      </c>
      <c r="I272" s="78">
        <v>48</v>
      </c>
      <c r="J272" s="79">
        <f t="shared" si="14"/>
        <v>1</v>
      </c>
      <c r="K272" s="80">
        <f t="shared" si="15"/>
        <v>1.02127659574468</v>
      </c>
      <c r="L272" s="74"/>
    </row>
    <row r="273" ht="14.25" spans="1:12">
      <c r="A273" s="46">
        <f t="shared" si="13"/>
        <v>272</v>
      </c>
      <c r="B273" s="46">
        <v>16204</v>
      </c>
      <c r="C273" s="46">
        <v>118758</v>
      </c>
      <c r="D273" s="46" t="s">
        <v>271</v>
      </c>
      <c r="E273" s="48" t="s">
        <v>434</v>
      </c>
      <c r="F273" s="46">
        <v>16204</v>
      </c>
      <c r="G273" s="68" t="s">
        <v>946</v>
      </c>
      <c r="H273" s="58">
        <v>45</v>
      </c>
      <c r="I273" s="78">
        <v>50</v>
      </c>
      <c r="J273" s="79">
        <f t="shared" si="14"/>
        <v>5</v>
      </c>
      <c r="K273" s="80">
        <f t="shared" si="15"/>
        <v>1.11111111111111</v>
      </c>
      <c r="L273" s="74"/>
    </row>
    <row r="274" ht="14.25" spans="1:12">
      <c r="A274" s="46">
        <f t="shared" si="13"/>
        <v>273</v>
      </c>
      <c r="B274" s="59">
        <v>990280</v>
      </c>
      <c r="C274" s="59">
        <v>114685</v>
      </c>
      <c r="D274" s="46" t="s">
        <v>21</v>
      </c>
      <c r="E274" s="48" t="s">
        <v>495</v>
      </c>
      <c r="F274" s="59">
        <v>990280</v>
      </c>
      <c r="G274" s="58" t="s">
        <v>947</v>
      </c>
      <c r="H274" s="58">
        <v>90</v>
      </c>
      <c r="I274" s="78">
        <v>133</v>
      </c>
      <c r="J274" s="79">
        <f t="shared" si="14"/>
        <v>43</v>
      </c>
      <c r="K274" s="80">
        <f t="shared" si="15"/>
        <v>1.47777777777778</v>
      </c>
      <c r="L274" s="74"/>
    </row>
    <row r="275" ht="14.25" spans="1:12">
      <c r="A275" s="46">
        <f t="shared" si="13"/>
        <v>274</v>
      </c>
      <c r="B275" s="46">
        <v>13698</v>
      </c>
      <c r="C275" s="46">
        <v>106399</v>
      </c>
      <c r="D275" s="46" t="s">
        <v>15</v>
      </c>
      <c r="E275" s="48" t="s">
        <v>89</v>
      </c>
      <c r="F275" s="46">
        <v>13698</v>
      </c>
      <c r="G275" s="68" t="s">
        <v>948</v>
      </c>
      <c r="H275" s="58">
        <v>30</v>
      </c>
      <c r="I275" s="78">
        <v>75</v>
      </c>
      <c r="J275" s="79">
        <f t="shared" si="14"/>
        <v>45</v>
      </c>
      <c r="K275" s="80">
        <f t="shared" si="15"/>
        <v>2.5</v>
      </c>
      <c r="L275" s="74"/>
    </row>
    <row r="276" ht="14.25" spans="1:12">
      <c r="A276" s="46">
        <f t="shared" si="13"/>
        <v>275</v>
      </c>
      <c r="B276" s="46">
        <v>15385</v>
      </c>
      <c r="C276" s="46">
        <v>2888</v>
      </c>
      <c r="D276" s="46" t="s">
        <v>544</v>
      </c>
      <c r="E276" s="48" t="s">
        <v>556</v>
      </c>
      <c r="F276" s="46">
        <v>15385</v>
      </c>
      <c r="G276" s="57" t="s">
        <v>949</v>
      </c>
      <c r="H276" s="58">
        <v>30</v>
      </c>
      <c r="I276" s="78">
        <v>34</v>
      </c>
      <c r="J276" s="79">
        <f t="shared" si="14"/>
        <v>4</v>
      </c>
      <c r="K276" s="80">
        <f t="shared" si="15"/>
        <v>1.13333333333333</v>
      </c>
      <c r="L276" s="74"/>
    </row>
    <row r="277" ht="14.25" spans="1:12">
      <c r="A277" s="46">
        <f t="shared" si="13"/>
        <v>276</v>
      </c>
      <c r="B277" s="47">
        <v>11848</v>
      </c>
      <c r="C277" s="48">
        <v>110905</v>
      </c>
      <c r="D277" s="46" t="s">
        <v>571</v>
      </c>
      <c r="E277" s="48" t="s">
        <v>912</v>
      </c>
      <c r="F277" s="47">
        <v>11848</v>
      </c>
      <c r="G277" s="49" t="s">
        <v>950</v>
      </c>
      <c r="H277" s="50">
        <v>30</v>
      </c>
      <c r="I277" s="72">
        <v>19</v>
      </c>
      <c r="J277" s="72">
        <f t="shared" si="14"/>
        <v>-11</v>
      </c>
      <c r="K277" s="73">
        <f t="shared" si="15"/>
        <v>0.633333333333333</v>
      </c>
      <c r="L277" s="74"/>
    </row>
    <row r="278" ht="14.25" spans="1:12">
      <c r="A278" s="46">
        <f t="shared" ref="A278:A313" si="16">ROW()-1</f>
        <v>277</v>
      </c>
      <c r="B278" s="65">
        <v>28572</v>
      </c>
      <c r="C278" s="46">
        <v>118151</v>
      </c>
      <c r="D278" s="46" t="s">
        <v>271</v>
      </c>
      <c r="E278" s="48" t="s">
        <v>352</v>
      </c>
      <c r="F278" s="65">
        <v>28572</v>
      </c>
      <c r="G278" s="89" t="s">
        <v>951</v>
      </c>
      <c r="H278" s="47">
        <v>60</v>
      </c>
      <c r="I278" s="75">
        <v>57</v>
      </c>
      <c r="J278" s="61">
        <f t="shared" si="14"/>
        <v>-3</v>
      </c>
      <c r="K278" s="76">
        <f t="shared" si="15"/>
        <v>0.95</v>
      </c>
      <c r="L278" s="74"/>
    </row>
    <row r="279" ht="14.25" spans="1:12">
      <c r="A279" s="46">
        <f t="shared" si="16"/>
        <v>278</v>
      </c>
      <c r="B279" s="46">
        <v>28401</v>
      </c>
      <c r="C279" s="46">
        <v>2741</v>
      </c>
      <c r="D279" s="46" t="s">
        <v>15</v>
      </c>
      <c r="E279" s="48" t="s">
        <v>45</v>
      </c>
      <c r="F279" s="46">
        <v>28401</v>
      </c>
      <c r="G279" s="87" t="s">
        <v>952</v>
      </c>
      <c r="H279" s="58">
        <v>60</v>
      </c>
      <c r="I279" s="78">
        <v>62</v>
      </c>
      <c r="J279" s="79">
        <f t="shared" si="14"/>
        <v>2</v>
      </c>
      <c r="K279" s="80">
        <f t="shared" si="15"/>
        <v>1.03333333333333</v>
      </c>
      <c r="L279" s="74"/>
    </row>
    <row r="280" ht="14.25" spans="1:12">
      <c r="A280" s="46">
        <f t="shared" si="16"/>
        <v>279</v>
      </c>
      <c r="B280" s="59">
        <v>29181</v>
      </c>
      <c r="C280" s="59">
        <v>2910</v>
      </c>
      <c r="D280" s="46" t="s">
        <v>163</v>
      </c>
      <c r="E280" s="48" t="s">
        <v>176</v>
      </c>
      <c r="F280" s="59">
        <v>29181</v>
      </c>
      <c r="G280" s="58" t="s">
        <v>953</v>
      </c>
      <c r="H280" s="58">
        <v>45</v>
      </c>
      <c r="I280" s="78">
        <v>60</v>
      </c>
      <c r="J280" s="79">
        <f t="shared" si="14"/>
        <v>15</v>
      </c>
      <c r="K280" s="80">
        <f t="shared" si="15"/>
        <v>1.33333333333333</v>
      </c>
      <c r="L280" s="74"/>
    </row>
    <row r="281" ht="14.25" spans="1:12">
      <c r="A281" s="46">
        <f t="shared" si="16"/>
        <v>280</v>
      </c>
      <c r="B281" s="46">
        <v>5698</v>
      </c>
      <c r="C281" s="46">
        <v>2893</v>
      </c>
      <c r="D281" s="46" t="s">
        <v>544</v>
      </c>
      <c r="E281" s="48" t="s">
        <v>564</v>
      </c>
      <c r="F281" s="46">
        <v>5698</v>
      </c>
      <c r="G281" s="57" t="s">
        <v>954</v>
      </c>
      <c r="H281" s="58">
        <v>30</v>
      </c>
      <c r="I281" s="78">
        <v>43</v>
      </c>
      <c r="J281" s="79">
        <f t="shared" si="14"/>
        <v>13</v>
      </c>
      <c r="K281" s="80">
        <f t="shared" si="15"/>
        <v>1.43333333333333</v>
      </c>
      <c r="L281" s="74"/>
    </row>
    <row r="282" ht="14.25" spans="1:12">
      <c r="A282" s="46">
        <f t="shared" si="16"/>
        <v>281</v>
      </c>
      <c r="B282" s="47">
        <v>6594</v>
      </c>
      <c r="C282" s="48">
        <v>110896</v>
      </c>
      <c r="D282" s="46" t="s">
        <v>571</v>
      </c>
      <c r="E282" s="48" t="s">
        <v>793</v>
      </c>
      <c r="F282" s="47">
        <v>6594</v>
      </c>
      <c r="G282" s="48" t="s">
        <v>955</v>
      </c>
      <c r="H282" s="47">
        <v>45</v>
      </c>
      <c r="I282" s="75">
        <v>42</v>
      </c>
      <c r="J282" s="61">
        <f t="shared" si="14"/>
        <v>-3</v>
      </c>
      <c r="K282" s="76">
        <f t="shared" si="15"/>
        <v>0.933333333333333</v>
      </c>
      <c r="L282" s="74"/>
    </row>
    <row r="283" ht="14.25" spans="1:12">
      <c r="A283" s="46">
        <f t="shared" si="16"/>
        <v>282</v>
      </c>
      <c r="B283" s="46">
        <v>5954</v>
      </c>
      <c r="C283" s="46">
        <v>102567</v>
      </c>
      <c r="D283" s="61" t="s">
        <v>27</v>
      </c>
      <c r="E283" s="48" t="s">
        <v>537</v>
      </c>
      <c r="F283" s="46">
        <v>5954</v>
      </c>
      <c r="G283" s="57" t="s">
        <v>956</v>
      </c>
      <c r="H283" s="58">
        <v>30</v>
      </c>
      <c r="I283" s="78">
        <v>38</v>
      </c>
      <c r="J283" s="79">
        <f t="shared" si="14"/>
        <v>8</v>
      </c>
      <c r="K283" s="80">
        <f t="shared" si="15"/>
        <v>1.26666666666667</v>
      </c>
      <c r="L283" s="74"/>
    </row>
    <row r="284" ht="14.25" spans="1:12">
      <c r="A284" s="46">
        <f t="shared" si="16"/>
        <v>283</v>
      </c>
      <c r="B284" s="46">
        <v>26605</v>
      </c>
      <c r="C284" s="46">
        <v>2738</v>
      </c>
      <c r="D284" s="46" t="s">
        <v>15</v>
      </c>
      <c r="E284" s="48" t="s">
        <v>41</v>
      </c>
      <c r="F284" s="46">
        <v>26605</v>
      </c>
      <c r="G284" s="68" t="s">
        <v>957</v>
      </c>
      <c r="H284" s="58">
        <v>45</v>
      </c>
      <c r="I284" s="78">
        <v>64</v>
      </c>
      <c r="J284" s="79">
        <f t="shared" si="14"/>
        <v>19</v>
      </c>
      <c r="K284" s="80">
        <f t="shared" si="15"/>
        <v>1.42222222222222</v>
      </c>
      <c r="L284" s="74"/>
    </row>
    <row r="285" ht="14.25" spans="1:12">
      <c r="A285" s="46">
        <f t="shared" si="16"/>
        <v>284</v>
      </c>
      <c r="B285" s="46">
        <v>16061</v>
      </c>
      <c r="C285" s="46">
        <v>2802</v>
      </c>
      <c r="D285" s="46" t="s">
        <v>271</v>
      </c>
      <c r="E285" s="48" t="s">
        <v>810</v>
      </c>
      <c r="F285" s="46">
        <v>16061</v>
      </c>
      <c r="G285" s="85" t="s">
        <v>958</v>
      </c>
      <c r="H285" s="56">
        <v>75</v>
      </c>
      <c r="I285" s="75">
        <v>70</v>
      </c>
      <c r="J285" s="75">
        <f t="shared" si="14"/>
        <v>-5</v>
      </c>
      <c r="K285" s="77">
        <f t="shared" si="15"/>
        <v>0.933333333333333</v>
      </c>
      <c r="L285" s="74"/>
    </row>
    <row r="286" ht="14.25" spans="1:12">
      <c r="A286" s="46">
        <f t="shared" si="16"/>
        <v>285</v>
      </c>
      <c r="B286" s="46">
        <v>14436</v>
      </c>
      <c r="C286" s="46">
        <v>116919</v>
      </c>
      <c r="D286" s="46" t="s">
        <v>21</v>
      </c>
      <c r="E286" s="48" t="s">
        <v>507</v>
      </c>
      <c r="F286" s="46">
        <v>14436</v>
      </c>
      <c r="G286" s="51" t="s">
        <v>959</v>
      </c>
      <c r="H286" s="50">
        <v>136</v>
      </c>
      <c r="I286" s="72">
        <v>75</v>
      </c>
      <c r="J286" s="72">
        <f t="shared" si="14"/>
        <v>-61</v>
      </c>
      <c r="K286" s="73">
        <f t="shared" si="15"/>
        <v>0.551470588235294</v>
      </c>
      <c r="L286" s="74"/>
    </row>
    <row r="287" ht="14.25" spans="1:12">
      <c r="A287" s="46">
        <f t="shared" si="16"/>
        <v>286</v>
      </c>
      <c r="B287" s="46">
        <v>6303</v>
      </c>
      <c r="C287" s="46">
        <v>2512</v>
      </c>
      <c r="D287" s="46" t="s">
        <v>245</v>
      </c>
      <c r="E287" s="48" t="s">
        <v>383</v>
      </c>
      <c r="F287" s="46">
        <v>6303</v>
      </c>
      <c r="G287" s="68" t="s">
        <v>960</v>
      </c>
      <c r="H287" s="58">
        <v>50</v>
      </c>
      <c r="I287" s="78">
        <v>53</v>
      </c>
      <c r="J287" s="79">
        <f t="shared" si="14"/>
        <v>3</v>
      </c>
      <c r="K287" s="80">
        <f t="shared" si="15"/>
        <v>1.06</v>
      </c>
      <c r="L287" s="74"/>
    </row>
    <row r="288" ht="14.25" spans="1:12">
      <c r="A288" s="46">
        <f t="shared" si="16"/>
        <v>287</v>
      </c>
      <c r="B288" s="46">
        <v>27994</v>
      </c>
      <c r="C288" s="46">
        <v>113833</v>
      </c>
      <c r="D288" s="46" t="s">
        <v>15</v>
      </c>
      <c r="E288" s="48" t="s">
        <v>101</v>
      </c>
      <c r="F288" s="46">
        <v>27994</v>
      </c>
      <c r="G288" s="58" t="s">
        <v>961</v>
      </c>
      <c r="H288" s="58">
        <v>70</v>
      </c>
      <c r="I288" s="78">
        <v>92</v>
      </c>
      <c r="J288" s="79">
        <f t="shared" si="14"/>
        <v>22</v>
      </c>
      <c r="K288" s="80">
        <f t="shared" si="15"/>
        <v>1.31428571428571</v>
      </c>
      <c r="L288" s="74"/>
    </row>
    <row r="289" ht="14.25" spans="1:12">
      <c r="A289" s="46">
        <f t="shared" si="16"/>
        <v>288</v>
      </c>
      <c r="B289" s="46">
        <v>12921</v>
      </c>
      <c r="C289" s="46">
        <v>2497</v>
      </c>
      <c r="D289" s="46" t="s">
        <v>245</v>
      </c>
      <c r="E289" s="48" t="s">
        <v>391</v>
      </c>
      <c r="F289" s="46">
        <v>12921</v>
      </c>
      <c r="G289" s="51" t="s">
        <v>962</v>
      </c>
      <c r="H289" s="50">
        <v>20</v>
      </c>
      <c r="I289" s="72">
        <v>16</v>
      </c>
      <c r="J289" s="72">
        <f t="shared" si="14"/>
        <v>-4</v>
      </c>
      <c r="K289" s="73">
        <f t="shared" si="15"/>
        <v>0.8</v>
      </c>
      <c r="L289" s="74"/>
    </row>
    <row r="290" ht="14.25" spans="1:12">
      <c r="A290" s="46">
        <f t="shared" si="16"/>
        <v>289</v>
      </c>
      <c r="B290" s="46">
        <v>7317</v>
      </c>
      <c r="C290" s="46">
        <v>2877</v>
      </c>
      <c r="D290" s="61" t="s">
        <v>27</v>
      </c>
      <c r="E290" s="48" t="s">
        <v>525</v>
      </c>
      <c r="F290" s="46">
        <v>7317</v>
      </c>
      <c r="G290" s="57" t="s">
        <v>29</v>
      </c>
      <c r="H290" s="58">
        <v>30</v>
      </c>
      <c r="I290" s="78">
        <v>60</v>
      </c>
      <c r="J290" s="79">
        <f t="shared" si="14"/>
        <v>30</v>
      </c>
      <c r="K290" s="80">
        <f t="shared" si="15"/>
        <v>2</v>
      </c>
      <c r="L290" s="74"/>
    </row>
    <row r="291" ht="14.25" spans="1:12">
      <c r="A291" s="46">
        <f t="shared" si="16"/>
        <v>290</v>
      </c>
      <c r="B291" s="46">
        <v>9308</v>
      </c>
      <c r="C291" s="46">
        <v>2274</v>
      </c>
      <c r="D291" s="46" t="s">
        <v>21</v>
      </c>
      <c r="E291" s="48" t="s">
        <v>503</v>
      </c>
      <c r="F291" s="46">
        <v>9308</v>
      </c>
      <c r="G291" s="68" t="s">
        <v>963</v>
      </c>
      <c r="H291" s="58">
        <v>45</v>
      </c>
      <c r="I291" s="78">
        <v>59</v>
      </c>
      <c r="J291" s="79">
        <f t="shared" si="14"/>
        <v>14</v>
      </c>
      <c r="K291" s="80">
        <f t="shared" si="15"/>
        <v>1.31111111111111</v>
      </c>
      <c r="L291" s="74"/>
    </row>
    <row r="292" ht="14.25" spans="1:12">
      <c r="A292" s="46">
        <f t="shared" si="16"/>
        <v>291</v>
      </c>
      <c r="B292" s="46">
        <v>27604</v>
      </c>
      <c r="C292" s="46">
        <v>2757</v>
      </c>
      <c r="D292" s="46" t="s">
        <v>271</v>
      </c>
      <c r="E292" s="48" t="s">
        <v>395</v>
      </c>
      <c r="F292" s="46">
        <v>27604</v>
      </c>
      <c r="G292" s="58" t="s">
        <v>964</v>
      </c>
      <c r="H292" s="58">
        <v>60</v>
      </c>
      <c r="I292" s="78">
        <v>85</v>
      </c>
      <c r="J292" s="79">
        <f t="shared" si="14"/>
        <v>25</v>
      </c>
      <c r="K292" s="80">
        <f t="shared" si="15"/>
        <v>1.41666666666667</v>
      </c>
      <c r="L292" s="74"/>
    </row>
    <row r="293" ht="14.25" spans="1:12">
      <c r="A293" s="46">
        <f t="shared" si="16"/>
        <v>292</v>
      </c>
      <c r="B293" s="46">
        <v>4330</v>
      </c>
      <c r="C293" s="46">
        <v>108656</v>
      </c>
      <c r="D293" s="61" t="s">
        <v>27</v>
      </c>
      <c r="E293" s="48" t="s">
        <v>540</v>
      </c>
      <c r="F293" s="46">
        <v>4330</v>
      </c>
      <c r="G293" s="57" t="s">
        <v>965</v>
      </c>
      <c r="H293" s="58">
        <v>60</v>
      </c>
      <c r="I293" s="78">
        <v>68</v>
      </c>
      <c r="J293" s="79">
        <f t="shared" si="14"/>
        <v>8</v>
      </c>
      <c r="K293" s="80">
        <f t="shared" si="15"/>
        <v>1.13333333333333</v>
      </c>
      <c r="L293" s="74"/>
    </row>
    <row r="294" ht="14.25" spans="1:12">
      <c r="A294" s="46">
        <f t="shared" si="16"/>
        <v>293</v>
      </c>
      <c r="B294" s="46">
        <v>12934</v>
      </c>
      <c r="C294" s="46">
        <v>2865</v>
      </c>
      <c r="D294" s="46" t="s">
        <v>141</v>
      </c>
      <c r="E294" s="48" t="s">
        <v>887</v>
      </c>
      <c r="F294" s="46">
        <v>12934</v>
      </c>
      <c r="G294" s="46" t="s">
        <v>966</v>
      </c>
      <c r="H294" s="47">
        <v>31</v>
      </c>
      <c r="I294" s="75">
        <v>27</v>
      </c>
      <c r="J294" s="61">
        <f t="shared" si="14"/>
        <v>-4</v>
      </c>
      <c r="K294" s="76">
        <f t="shared" si="15"/>
        <v>0.870967741935484</v>
      </c>
      <c r="L294" s="74"/>
    </row>
    <row r="295" ht="14.25" spans="1:12">
      <c r="A295" s="46">
        <f t="shared" si="16"/>
        <v>294</v>
      </c>
      <c r="B295" s="46">
        <v>15232</v>
      </c>
      <c r="C295" s="46">
        <v>2839</v>
      </c>
      <c r="D295" s="61" t="s">
        <v>27</v>
      </c>
      <c r="E295" s="48" t="s">
        <v>521</v>
      </c>
      <c r="F295" s="46">
        <v>15232</v>
      </c>
      <c r="G295" s="57" t="s">
        <v>967</v>
      </c>
      <c r="H295" s="58">
        <v>22</v>
      </c>
      <c r="I295" s="78">
        <v>26</v>
      </c>
      <c r="J295" s="79">
        <f t="shared" si="14"/>
        <v>4</v>
      </c>
      <c r="K295" s="80">
        <f t="shared" si="15"/>
        <v>1.18181818181818</v>
      </c>
      <c r="L295" s="74"/>
    </row>
    <row r="296" ht="14.25" spans="1:12">
      <c r="A296" s="46">
        <f t="shared" si="16"/>
        <v>295</v>
      </c>
      <c r="B296" s="46">
        <v>4024</v>
      </c>
      <c r="C296" s="46">
        <v>114685</v>
      </c>
      <c r="D296" s="46" t="s">
        <v>21</v>
      </c>
      <c r="E296" s="48" t="s">
        <v>495</v>
      </c>
      <c r="F296" s="46">
        <v>4024</v>
      </c>
      <c r="G296" s="68" t="s">
        <v>968</v>
      </c>
      <c r="H296" s="58">
        <v>90</v>
      </c>
      <c r="I296" s="78">
        <v>140</v>
      </c>
      <c r="J296" s="79">
        <f t="shared" si="14"/>
        <v>50</v>
      </c>
      <c r="K296" s="80">
        <f t="shared" si="15"/>
        <v>1.55555555555556</v>
      </c>
      <c r="L296" s="74"/>
    </row>
    <row r="297" ht="14.25" spans="1:12">
      <c r="A297" s="46">
        <f t="shared" si="16"/>
        <v>296</v>
      </c>
      <c r="B297" s="46">
        <v>12566</v>
      </c>
      <c r="C297" s="46">
        <v>2877</v>
      </c>
      <c r="D297" s="61" t="s">
        <v>27</v>
      </c>
      <c r="E297" s="48" t="s">
        <v>525</v>
      </c>
      <c r="F297" s="46">
        <v>12566</v>
      </c>
      <c r="G297" s="57" t="s">
        <v>969</v>
      </c>
      <c r="H297" s="58">
        <v>30</v>
      </c>
      <c r="I297" s="78">
        <v>37</v>
      </c>
      <c r="J297" s="79">
        <f t="shared" si="14"/>
        <v>7</v>
      </c>
      <c r="K297" s="80">
        <f t="shared" si="15"/>
        <v>1.23333333333333</v>
      </c>
      <c r="L297" s="74"/>
    </row>
    <row r="298" ht="14.25" spans="1:12">
      <c r="A298" s="46">
        <f t="shared" si="16"/>
        <v>297</v>
      </c>
      <c r="B298" s="59">
        <v>29134</v>
      </c>
      <c r="C298" s="59">
        <v>114286</v>
      </c>
      <c r="D298" s="46" t="s">
        <v>15</v>
      </c>
      <c r="E298" s="48" t="s">
        <v>105</v>
      </c>
      <c r="F298" s="59">
        <v>29134</v>
      </c>
      <c r="G298" s="60" t="s">
        <v>970</v>
      </c>
      <c r="H298" s="50">
        <v>75</v>
      </c>
      <c r="I298" s="72">
        <v>46</v>
      </c>
      <c r="J298" s="72">
        <f t="shared" si="14"/>
        <v>-29</v>
      </c>
      <c r="K298" s="73">
        <f t="shared" si="15"/>
        <v>0.613333333333333</v>
      </c>
      <c r="L298" s="74"/>
    </row>
    <row r="299" ht="14.25" spans="1:12">
      <c r="A299" s="46">
        <f t="shared" si="16"/>
        <v>298</v>
      </c>
      <c r="B299" s="46">
        <v>6965</v>
      </c>
      <c r="C299" s="46">
        <v>2834</v>
      </c>
      <c r="D299" s="46" t="s">
        <v>21</v>
      </c>
      <c r="E299" s="48" t="s">
        <v>469</v>
      </c>
      <c r="F299" s="46">
        <v>6965</v>
      </c>
      <c r="G299" s="57" t="s">
        <v>971</v>
      </c>
      <c r="H299" s="58">
        <v>66</v>
      </c>
      <c r="I299" s="78">
        <v>69</v>
      </c>
      <c r="J299" s="79">
        <f t="shared" si="14"/>
        <v>3</v>
      </c>
      <c r="K299" s="80">
        <f t="shared" si="15"/>
        <v>1.04545454545455</v>
      </c>
      <c r="L299" s="74"/>
    </row>
    <row r="300" ht="14.25" spans="1:12">
      <c r="A300" s="46">
        <f t="shared" si="16"/>
        <v>299</v>
      </c>
      <c r="B300" s="46">
        <v>15614</v>
      </c>
      <c r="C300" s="46">
        <v>2497</v>
      </c>
      <c r="D300" s="46" t="s">
        <v>245</v>
      </c>
      <c r="E300" s="48" t="s">
        <v>391</v>
      </c>
      <c r="F300" s="46">
        <v>15614</v>
      </c>
      <c r="G300" s="68" t="s">
        <v>972</v>
      </c>
      <c r="H300" s="58">
        <v>20</v>
      </c>
      <c r="I300" s="78">
        <v>22</v>
      </c>
      <c r="J300" s="79">
        <f t="shared" si="14"/>
        <v>2</v>
      </c>
      <c r="K300" s="80">
        <f t="shared" si="15"/>
        <v>1.1</v>
      </c>
      <c r="L300" s="74"/>
    </row>
    <row r="301" ht="14.25" spans="1:12">
      <c r="A301" s="46">
        <f t="shared" si="16"/>
        <v>300</v>
      </c>
      <c r="B301" s="46">
        <v>28424</v>
      </c>
      <c r="C301" s="59">
        <v>2573</v>
      </c>
      <c r="D301" s="46" t="s">
        <v>245</v>
      </c>
      <c r="E301" s="48" t="s">
        <v>796</v>
      </c>
      <c r="F301" s="46">
        <v>28424</v>
      </c>
      <c r="G301" s="69" t="s">
        <v>973</v>
      </c>
      <c r="H301" s="50">
        <v>90</v>
      </c>
      <c r="I301" s="72">
        <v>72</v>
      </c>
      <c r="J301" s="72">
        <f t="shared" si="14"/>
        <v>-18</v>
      </c>
      <c r="K301" s="73">
        <f t="shared" si="15"/>
        <v>0.8</v>
      </c>
      <c r="L301" s="74"/>
    </row>
    <row r="302" ht="14.25" spans="1:12">
      <c r="A302" s="46">
        <f t="shared" si="16"/>
        <v>301</v>
      </c>
      <c r="B302" s="59">
        <v>12216</v>
      </c>
      <c r="C302" s="48">
        <v>1950</v>
      </c>
      <c r="D302" s="46" t="s">
        <v>15</v>
      </c>
      <c r="E302" s="48" t="s">
        <v>133</v>
      </c>
      <c r="F302" s="59">
        <v>12216</v>
      </c>
      <c r="G302" s="59" t="s">
        <v>974</v>
      </c>
      <c r="H302" s="47">
        <v>40</v>
      </c>
      <c r="I302" s="75">
        <v>37</v>
      </c>
      <c r="J302" s="61">
        <f t="shared" si="14"/>
        <v>-3</v>
      </c>
      <c r="K302" s="76">
        <f t="shared" si="15"/>
        <v>0.925</v>
      </c>
      <c r="L302" s="74"/>
    </row>
    <row r="303" ht="14.25" spans="1:12">
      <c r="A303" s="46">
        <f t="shared" si="16"/>
        <v>302</v>
      </c>
      <c r="B303" s="46">
        <v>14339</v>
      </c>
      <c r="C303" s="46">
        <v>2408</v>
      </c>
      <c r="D303" s="46" t="s">
        <v>245</v>
      </c>
      <c r="E303" s="48" t="s">
        <v>251</v>
      </c>
      <c r="F303" s="46">
        <v>14339</v>
      </c>
      <c r="G303" s="68" t="s">
        <v>975</v>
      </c>
      <c r="H303" s="58">
        <v>30</v>
      </c>
      <c r="I303" s="78">
        <v>37</v>
      </c>
      <c r="J303" s="79">
        <f t="shared" si="14"/>
        <v>7</v>
      </c>
      <c r="K303" s="80">
        <f t="shared" si="15"/>
        <v>1.23333333333333</v>
      </c>
      <c r="L303" s="74"/>
    </row>
    <row r="304" ht="14.25" spans="1:12">
      <c r="A304" s="46">
        <f t="shared" si="16"/>
        <v>303</v>
      </c>
      <c r="B304" s="46">
        <v>13581</v>
      </c>
      <c r="C304" s="46">
        <v>2520</v>
      </c>
      <c r="D304" s="46" t="s">
        <v>245</v>
      </c>
      <c r="E304" s="48" t="s">
        <v>379</v>
      </c>
      <c r="F304" s="46">
        <v>13581</v>
      </c>
      <c r="G304" s="68" t="s">
        <v>976</v>
      </c>
      <c r="H304" s="58">
        <v>40</v>
      </c>
      <c r="I304" s="78">
        <v>53</v>
      </c>
      <c r="J304" s="79">
        <f t="shared" si="14"/>
        <v>13</v>
      </c>
      <c r="K304" s="80">
        <f t="shared" si="15"/>
        <v>1.325</v>
      </c>
      <c r="L304" s="74"/>
    </row>
    <row r="305" ht="14.25" spans="1:12">
      <c r="A305" s="46">
        <f t="shared" si="16"/>
        <v>304</v>
      </c>
      <c r="B305" s="65">
        <v>26732</v>
      </c>
      <c r="C305" s="46">
        <v>114622</v>
      </c>
      <c r="D305" s="46" t="s">
        <v>245</v>
      </c>
      <c r="E305" s="48" t="s">
        <v>422</v>
      </c>
      <c r="F305" s="65">
        <v>26732</v>
      </c>
      <c r="G305" s="58" t="s">
        <v>977</v>
      </c>
      <c r="H305" s="58">
        <v>60</v>
      </c>
      <c r="I305" s="78">
        <v>80</v>
      </c>
      <c r="J305" s="79">
        <f t="shared" si="14"/>
        <v>20</v>
      </c>
      <c r="K305" s="80">
        <f t="shared" si="15"/>
        <v>1.33333333333333</v>
      </c>
      <c r="L305" s="74"/>
    </row>
    <row r="306" ht="14.25" spans="1:12">
      <c r="A306" s="46">
        <f t="shared" si="16"/>
        <v>305</v>
      </c>
      <c r="B306" s="46">
        <v>13020</v>
      </c>
      <c r="C306" s="46">
        <v>2771</v>
      </c>
      <c r="D306" s="46" t="s">
        <v>15</v>
      </c>
      <c r="E306" s="48" t="s">
        <v>874</v>
      </c>
      <c r="F306" s="46">
        <v>13020</v>
      </c>
      <c r="G306" s="68" t="s">
        <v>978</v>
      </c>
      <c r="H306" s="58">
        <v>31</v>
      </c>
      <c r="I306" s="78">
        <v>45</v>
      </c>
      <c r="J306" s="79">
        <f t="shared" si="14"/>
        <v>14</v>
      </c>
      <c r="K306" s="80">
        <f t="shared" si="15"/>
        <v>1.45161290322581</v>
      </c>
      <c r="L306" s="74"/>
    </row>
    <row r="307" ht="14.25" spans="1:12">
      <c r="A307" s="46">
        <f t="shared" si="16"/>
        <v>306</v>
      </c>
      <c r="B307" s="46">
        <v>27810</v>
      </c>
      <c r="C307" s="46">
        <v>297863</v>
      </c>
      <c r="D307" s="46" t="s">
        <v>271</v>
      </c>
      <c r="E307" s="48" t="s">
        <v>453</v>
      </c>
      <c r="F307" s="46">
        <v>27810</v>
      </c>
      <c r="G307" s="58" t="s">
        <v>979</v>
      </c>
      <c r="H307" s="58">
        <v>60</v>
      </c>
      <c r="I307" s="78">
        <v>97</v>
      </c>
      <c r="J307" s="79">
        <f t="shared" si="14"/>
        <v>37</v>
      </c>
      <c r="K307" s="80">
        <f t="shared" si="15"/>
        <v>1.61666666666667</v>
      </c>
      <c r="L307" s="74"/>
    </row>
    <row r="308" ht="14.25" spans="1:12">
      <c r="A308" s="46">
        <f t="shared" si="16"/>
        <v>307</v>
      </c>
      <c r="B308" s="46">
        <v>15145</v>
      </c>
      <c r="C308" s="46">
        <v>113025</v>
      </c>
      <c r="D308" s="46" t="s">
        <v>15</v>
      </c>
      <c r="E308" s="48" t="s">
        <v>97</v>
      </c>
      <c r="F308" s="46">
        <v>15145</v>
      </c>
      <c r="G308" s="68" t="s">
        <v>980</v>
      </c>
      <c r="H308" s="58">
        <v>40</v>
      </c>
      <c r="I308" s="78">
        <v>48</v>
      </c>
      <c r="J308" s="79">
        <f t="shared" si="14"/>
        <v>8</v>
      </c>
      <c r="K308" s="80">
        <f t="shared" si="15"/>
        <v>1.2</v>
      </c>
      <c r="L308" s="74"/>
    </row>
    <row r="309" ht="14.25" spans="1:12">
      <c r="A309" s="46">
        <f t="shared" si="16"/>
        <v>308</v>
      </c>
      <c r="B309" s="46">
        <v>4302</v>
      </c>
      <c r="C309" s="46">
        <v>2483</v>
      </c>
      <c r="D309" s="46" t="s">
        <v>245</v>
      </c>
      <c r="E309" s="48" t="s">
        <v>246</v>
      </c>
      <c r="F309" s="46">
        <v>4302</v>
      </c>
      <c r="G309" s="68" t="s">
        <v>981</v>
      </c>
      <c r="H309" s="58">
        <v>30</v>
      </c>
      <c r="I309" s="78">
        <v>44</v>
      </c>
      <c r="J309" s="79">
        <f t="shared" si="14"/>
        <v>14</v>
      </c>
      <c r="K309" s="80">
        <f t="shared" si="15"/>
        <v>1.46666666666667</v>
      </c>
      <c r="L309" s="74"/>
    </row>
    <row r="310" ht="28.5" spans="1:12">
      <c r="A310" s="46">
        <f t="shared" si="16"/>
        <v>309</v>
      </c>
      <c r="B310" s="46">
        <v>11961</v>
      </c>
      <c r="C310" s="46">
        <v>2883</v>
      </c>
      <c r="D310" s="46" t="s">
        <v>544</v>
      </c>
      <c r="E310" s="48" t="s">
        <v>837</v>
      </c>
      <c r="F310" s="46">
        <v>11961</v>
      </c>
      <c r="G310" s="57" t="s">
        <v>982</v>
      </c>
      <c r="H310" s="58">
        <v>15</v>
      </c>
      <c r="I310" s="78">
        <v>20</v>
      </c>
      <c r="J310" s="79">
        <f t="shared" si="14"/>
        <v>5</v>
      </c>
      <c r="K310" s="80">
        <f t="shared" si="15"/>
        <v>1.33333333333333</v>
      </c>
      <c r="L310" s="74"/>
    </row>
    <row r="311" ht="14.25" spans="1:12">
      <c r="A311" s="46">
        <f t="shared" si="16"/>
        <v>310</v>
      </c>
      <c r="B311" s="46">
        <v>7645</v>
      </c>
      <c r="C311" s="46">
        <v>111400</v>
      </c>
      <c r="D311" s="46" t="s">
        <v>141</v>
      </c>
      <c r="E311" s="48" t="s">
        <v>983</v>
      </c>
      <c r="F311" s="46">
        <v>7645</v>
      </c>
      <c r="G311" s="46" t="s">
        <v>984</v>
      </c>
      <c r="H311" s="47">
        <v>60</v>
      </c>
      <c r="I311" s="75">
        <v>56</v>
      </c>
      <c r="J311" s="61">
        <f t="shared" si="14"/>
        <v>-4</v>
      </c>
      <c r="K311" s="76">
        <f t="shared" si="15"/>
        <v>0.933333333333333</v>
      </c>
      <c r="L311" s="74"/>
    </row>
    <row r="312" ht="14.25" spans="1:12">
      <c r="A312" s="46">
        <f t="shared" si="16"/>
        <v>311</v>
      </c>
      <c r="B312" s="65">
        <v>27699</v>
      </c>
      <c r="C312" s="46">
        <v>102934</v>
      </c>
      <c r="D312" s="46" t="s">
        <v>271</v>
      </c>
      <c r="E312" s="48" t="s">
        <v>317</v>
      </c>
      <c r="F312" s="65">
        <v>27699</v>
      </c>
      <c r="G312" s="58" t="s">
        <v>985</v>
      </c>
      <c r="H312" s="58">
        <v>24</v>
      </c>
      <c r="I312" s="78">
        <v>33</v>
      </c>
      <c r="J312" s="79">
        <f t="shared" si="14"/>
        <v>9</v>
      </c>
      <c r="K312" s="80">
        <f t="shared" si="15"/>
        <v>1.375</v>
      </c>
      <c r="L312" s="74"/>
    </row>
    <row r="313" ht="14.25" spans="1:12">
      <c r="A313" s="46">
        <f t="shared" si="16"/>
        <v>312</v>
      </c>
      <c r="B313" s="46">
        <v>13186</v>
      </c>
      <c r="C313" s="46">
        <v>108277</v>
      </c>
      <c r="D313" s="46" t="s">
        <v>271</v>
      </c>
      <c r="E313" s="48" t="s">
        <v>332</v>
      </c>
      <c r="F313" s="46">
        <v>13186</v>
      </c>
      <c r="G313" s="68" t="s">
        <v>986</v>
      </c>
      <c r="H313" s="58">
        <v>60</v>
      </c>
      <c r="I313" s="78">
        <v>73</v>
      </c>
      <c r="J313" s="79">
        <f t="shared" si="14"/>
        <v>13</v>
      </c>
      <c r="K313" s="80">
        <f t="shared" si="15"/>
        <v>1.21666666666667</v>
      </c>
      <c r="L313" s="74"/>
    </row>
    <row r="314" ht="14.25" spans="1:12">
      <c r="A314" s="46">
        <f t="shared" ref="A314:A334" si="17">ROW()-1</f>
        <v>313</v>
      </c>
      <c r="B314" s="46">
        <v>11627</v>
      </c>
      <c r="C314" s="46">
        <v>2854</v>
      </c>
      <c r="D314" s="46" t="s">
        <v>192</v>
      </c>
      <c r="E314" s="48" t="s">
        <v>210</v>
      </c>
      <c r="F314" s="46">
        <v>11627</v>
      </c>
      <c r="G314" s="57" t="s">
        <v>987</v>
      </c>
      <c r="H314" s="58">
        <v>40</v>
      </c>
      <c r="I314" s="78">
        <v>59</v>
      </c>
      <c r="J314" s="79">
        <f t="shared" si="14"/>
        <v>19</v>
      </c>
      <c r="K314" s="80">
        <f t="shared" si="15"/>
        <v>1.475</v>
      </c>
      <c r="L314" s="74"/>
    </row>
    <row r="315" ht="14.25" spans="1:12">
      <c r="A315" s="46">
        <f t="shared" si="17"/>
        <v>314</v>
      </c>
      <c r="B315" s="46">
        <v>15092</v>
      </c>
      <c r="C315" s="46">
        <v>2409</v>
      </c>
      <c r="D315" s="46" t="s">
        <v>271</v>
      </c>
      <c r="E315" s="48" t="s">
        <v>301</v>
      </c>
      <c r="F315" s="46">
        <v>15092</v>
      </c>
      <c r="G315" s="68" t="s">
        <v>988</v>
      </c>
      <c r="H315" s="58">
        <v>31</v>
      </c>
      <c r="I315" s="78">
        <v>61</v>
      </c>
      <c r="J315" s="79">
        <f t="shared" si="14"/>
        <v>30</v>
      </c>
      <c r="K315" s="80">
        <f t="shared" si="15"/>
        <v>1.96774193548387</v>
      </c>
      <c r="L315" s="74"/>
    </row>
    <row r="316" ht="14.25" spans="1:12">
      <c r="A316" s="46">
        <f t="shared" si="17"/>
        <v>315</v>
      </c>
      <c r="B316" s="46">
        <v>15845</v>
      </c>
      <c r="C316" s="46">
        <v>138202</v>
      </c>
      <c r="D316" s="46" t="s">
        <v>15</v>
      </c>
      <c r="E316" s="48" t="s">
        <v>129</v>
      </c>
      <c r="F316" s="46">
        <v>15845</v>
      </c>
      <c r="G316" s="46" t="s">
        <v>989</v>
      </c>
      <c r="H316" s="47">
        <v>150</v>
      </c>
      <c r="I316" s="75">
        <v>145</v>
      </c>
      <c r="J316" s="61">
        <f t="shared" si="14"/>
        <v>-5</v>
      </c>
      <c r="K316" s="76">
        <f t="shared" si="15"/>
        <v>0.966666666666667</v>
      </c>
      <c r="L316" s="74"/>
    </row>
    <row r="317" ht="14.25" spans="1:12">
      <c r="A317" s="46">
        <f t="shared" si="17"/>
        <v>316</v>
      </c>
      <c r="B317" s="47">
        <v>15729</v>
      </c>
      <c r="C317" s="48">
        <v>126926</v>
      </c>
      <c r="D317" s="46" t="s">
        <v>612</v>
      </c>
      <c r="E317" s="48" t="s">
        <v>633</v>
      </c>
      <c r="F317" s="47">
        <v>15729</v>
      </c>
      <c r="G317" s="57" t="s">
        <v>990</v>
      </c>
      <c r="H317" s="58">
        <v>30</v>
      </c>
      <c r="I317" s="78">
        <v>45</v>
      </c>
      <c r="J317" s="79">
        <f t="shared" si="14"/>
        <v>15</v>
      </c>
      <c r="K317" s="80">
        <f t="shared" si="15"/>
        <v>1.5</v>
      </c>
      <c r="L317" s="74"/>
    </row>
    <row r="318" ht="14.25" spans="1:12">
      <c r="A318" s="46">
        <f t="shared" si="17"/>
        <v>317</v>
      </c>
      <c r="B318" s="59">
        <v>28799</v>
      </c>
      <c r="C318" s="59">
        <v>110378</v>
      </c>
      <c r="D318" s="46" t="s">
        <v>544</v>
      </c>
      <c r="E318" s="48" t="s">
        <v>568</v>
      </c>
      <c r="F318" s="59">
        <v>28799</v>
      </c>
      <c r="G318" s="58" t="s">
        <v>991</v>
      </c>
      <c r="H318" s="58">
        <v>30</v>
      </c>
      <c r="I318" s="78">
        <v>71</v>
      </c>
      <c r="J318" s="79">
        <f t="shared" si="14"/>
        <v>41</v>
      </c>
      <c r="K318" s="80">
        <f t="shared" si="15"/>
        <v>2.36666666666667</v>
      </c>
      <c r="L318" s="74"/>
    </row>
    <row r="319" ht="14.25" spans="1:12">
      <c r="A319" s="46">
        <f t="shared" si="17"/>
        <v>318</v>
      </c>
      <c r="B319" s="46">
        <v>15847</v>
      </c>
      <c r="C319" s="48">
        <v>1950</v>
      </c>
      <c r="D319" s="46" t="s">
        <v>15</v>
      </c>
      <c r="E319" s="48" t="s">
        <v>133</v>
      </c>
      <c r="F319" s="46">
        <v>15847</v>
      </c>
      <c r="G319" s="46" t="s">
        <v>992</v>
      </c>
      <c r="H319" s="47">
        <v>40</v>
      </c>
      <c r="I319" s="75">
        <v>36</v>
      </c>
      <c r="J319" s="61">
        <f t="shared" si="14"/>
        <v>-4</v>
      </c>
      <c r="K319" s="76">
        <f t="shared" si="15"/>
        <v>0.9</v>
      </c>
      <c r="L319" s="74"/>
    </row>
    <row r="320" ht="14.25" spans="1:12">
      <c r="A320" s="46">
        <f t="shared" si="17"/>
        <v>319</v>
      </c>
      <c r="B320" s="46">
        <v>4310</v>
      </c>
      <c r="C320" s="46">
        <v>111400</v>
      </c>
      <c r="D320" s="46" t="s">
        <v>141</v>
      </c>
      <c r="E320" s="48" t="s">
        <v>983</v>
      </c>
      <c r="F320" s="46">
        <v>4310</v>
      </c>
      <c r="G320" s="57" t="s">
        <v>993</v>
      </c>
      <c r="H320" s="58">
        <v>60</v>
      </c>
      <c r="I320" s="78">
        <v>70</v>
      </c>
      <c r="J320" s="79">
        <f t="shared" si="14"/>
        <v>10</v>
      </c>
      <c r="K320" s="80">
        <f t="shared" si="15"/>
        <v>1.16666666666667</v>
      </c>
      <c r="L320" s="74"/>
    </row>
    <row r="321" ht="14.25" spans="1:12">
      <c r="A321" s="46">
        <f t="shared" si="17"/>
        <v>320</v>
      </c>
      <c r="B321" s="46">
        <v>4301</v>
      </c>
      <c r="C321" s="46">
        <v>2527</v>
      </c>
      <c r="D321" s="46" t="s">
        <v>245</v>
      </c>
      <c r="E321" s="48" t="s">
        <v>267</v>
      </c>
      <c r="F321" s="46">
        <v>4301</v>
      </c>
      <c r="G321" s="68" t="s">
        <v>994</v>
      </c>
      <c r="H321" s="58">
        <v>50</v>
      </c>
      <c r="I321" s="78">
        <v>106</v>
      </c>
      <c r="J321" s="79">
        <f t="shared" si="14"/>
        <v>56</v>
      </c>
      <c r="K321" s="80">
        <f t="shared" si="15"/>
        <v>2.12</v>
      </c>
      <c r="L321" s="74"/>
    </row>
    <row r="322" ht="14.25" spans="1:12">
      <c r="A322" s="46">
        <f t="shared" si="17"/>
        <v>321</v>
      </c>
      <c r="B322" s="46">
        <v>5406</v>
      </c>
      <c r="C322" s="46">
        <v>2876</v>
      </c>
      <c r="D322" s="61" t="s">
        <v>27</v>
      </c>
      <c r="E322" s="48" t="s">
        <v>529</v>
      </c>
      <c r="F322" s="46">
        <v>5406</v>
      </c>
      <c r="G322" s="57" t="s">
        <v>995</v>
      </c>
      <c r="H322" s="58">
        <v>15</v>
      </c>
      <c r="I322" s="78">
        <v>29</v>
      </c>
      <c r="J322" s="79">
        <f t="shared" si="14"/>
        <v>14</v>
      </c>
      <c r="K322" s="80">
        <f t="shared" si="15"/>
        <v>1.93333333333333</v>
      </c>
      <c r="L322" s="74"/>
    </row>
    <row r="323" ht="14.25" spans="1:12">
      <c r="A323" s="46">
        <f t="shared" si="17"/>
        <v>322</v>
      </c>
      <c r="B323" s="46">
        <v>6607</v>
      </c>
      <c r="C323" s="46">
        <v>102934</v>
      </c>
      <c r="D323" s="46" t="s">
        <v>271</v>
      </c>
      <c r="E323" s="48" t="s">
        <v>317</v>
      </c>
      <c r="F323" s="46">
        <v>6607</v>
      </c>
      <c r="G323" s="68" t="s">
        <v>996</v>
      </c>
      <c r="H323" s="58">
        <v>24</v>
      </c>
      <c r="I323" s="78">
        <v>59</v>
      </c>
      <c r="J323" s="79">
        <f t="shared" ref="J323:J369" si="18">I323-H323</f>
        <v>35</v>
      </c>
      <c r="K323" s="80">
        <f t="shared" ref="K323:K370" si="19">I323/H323</f>
        <v>2.45833333333333</v>
      </c>
      <c r="L323" s="74"/>
    </row>
    <row r="324" ht="14.25" spans="1:12">
      <c r="A324" s="46">
        <f t="shared" si="17"/>
        <v>323</v>
      </c>
      <c r="B324" s="47">
        <v>1279</v>
      </c>
      <c r="C324" s="48">
        <v>303881</v>
      </c>
      <c r="D324" s="46" t="s">
        <v>571</v>
      </c>
      <c r="E324" s="48" t="s">
        <v>653</v>
      </c>
      <c r="F324" s="47">
        <v>1279</v>
      </c>
      <c r="G324" s="57" t="s">
        <v>997</v>
      </c>
      <c r="H324" s="58">
        <v>15</v>
      </c>
      <c r="I324" s="78">
        <v>25</v>
      </c>
      <c r="J324" s="79">
        <f t="shared" si="18"/>
        <v>10</v>
      </c>
      <c r="K324" s="80">
        <f t="shared" si="19"/>
        <v>1.66666666666667</v>
      </c>
      <c r="L324" s="74"/>
    </row>
    <row r="325" ht="14.25" spans="1:12">
      <c r="A325" s="46">
        <f t="shared" si="17"/>
        <v>324</v>
      </c>
      <c r="B325" s="46">
        <v>5979</v>
      </c>
      <c r="C325" s="46">
        <v>2876</v>
      </c>
      <c r="D325" s="61" t="s">
        <v>27</v>
      </c>
      <c r="E325" s="48" t="s">
        <v>529</v>
      </c>
      <c r="F325" s="46">
        <v>5979</v>
      </c>
      <c r="G325" s="58" t="s">
        <v>998</v>
      </c>
      <c r="H325" s="58">
        <v>15</v>
      </c>
      <c r="I325" s="78">
        <v>30</v>
      </c>
      <c r="J325" s="79">
        <f t="shared" si="18"/>
        <v>15</v>
      </c>
      <c r="K325" s="80">
        <f t="shared" si="19"/>
        <v>2</v>
      </c>
      <c r="L325" s="74"/>
    </row>
    <row r="326" ht="14.25" spans="1:12">
      <c r="A326" s="46">
        <f t="shared" si="17"/>
        <v>325</v>
      </c>
      <c r="B326" s="46">
        <v>16120</v>
      </c>
      <c r="C326" s="59">
        <v>2820</v>
      </c>
      <c r="D326" s="46" t="s">
        <v>21</v>
      </c>
      <c r="E326" s="48" t="s">
        <v>755</v>
      </c>
      <c r="F326" s="46">
        <v>16120</v>
      </c>
      <c r="G326" s="46" t="s">
        <v>999</v>
      </c>
      <c r="H326" s="47">
        <v>30</v>
      </c>
      <c r="I326" s="75">
        <v>29</v>
      </c>
      <c r="J326" s="61">
        <f t="shared" si="18"/>
        <v>-1</v>
      </c>
      <c r="K326" s="76">
        <f t="shared" si="19"/>
        <v>0.966666666666667</v>
      </c>
      <c r="L326" s="74"/>
    </row>
    <row r="327" ht="14.25" spans="1:12">
      <c r="A327" s="46">
        <f t="shared" si="17"/>
        <v>326</v>
      </c>
      <c r="B327" s="46">
        <v>7369</v>
      </c>
      <c r="C327" s="46">
        <v>117310</v>
      </c>
      <c r="D327" s="46" t="s">
        <v>21</v>
      </c>
      <c r="E327" s="48" t="s">
        <v>511</v>
      </c>
      <c r="F327" s="46">
        <v>7369</v>
      </c>
      <c r="G327" s="68" t="s">
        <v>1000</v>
      </c>
      <c r="H327" s="58">
        <v>40</v>
      </c>
      <c r="I327" s="78">
        <v>53</v>
      </c>
      <c r="J327" s="79">
        <f t="shared" si="18"/>
        <v>13</v>
      </c>
      <c r="K327" s="80">
        <f t="shared" si="19"/>
        <v>1.325</v>
      </c>
      <c r="L327" s="74"/>
    </row>
    <row r="328" ht="14.25" spans="1:12">
      <c r="A328" s="46">
        <f t="shared" si="17"/>
        <v>327</v>
      </c>
      <c r="B328" s="90">
        <v>29175</v>
      </c>
      <c r="C328" s="90">
        <v>2837</v>
      </c>
      <c r="D328" s="46" t="s">
        <v>141</v>
      </c>
      <c r="E328" s="48" t="s">
        <v>151</v>
      </c>
      <c r="F328" s="90">
        <v>29175</v>
      </c>
      <c r="G328" s="91" t="s">
        <v>1001</v>
      </c>
      <c r="H328" s="58">
        <v>45</v>
      </c>
      <c r="I328" s="78">
        <v>51</v>
      </c>
      <c r="J328" s="79">
        <f t="shared" si="18"/>
        <v>6</v>
      </c>
      <c r="K328" s="80">
        <f t="shared" si="19"/>
        <v>1.13333333333333</v>
      </c>
      <c r="L328" s="74"/>
    </row>
    <row r="329" ht="14.25" spans="1:12">
      <c r="A329" s="46">
        <f t="shared" si="17"/>
        <v>328</v>
      </c>
      <c r="B329" s="90">
        <v>29176</v>
      </c>
      <c r="C329" s="90">
        <v>103639</v>
      </c>
      <c r="D329" s="46" t="s">
        <v>15</v>
      </c>
      <c r="E329" s="48" t="s">
        <v>77</v>
      </c>
      <c r="F329" s="90">
        <v>29176</v>
      </c>
      <c r="G329" s="92" t="s">
        <v>1002</v>
      </c>
      <c r="H329" s="50">
        <v>65</v>
      </c>
      <c r="I329" s="72">
        <v>52</v>
      </c>
      <c r="J329" s="72">
        <f t="shared" si="18"/>
        <v>-13</v>
      </c>
      <c r="K329" s="73">
        <f t="shared" si="19"/>
        <v>0.8</v>
      </c>
      <c r="L329" s="74"/>
    </row>
    <row r="330" ht="14.25" spans="1:12">
      <c r="A330" s="46">
        <f t="shared" si="17"/>
        <v>329</v>
      </c>
      <c r="B330" s="90">
        <v>29180</v>
      </c>
      <c r="C330" s="90">
        <v>122718</v>
      </c>
      <c r="D330" s="46" t="s">
        <v>192</v>
      </c>
      <c r="E330" s="48" t="s">
        <v>242</v>
      </c>
      <c r="F330" s="90">
        <v>29180</v>
      </c>
      <c r="G330" s="91" t="s">
        <v>1003</v>
      </c>
      <c r="H330" s="58">
        <v>30</v>
      </c>
      <c r="I330" s="78">
        <v>45</v>
      </c>
      <c r="J330" s="79">
        <f t="shared" si="18"/>
        <v>15</v>
      </c>
      <c r="K330" s="80">
        <f t="shared" si="19"/>
        <v>1.5</v>
      </c>
      <c r="L330" s="74"/>
    </row>
    <row r="331" ht="14.25" spans="1:12">
      <c r="A331" s="46">
        <f t="shared" si="17"/>
        <v>330</v>
      </c>
      <c r="B331" s="90">
        <v>29182</v>
      </c>
      <c r="C331" s="90">
        <v>107728</v>
      </c>
      <c r="D331" s="46" t="s">
        <v>192</v>
      </c>
      <c r="E331" s="48" t="s">
        <v>230</v>
      </c>
      <c r="F331" s="90">
        <v>29182</v>
      </c>
      <c r="G331" s="91" t="s">
        <v>1004</v>
      </c>
      <c r="H331" s="58">
        <v>21</v>
      </c>
      <c r="I331" s="78">
        <v>26</v>
      </c>
      <c r="J331" s="79">
        <f t="shared" si="18"/>
        <v>5</v>
      </c>
      <c r="K331" s="80">
        <f t="shared" si="19"/>
        <v>1.23809523809524</v>
      </c>
      <c r="L331" s="74"/>
    </row>
    <row r="332" ht="14.25" spans="1:12">
      <c r="A332" s="46">
        <f t="shared" si="17"/>
        <v>331</v>
      </c>
      <c r="B332" s="90">
        <v>29186</v>
      </c>
      <c r="C332" s="90">
        <v>2894</v>
      </c>
      <c r="D332" s="46" t="s">
        <v>163</v>
      </c>
      <c r="E332" s="48" t="s">
        <v>172</v>
      </c>
      <c r="F332" s="90">
        <v>29186</v>
      </c>
      <c r="G332" s="91" t="s">
        <v>1005</v>
      </c>
      <c r="H332" s="58">
        <v>30</v>
      </c>
      <c r="I332" s="78">
        <v>37</v>
      </c>
      <c r="J332" s="79">
        <f t="shared" si="18"/>
        <v>7</v>
      </c>
      <c r="K332" s="80">
        <f t="shared" si="19"/>
        <v>1.23333333333333</v>
      </c>
      <c r="L332" s="74"/>
    </row>
    <row r="333" ht="14.25" spans="1:12">
      <c r="A333" s="46">
        <f t="shared" si="17"/>
        <v>332</v>
      </c>
      <c r="B333" s="90">
        <v>28229</v>
      </c>
      <c r="C333" s="93">
        <v>111121</v>
      </c>
      <c r="D333" s="46" t="s">
        <v>594</v>
      </c>
      <c r="E333" s="48" t="s">
        <v>656</v>
      </c>
      <c r="F333" s="90">
        <v>28229</v>
      </c>
      <c r="G333" s="92" t="s">
        <v>1006</v>
      </c>
      <c r="H333" s="50">
        <v>30</v>
      </c>
      <c r="I333" s="72">
        <v>2</v>
      </c>
      <c r="J333" s="72">
        <f t="shared" si="18"/>
        <v>-28</v>
      </c>
      <c r="K333" s="73">
        <f t="shared" si="19"/>
        <v>0.0666666666666667</v>
      </c>
      <c r="L333" s="74"/>
    </row>
    <row r="334" ht="14.25" spans="1:12">
      <c r="A334" s="46">
        <f t="shared" si="17"/>
        <v>333</v>
      </c>
      <c r="B334" s="61">
        <v>11487</v>
      </c>
      <c r="C334" s="94">
        <v>122198</v>
      </c>
      <c r="D334" s="94" t="s">
        <v>271</v>
      </c>
      <c r="E334" s="61" t="s">
        <v>1007</v>
      </c>
      <c r="F334" s="61">
        <v>11487</v>
      </c>
      <c r="G334" s="95" t="s">
        <v>1008</v>
      </c>
      <c r="H334" s="50">
        <v>90</v>
      </c>
      <c r="I334" s="72">
        <v>9</v>
      </c>
      <c r="J334" s="72">
        <f t="shared" si="18"/>
        <v>-81</v>
      </c>
      <c r="K334" s="73">
        <f t="shared" si="19"/>
        <v>0.1</v>
      </c>
      <c r="L334" s="74"/>
    </row>
    <row r="335" ht="14.25" spans="1:12">
      <c r="A335" s="46">
        <f t="shared" ref="A335:A344" si="20">ROW()-1</f>
        <v>334</v>
      </c>
      <c r="B335" s="90">
        <v>7050</v>
      </c>
      <c r="C335" s="61">
        <v>297863</v>
      </c>
      <c r="D335" s="61" t="s">
        <v>271</v>
      </c>
      <c r="E335" s="61" t="s">
        <v>1009</v>
      </c>
      <c r="F335" s="90">
        <v>7050</v>
      </c>
      <c r="G335" s="61" t="s">
        <v>247</v>
      </c>
      <c r="H335" s="61"/>
      <c r="I335" s="75">
        <v>5</v>
      </c>
      <c r="J335" s="61">
        <f t="shared" si="18"/>
        <v>5</v>
      </c>
      <c r="K335" s="76" t="e">
        <f t="shared" si="19"/>
        <v>#DIV/0!</v>
      </c>
      <c r="L335" s="74"/>
    </row>
    <row r="336" ht="14.25" spans="1:12">
      <c r="A336" s="46">
        <f t="shared" si="20"/>
        <v>335</v>
      </c>
      <c r="B336" s="90">
        <v>9895</v>
      </c>
      <c r="C336" s="61">
        <v>2816</v>
      </c>
      <c r="D336" s="61" t="s">
        <v>271</v>
      </c>
      <c r="E336" s="61" t="s">
        <v>1010</v>
      </c>
      <c r="F336" s="90">
        <v>9895</v>
      </c>
      <c r="G336" s="61" t="s">
        <v>273</v>
      </c>
      <c r="H336" s="61"/>
      <c r="I336" s="75">
        <v>3</v>
      </c>
      <c r="J336" s="61">
        <f t="shared" si="18"/>
        <v>3</v>
      </c>
      <c r="K336" s="76" t="e">
        <f t="shared" si="19"/>
        <v>#DIV/0!</v>
      </c>
      <c r="L336" s="74"/>
    </row>
    <row r="337" ht="14.25" spans="1:12">
      <c r="A337" s="46">
        <f t="shared" si="20"/>
        <v>336</v>
      </c>
      <c r="B337" s="90">
        <v>10586</v>
      </c>
      <c r="C337" s="61">
        <v>108277</v>
      </c>
      <c r="D337" s="61" t="s">
        <v>271</v>
      </c>
      <c r="E337" s="61" t="s">
        <v>1011</v>
      </c>
      <c r="F337" s="90">
        <v>10586</v>
      </c>
      <c r="G337" s="61" t="s">
        <v>1012</v>
      </c>
      <c r="H337" s="61"/>
      <c r="I337" s="75">
        <v>78</v>
      </c>
      <c r="J337" s="61">
        <f t="shared" si="18"/>
        <v>78</v>
      </c>
      <c r="K337" s="76" t="e">
        <f t="shared" si="19"/>
        <v>#DIV/0!</v>
      </c>
      <c r="L337" s="74"/>
    </row>
    <row r="338" ht="14.25" spans="1:12">
      <c r="A338" s="46">
        <f t="shared" si="20"/>
        <v>337</v>
      </c>
      <c r="B338" s="90">
        <v>10902</v>
      </c>
      <c r="C338" s="46">
        <v>106066</v>
      </c>
      <c r="D338" s="61" t="s">
        <v>21</v>
      </c>
      <c r="E338" s="61" t="s">
        <v>489</v>
      </c>
      <c r="F338" s="90">
        <v>10902</v>
      </c>
      <c r="G338" s="61" t="s">
        <v>1013</v>
      </c>
      <c r="H338" s="61"/>
      <c r="I338" s="75">
        <v>46</v>
      </c>
      <c r="J338" s="61">
        <f t="shared" si="18"/>
        <v>46</v>
      </c>
      <c r="K338" s="76" t="e">
        <f t="shared" si="19"/>
        <v>#DIV/0!</v>
      </c>
      <c r="L338" s="74"/>
    </row>
    <row r="339" ht="14.25" spans="1:12">
      <c r="A339" s="46">
        <f t="shared" si="20"/>
        <v>338</v>
      </c>
      <c r="B339" s="90">
        <v>10931</v>
      </c>
      <c r="C339" s="61">
        <v>106399</v>
      </c>
      <c r="D339" s="61" t="s">
        <v>15</v>
      </c>
      <c r="E339" s="61" t="s">
        <v>1014</v>
      </c>
      <c r="F339" s="90">
        <v>10931</v>
      </c>
      <c r="G339" s="61" t="s">
        <v>1015</v>
      </c>
      <c r="H339" s="61"/>
      <c r="I339" s="75">
        <v>8</v>
      </c>
      <c r="J339" s="61">
        <f t="shared" si="18"/>
        <v>8</v>
      </c>
      <c r="K339" s="76" t="e">
        <f t="shared" si="19"/>
        <v>#DIV/0!</v>
      </c>
      <c r="L339" s="74"/>
    </row>
    <row r="340" ht="14.25" spans="1:12">
      <c r="A340" s="46">
        <f t="shared" si="20"/>
        <v>339</v>
      </c>
      <c r="B340" s="90">
        <v>11305</v>
      </c>
      <c r="C340" s="61">
        <v>2715</v>
      </c>
      <c r="D340" s="61" t="s">
        <v>27</v>
      </c>
      <c r="E340" s="61" t="s">
        <v>1016</v>
      </c>
      <c r="F340" s="90">
        <v>11305</v>
      </c>
      <c r="G340" s="61" t="s">
        <v>573</v>
      </c>
      <c r="H340" s="61"/>
      <c r="I340" s="75">
        <v>1</v>
      </c>
      <c r="J340" s="61">
        <f t="shared" si="18"/>
        <v>1</v>
      </c>
      <c r="K340" s="76" t="e">
        <f t="shared" si="19"/>
        <v>#DIV/0!</v>
      </c>
      <c r="L340" s="74"/>
    </row>
    <row r="341" ht="14.25" spans="1:12">
      <c r="A341" s="46">
        <f t="shared" si="20"/>
        <v>340</v>
      </c>
      <c r="B341" s="90">
        <v>14107</v>
      </c>
      <c r="C341" s="61">
        <v>2595</v>
      </c>
      <c r="D341" s="61" t="s">
        <v>21</v>
      </c>
      <c r="E341" s="61" t="s">
        <v>461</v>
      </c>
      <c r="F341" s="90">
        <v>14107</v>
      </c>
      <c r="G341" s="61" t="s">
        <v>1017</v>
      </c>
      <c r="H341" s="61"/>
      <c r="I341" s="75">
        <v>17</v>
      </c>
      <c r="J341" s="61">
        <f t="shared" si="18"/>
        <v>17</v>
      </c>
      <c r="K341" s="76" t="e">
        <f t="shared" si="19"/>
        <v>#DIV/0!</v>
      </c>
      <c r="L341" s="74"/>
    </row>
    <row r="342" ht="14.25" spans="1:12">
      <c r="A342" s="46">
        <f t="shared" si="20"/>
        <v>341</v>
      </c>
      <c r="B342" s="90">
        <v>14303</v>
      </c>
      <c r="C342" s="61">
        <v>116919</v>
      </c>
      <c r="D342" s="61" t="s">
        <v>21</v>
      </c>
      <c r="E342" s="61" t="s">
        <v>1018</v>
      </c>
      <c r="F342" s="90">
        <v>14303</v>
      </c>
      <c r="G342" s="61" t="s">
        <v>1019</v>
      </c>
      <c r="H342" s="61"/>
      <c r="I342" s="75">
        <v>57</v>
      </c>
      <c r="J342" s="61">
        <f t="shared" si="18"/>
        <v>57</v>
      </c>
      <c r="K342" s="76" t="e">
        <f t="shared" si="19"/>
        <v>#DIV/0!</v>
      </c>
      <c r="L342" s="74"/>
    </row>
    <row r="343" ht="14.25" spans="1:12">
      <c r="A343" s="46">
        <f t="shared" si="20"/>
        <v>342</v>
      </c>
      <c r="B343" s="90">
        <v>14704</v>
      </c>
      <c r="C343" s="61">
        <v>2595</v>
      </c>
      <c r="D343" s="61" t="s">
        <v>21</v>
      </c>
      <c r="E343" s="61" t="s">
        <v>1020</v>
      </c>
      <c r="F343" s="90">
        <v>14704</v>
      </c>
      <c r="G343" s="61" t="s">
        <v>1021</v>
      </c>
      <c r="H343" s="61"/>
      <c r="I343" s="75">
        <v>53</v>
      </c>
      <c r="J343" s="61">
        <f t="shared" si="18"/>
        <v>53</v>
      </c>
      <c r="K343" s="76" t="e">
        <f t="shared" si="19"/>
        <v>#DIV/0!</v>
      </c>
      <c r="L343" s="74"/>
    </row>
    <row r="344" ht="14.25" spans="1:12">
      <c r="A344" s="46">
        <f t="shared" si="20"/>
        <v>343</v>
      </c>
      <c r="B344" s="90">
        <v>15772</v>
      </c>
      <c r="C344" s="61">
        <v>2729</v>
      </c>
      <c r="D344" s="61" t="s">
        <v>15</v>
      </c>
      <c r="E344" s="61" t="s">
        <v>1022</v>
      </c>
      <c r="F344" s="90">
        <v>15772</v>
      </c>
      <c r="G344" s="61" t="s">
        <v>1023</v>
      </c>
      <c r="H344" s="61"/>
      <c r="I344" s="75">
        <v>52</v>
      </c>
      <c r="J344" s="61">
        <f t="shared" si="18"/>
        <v>52</v>
      </c>
      <c r="K344" s="76" t="e">
        <f t="shared" si="19"/>
        <v>#DIV/0!</v>
      </c>
      <c r="L344" s="74"/>
    </row>
    <row r="345" ht="14.25" spans="1:12">
      <c r="A345" s="46">
        <f t="shared" ref="A345:A354" si="21">ROW()-1</f>
        <v>344</v>
      </c>
      <c r="B345" s="90">
        <v>15891</v>
      </c>
      <c r="C345" s="61">
        <v>2595</v>
      </c>
      <c r="D345" s="61" t="s">
        <v>21</v>
      </c>
      <c r="E345" s="61" t="s">
        <v>1020</v>
      </c>
      <c r="F345" s="90">
        <v>15891</v>
      </c>
      <c r="G345" s="61" t="s">
        <v>1024</v>
      </c>
      <c r="H345" s="61"/>
      <c r="I345" s="75">
        <v>9</v>
      </c>
      <c r="J345" s="61">
        <f t="shared" si="18"/>
        <v>9</v>
      </c>
      <c r="K345" s="76" t="e">
        <f t="shared" si="19"/>
        <v>#DIV/0!</v>
      </c>
      <c r="L345" s="74"/>
    </row>
    <row r="346" ht="14.25" spans="1:12">
      <c r="A346" s="46">
        <f t="shared" si="21"/>
        <v>345</v>
      </c>
      <c r="B346" s="90">
        <v>28506</v>
      </c>
      <c r="C346" s="61">
        <v>103199</v>
      </c>
      <c r="D346" s="61" t="s">
        <v>245</v>
      </c>
      <c r="E346" s="61" t="s">
        <v>1025</v>
      </c>
      <c r="F346" s="90">
        <v>28506</v>
      </c>
      <c r="G346" s="61" t="s">
        <v>1026</v>
      </c>
      <c r="H346" s="61"/>
      <c r="I346" s="75">
        <v>14</v>
      </c>
      <c r="J346" s="61">
        <f t="shared" si="18"/>
        <v>14</v>
      </c>
      <c r="K346" s="76" t="e">
        <f t="shared" si="19"/>
        <v>#DIV/0!</v>
      </c>
      <c r="L346" s="74"/>
    </row>
    <row r="347" ht="14.25" spans="1:12">
      <c r="A347" s="46">
        <f t="shared" si="21"/>
        <v>346</v>
      </c>
      <c r="B347" s="90">
        <v>29183</v>
      </c>
      <c r="C347" s="61">
        <v>2778</v>
      </c>
      <c r="D347" s="61" t="s">
        <v>271</v>
      </c>
      <c r="E347" s="61" t="s">
        <v>1027</v>
      </c>
      <c r="F347" s="90">
        <v>29183</v>
      </c>
      <c r="G347" s="61" t="s">
        <v>1028</v>
      </c>
      <c r="H347" s="61"/>
      <c r="I347" s="75">
        <v>24</v>
      </c>
      <c r="J347" s="61">
        <f t="shared" si="18"/>
        <v>24</v>
      </c>
      <c r="K347" s="76" t="e">
        <f t="shared" si="19"/>
        <v>#DIV/0!</v>
      </c>
      <c r="L347" s="74"/>
    </row>
    <row r="348" ht="14.25" spans="1:12">
      <c r="A348" s="46">
        <f t="shared" si="21"/>
        <v>347</v>
      </c>
      <c r="B348" s="90">
        <v>29210</v>
      </c>
      <c r="C348" s="61">
        <v>102935</v>
      </c>
      <c r="D348" s="61" t="s">
        <v>21</v>
      </c>
      <c r="E348" s="61" t="s">
        <v>1029</v>
      </c>
      <c r="F348" s="90">
        <v>29210</v>
      </c>
      <c r="G348" s="61" t="s">
        <v>1030</v>
      </c>
      <c r="H348" s="61"/>
      <c r="I348" s="75">
        <v>6</v>
      </c>
      <c r="J348" s="61">
        <f t="shared" si="18"/>
        <v>6</v>
      </c>
      <c r="K348" s="76" t="e">
        <f t="shared" si="19"/>
        <v>#DIV/0!</v>
      </c>
      <c r="L348" s="74"/>
    </row>
    <row r="349" ht="14.25" spans="1:12">
      <c r="A349" s="46">
        <f t="shared" si="21"/>
        <v>348</v>
      </c>
      <c r="B349" s="90">
        <v>29212</v>
      </c>
      <c r="C349" s="61">
        <v>122198</v>
      </c>
      <c r="D349" s="61" t="s">
        <v>271</v>
      </c>
      <c r="E349" s="61" t="s">
        <v>1031</v>
      </c>
      <c r="F349" s="90">
        <v>29212</v>
      </c>
      <c r="G349" s="61" t="s">
        <v>1032</v>
      </c>
      <c r="H349" s="61"/>
      <c r="I349" s="75">
        <v>16</v>
      </c>
      <c r="J349" s="61">
        <f t="shared" si="18"/>
        <v>16</v>
      </c>
      <c r="K349" s="76" t="e">
        <f t="shared" si="19"/>
        <v>#DIV/0!</v>
      </c>
      <c r="L349" s="74"/>
    </row>
    <row r="350" ht="14.25" spans="1:12">
      <c r="A350" s="46">
        <f t="shared" si="21"/>
        <v>349</v>
      </c>
      <c r="B350" s="90">
        <v>29214</v>
      </c>
      <c r="C350" s="61">
        <v>106568</v>
      </c>
      <c r="D350" s="61" t="s">
        <v>15</v>
      </c>
      <c r="E350" s="61" t="s">
        <v>1033</v>
      </c>
      <c r="F350" s="90">
        <v>29214</v>
      </c>
      <c r="G350" s="61" t="s">
        <v>1034</v>
      </c>
      <c r="H350" s="61"/>
      <c r="I350" s="75">
        <v>31</v>
      </c>
      <c r="J350" s="61">
        <f t="shared" si="18"/>
        <v>31</v>
      </c>
      <c r="K350" s="76" t="e">
        <f t="shared" si="19"/>
        <v>#DIV/0!</v>
      </c>
      <c r="L350" s="74"/>
    </row>
    <row r="351" ht="14.25" spans="1:12">
      <c r="A351" s="46">
        <f t="shared" si="21"/>
        <v>350</v>
      </c>
      <c r="B351" s="90">
        <v>29219</v>
      </c>
      <c r="C351" s="61">
        <v>2479</v>
      </c>
      <c r="D351" s="61" t="s">
        <v>245</v>
      </c>
      <c r="E351" s="61" t="s">
        <v>1035</v>
      </c>
      <c r="F351" s="90">
        <v>29219</v>
      </c>
      <c r="G351" s="61" t="s">
        <v>1036</v>
      </c>
      <c r="H351" s="61"/>
      <c r="I351" s="75">
        <v>86</v>
      </c>
      <c r="J351" s="61">
        <f t="shared" si="18"/>
        <v>86</v>
      </c>
      <c r="K351" s="76" t="e">
        <f t="shared" si="19"/>
        <v>#DIV/0!</v>
      </c>
      <c r="L351" s="74"/>
    </row>
    <row r="352" ht="14.25" spans="1:12">
      <c r="A352" s="46">
        <f t="shared" si="21"/>
        <v>351</v>
      </c>
      <c r="B352" s="90">
        <v>29235</v>
      </c>
      <c r="C352" s="61">
        <v>2875</v>
      </c>
      <c r="D352" s="61" t="s">
        <v>192</v>
      </c>
      <c r="E352" s="61" t="s">
        <v>1037</v>
      </c>
      <c r="F352" s="90">
        <v>29235</v>
      </c>
      <c r="G352" s="61" t="s">
        <v>1038</v>
      </c>
      <c r="H352" s="61"/>
      <c r="I352" s="75">
        <v>22</v>
      </c>
      <c r="J352" s="61">
        <f t="shared" si="18"/>
        <v>22</v>
      </c>
      <c r="K352" s="76" t="e">
        <f t="shared" si="19"/>
        <v>#DIV/0!</v>
      </c>
      <c r="L352" s="74"/>
    </row>
    <row r="353" ht="14.25" spans="1:12">
      <c r="A353" s="46">
        <f t="shared" si="21"/>
        <v>352</v>
      </c>
      <c r="B353" s="90">
        <v>29500</v>
      </c>
      <c r="C353" s="61">
        <v>115971</v>
      </c>
      <c r="D353" s="61" t="s">
        <v>15</v>
      </c>
      <c r="E353" s="61" t="s">
        <v>1039</v>
      </c>
      <c r="F353" s="90">
        <v>29500</v>
      </c>
      <c r="G353" s="61" t="s">
        <v>1040</v>
      </c>
      <c r="H353" s="61"/>
      <c r="I353" s="75">
        <v>6</v>
      </c>
      <c r="J353" s="61">
        <f t="shared" si="18"/>
        <v>6</v>
      </c>
      <c r="K353" s="76" t="e">
        <f t="shared" si="19"/>
        <v>#DIV/0!</v>
      </c>
      <c r="L353" s="74"/>
    </row>
    <row r="354" ht="14.25" spans="1:12">
      <c r="A354" s="46">
        <f t="shared" si="21"/>
        <v>353</v>
      </c>
      <c r="B354" s="90">
        <v>29502</v>
      </c>
      <c r="C354" s="61">
        <v>2791</v>
      </c>
      <c r="D354" s="61" t="s">
        <v>21</v>
      </c>
      <c r="E354" s="61" t="s">
        <v>1041</v>
      </c>
      <c r="F354" s="90">
        <v>29502</v>
      </c>
      <c r="G354" s="61" t="s">
        <v>1042</v>
      </c>
      <c r="H354" s="61"/>
      <c r="I354" s="75">
        <v>32</v>
      </c>
      <c r="J354" s="61">
        <f t="shared" si="18"/>
        <v>32</v>
      </c>
      <c r="K354" s="76" t="e">
        <f t="shared" si="19"/>
        <v>#DIV/0!</v>
      </c>
      <c r="L354" s="74"/>
    </row>
    <row r="355" ht="14.25" spans="1:12">
      <c r="A355" s="46">
        <f t="shared" ref="A355:A369" si="22">ROW()-1</f>
        <v>354</v>
      </c>
      <c r="B355" s="90">
        <v>29503</v>
      </c>
      <c r="C355" s="61">
        <v>118951</v>
      </c>
      <c r="D355" s="61" t="s">
        <v>15</v>
      </c>
      <c r="E355" s="61" t="s">
        <v>1043</v>
      </c>
      <c r="F355" s="90">
        <v>29503</v>
      </c>
      <c r="G355" s="61" t="s">
        <v>1044</v>
      </c>
      <c r="H355" s="61"/>
      <c r="I355" s="75">
        <v>40</v>
      </c>
      <c r="J355" s="61">
        <f t="shared" si="18"/>
        <v>40</v>
      </c>
      <c r="K355" s="76" t="e">
        <f t="shared" si="19"/>
        <v>#DIV/0!</v>
      </c>
      <c r="L355" s="74"/>
    </row>
    <row r="356" ht="14.25" spans="1:12">
      <c r="A356" s="46">
        <f t="shared" si="22"/>
        <v>355</v>
      </c>
      <c r="B356" s="90">
        <v>29613</v>
      </c>
      <c r="C356" s="61">
        <v>2451</v>
      </c>
      <c r="D356" s="61" t="s">
        <v>271</v>
      </c>
      <c r="E356" s="61" t="s">
        <v>1045</v>
      </c>
      <c r="F356" s="90">
        <v>29613</v>
      </c>
      <c r="G356" s="61" t="s">
        <v>1046</v>
      </c>
      <c r="H356" s="61"/>
      <c r="I356" s="75">
        <v>3</v>
      </c>
      <c r="J356" s="61">
        <f t="shared" si="18"/>
        <v>3</v>
      </c>
      <c r="K356" s="76" t="e">
        <f t="shared" si="19"/>
        <v>#DIV/0!</v>
      </c>
      <c r="L356" s="74"/>
    </row>
    <row r="357" ht="14.25" spans="1:12">
      <c r="A357" s="46">
        <f t="shared" si="22"/>
        <v>356</v>
      </c>
      <c r="B357" s="90">
        <v>29614</v>
      </c>
      <c r="C357" s="61">
        <v>2422</v>
      </c>
      <c r="D357" s="61" t="s">
        <v>271</v>
      </c>
      <c r="E357" s="61" t="s">
        <v>1047</v>
      </c>
      <c r="F357" s="90">
        <v>29614</v>
      </c>
      <c r="G357" s="61" t="s">
        <v>1048</v>
      </c>
      <c r="H357" s="61"/>
      <c r="I357" s="75">
        <v>34</v>
      </c>
      <c r="J357" s="61">
        <f t="shared" si="18"/>
        <v>34</v>
      </c>
      <c r="K357" s="76" t="e">
        <f t="shared" si="19"/>
        <v>#DIV/0!</v>
      </c>
      <c r="L357" s="74"/>
    </row>
    <row r="358" ht="14.25" spans="1:12">
      <c r="A358" s="46">
        <f t="shared" si="22"/>
        <v>357</v>
      </c>
      <c r="B358" s="90">
        <v>29638</v>
      </c>
      <c r="C358" s="61">
        <v>2414</v>
      </c>
      <c r="D358" s="61" t="s">
        <v>15</v>
      </c>
      <c r="E358" s="61" t="s">
        <v>1049</v>
      </c>
      <c r="F358" s="90">
        <v>29638</v>
      </c>
      <c r="G358" s="61" t="s">
        <v>1050</v>
      </c>
      <c r="H358" s="61"/>
      <c r="I358" s="75">
        <v>52</v>
      </c>
      <c r="J358" s="61">
        <f t="shared" si="18"/>
        <v>52</v>
      </c>
      <c r="K358" s="76" t="e">
        <f t="shared" si="19"/>
        <v>#DIV/0!</v>
      </c>
      <c r="L358" s="74"/>
    </row>
    <row r="359" ht="14.25" spans="1:12">
      <c r="A359" s="46">
        <f t="shared" si="22"/>
        <v>358</v>
      </c>
      <c r="B359" s="90">
        <v>29639</v>
      </c>
      <c r="C359" s="61">
        <v>106569</v>
      </c>
      <c r="D359" s="61" t="s">
        <v>245</v>
      </c>
      <c r="E359" s="61" t="s">
        <v>1051</v>
      </c>
      <c r="F359" s="90">
        <v>29639</v>
      </c>
      <c r="G359" s="61" t="s">
        <v>1052</v>
      </c>
      <c r="H359" s="61"/>
      <c r="I359" s="75">
        <v>35</v>
      </c>
      <c r="J359" s="61">
        <f t="shared" si="18"/>
        <v>35</v>
      </c>
      <c r="K359" s="76" t="e">
        <f t="shared" si="19"/>
        <v>#DIV/0!</v>
      </c>
      <c r="L359" s="74"/>
    </row>
    <row r="360" ht="14.25" spans="1:12">
      <c r="A360" s="46">
        <f t="shared" si="22"/>
        <v>359</v>
      </c>
      <c r="B360" s="90">
        <v>29657</v>
      </c>
      <c r="C360" s="61">
        <v>2907</v>
      </c>
      <c r="D360" s="61" t="s">
        <v>15</v>
      </c>
      <c r="E360" s="61" t="s">
        <v>16</v>
      </c>
      <c r="F360" s="90">
        <v>29657</v>
      </c>
      <c r="G360" s="61" t="s">
        <v>1053</v>
      </c>
      <c r="H360" s="61"/>
      <c r="I360" s="75">
        <v>23</v>
      </c>
      <c r="J360" s="61">
        <f t="shared" si="18"/>
        <v>23</v>
      </c>
      <c r="K360" s="76" t="e">
        <f t="shared" si="19"/>
        <v>#DIV/0!</v>
      </c>
      <c r="L360" s="74"/>
    </row>
    <row r="361" ht="14.25" spans="1:12">
      <c r="A361" s="46">
        <f t="shared" si="22"/>
        <v>360</v>
      </c>
      <c r="B361" s="90">
        <v>29658</v>
      </c>
      <c r="C361" s="61">
        <v>2722</v>
      </c>
      <c r="D361" s="61" t="s">
        <v>15</v>
      </c>
      <c r="E361" s="61" t="s">
        <v>1054</v>
      </c>
      <c r="F361" s="90">
        <v>29658</v>
      </c>
      <c r="G361" s="61" t="s">
        <v>1055</v>
      </c>
      <c r="H361" s="61"/>
      <c r="I361" s="75">
        <v>55</v>
      </c>
      <c r="J361" s="61">
        <f t="shared" si="18"/>
        <v>55</v>
      </c>
      <c r="K361" s="76" t="e">
        <f t="shared" si="19"/>
        <v>#DIV/0!</v>
      </c>
      <c r="L361" s="74"/>
    </row>
    <row r="362" ht="14.25" spans="1:12">
      <c r="A362" s="46">
        <f t="shared" si="22"/>
        <v>361</v>
      </c>
      <c r="B362" s="90">
        <v>29659</v>
      </c>
      <c r="C362" s="61">
        <v>2443</v>
      </c>
      <c r="D362" s="61" t="s">
        <v>245</v>
      </c>
      <c r="E362" s="61" t="s">
        <v>1056</v>
      </c>
      <c r="F362" s="90">
        <v>29659</v>
      </c>
      <c r="G362" s="61" t="s">
        <v>1057</v>
      </c>
      <c r="H362" s="61"/>
      <c r="I362" s="75">
        <v>12</v>
      </c>
      <c r="J362" s="61">
        <f t="shared" si="18"/>
        <v>12</v>
      </c>
      <c r="K362" s="76" t="e">
        <f t="shared" si="19"/>
        <v>#DIV/0!</v>
      </c>
      <c r="L362" s="74"/>
    </row>
    <row r="363" ht="14.25" spans="1:12">
      <c r="A363" s="46">
        <f t="shared" si="22"/>
        <v>362</v>
      </c>
      <c r="B363" s="90">
        <v>29690</v>
      </c>
      <c r="C363" s="61">
        <v>113299</v>
      </c>
      <c r="D363" s="61" t="s">
        <v>21</v>
      </c>
      <c r="E363" s="61" t="s">
        <v>1058</v>
      </c>
      <c r="F363" s="90">
        <v>29690</v>
      </c>
      <c r="G363" s="61" t="s">
        <v>1059</v>
      </c>
      <c r="H363" s="61"/>
      <c r="I363" s="75">
        <v>19</v>
      </c>
      <c r="J363" s="61">
        <f t="shared" si="18"/>
        <v>19</v>
      </c>
      <c r="K363" s="76" t="e">
        <f t="shared" si="19"/>
        <v>#DIV/0!</v>
      </c>
      <c r="L363" s="74"/>
    </row>
    <row r="364" ht="14.25" spans="1:12">
      <c r="A364" s="46">
        <f t="shared" si="22"/>
        <v>363</v>
      </c>
      <c r="B364" s="90">
        <v>29743</v>
      </c>
      <c r="C364" s="61">
        <v>2559</v>
      </c>
      <c r="D364" s="61" t="s">
        <v>245</v>
      </c>
      <c r="E364" s="61" t="s">
        <v>1060</v>
      </c>
      <c r="F364" s="90">
        <v>29743</v>
      </c>
      <c r="G364" s="61" t="s">
        <v>1061</v>
      </c>
      <c r="H364" s="61"/>
      <c r="I364" s="75">
        <v>20</v>
      </c>
      <c r="J364" s="61">
        <f t="shared" si="18"/>
        <v>20</v>
      </c>
      <c r="K364" s="76" t="e">
        <f t="shared" si="19"/>
        <v>#DIV/0!</v>
      </c>
      <c r="L364" s="74"/>
    </row>
    <row r="365" ht="14.25" spans="1:12">
      <c r="A365" s="46">
        <f t="shared" si="22"/>
        <v>364</v>
      </c>
      <c r="B365" s="61">
        <v>10953</v>
      </c>
      <c r="C365" s="93">
        <v>2893</v>
      </c>
      <c r="D365" s="61" t="s">
        <v>544</v>
      </c>
      <c r="E365" s="61" t="s">
        <v>1062</v>
      </c>
      <c r="F365" s="90">
        <v>10953</v>
      </c>
      <c r="G365" s="90" t="s">
        <v>1063</v>
      </c>
      <c r="H365" s="61"/>
      <c r="I365" s="75">
        <v>2</v>
      </c>
      <c r="J365" s="61">
        <f t="shared" si="18"/>
        <v>2</v>
      </c>
      <c r="K365" s="76" t="e">
        <f t="shared" si="19"/>
        <v>#DIV/0!</v>
      </c>
      <c r="L365" s="74"/>
    </row>
    <row r="366" ht="14.25" spans="1:12">
      <c r="A366" s="46">
        <f t="shared" si="22"/>
        <v>365</v>
      </c>
      <c r="B366" s="61">
        <v>12470</v>
      </c>
      <c r="C366" s="93">
        <v>2826</v>
      </c>
      <c r="D366" s="96" t="s">
        <v>271</v>
      </c>
      <c r="E366" s="61" t="s">
        <v>285</v>
      </c>
      <c r="F366" s="90">
        <v>12470</v>
      </c>
      <c r="G366" s="90" t="s">
        <v>1064</v>
      </c>
      <c r="H366" s="61"/>
      <c r="I366" s="75">
        <v>1</v>
      </c>
      <c r="J366" s="61">
        <f t="shared" si="18"/>
        <v>1</v>
      </c>
      <c r="K366" s="76" t="e">
        <f t="shared" si="19"/>
        <v>#DIV/0!</v>
      </c>
      <c r="L366" s="74"/>
    </row>
    <row r="367" ht="14.25" spans="1:12">
      <c r="A367" s="46">
        <f t="shared" si="22"/>
        <v>366</v>
      </c>
      <c r="B367" s="61">
        <v>12746</v>
      </c>
      <c r="C367" s="61">
        <v>2595</v>
      </c>
      <c r="D367" s="61" t="s">
        <v>21</v>
      </c>
      <c r="E367" s="61" t="s">
        <v>461</v>
      </c>
      <c r="F367" s="90">
        <v>12746</v>
      </c>
      <c r="G367" s="90" t="s">
        <v>1065</v>
      </c>
      <c r="H367" s="61"/>
      <c r="I367" s="75">
        <v>15</v>
      </c>
      <c r="J367" s="61">
        <f t="shared" si="18"/>
        <v>15</v>
      </c>
      <c r="K367" s="76" t="e">
        <f t="shared" si="19"/>
        <v>#DIV/0!</v>
      </c>
      <c r="L367" s="74"/>
    </row>
    <row r="368" ht="14.25" spans="1:12">
      <c r="A368" s="46">
        <f t="shared" si="22"/>
        <v>367</v>
      </c>
      <c r="B368" s="61">
        <v>14214</v>
      </c>
      <c r="C368" s="93">
        <v>122906</v>
      </c>
      <c r="D368" s="96" t="s">
        <v>245</v>
      </c>
      <c r="E368" s="61" t="s">
        <v>449</v>
      </c>
      <c r="F368" s="90">
        <v>14214</v>
      </c>
      <c r="G368" s="97" t="s">
        <v>1066</v>
      </c>
      <c r="H368" s="61"/>
      <c r="I368" s="75">
        <v>1</v>
      </c>
      <c r="J368" s="61">
        <f t="shared" si="18"/>
        <v>1</v>
      </c>
      <c r="K368" s="76" t="e">
        <f t="shared" si="19"/>
        <v>#DIV/0!</v>
      </c>
      <c r="L368" s="74"/>
    </row>
    <row r="369" ht="14.25" spans="1:12">
      <c r="A369" s="46">
        <f t="shared" si="22"/>
        <v>368</v>
      </c>
      <c r="B369" s="61">
        <v>29178</v>
      </c>
      <c r="C369" s="93">
        <v>117184</v>
      </c>
      <c r="D369" s="61" t="s">
        <v>245</v>
      </c>
      <c r="E369" s="61" t="s">
        <v>430</v>
      </c>
      <c r="F369" s="90">
        <v>29178</v>
      </c>
      <c r="G369" s="97" t="s">
        <v>1067</v>
      </c>
      <c r="H369" s="61"/>
      <c r="I369" s="75">
        <v>3</v>
      </c>
      <c r="J369" s="61">
        <f t="shared" si="18"/>
        <v>3</v>
      </c>
      <c r="K369" s="76" t="e">
        <f t="shared" si="19"/>
        <v>#DIV/0!</v>
      </c>
      <c r="L369" s="74"/>
    </row>
    <row r="370" spans="1:12">
      <c r="A370" s="74"/>
      <c r="B370" s="74"/>
      <c r="C370" s="74"/>
      <c r="D370" s="74"/>
      <c r="E370" s="74"/>
      <c r="F370" s="74"/>
      <c r="G370" s="74"/>
      <c r="H370" s="61">
        <f>SUM(H2:H369)</f>
        <v>15809</v>
      </c>
      <c r="I370" s="61">
        <f>SUM(I2:I369)</f>
        <v>14689</v>
      </c>
      <c r="J370" s="61">
        <f>SUM(J2:J369)</f>
        <v>-1120</v>
      </c>
      <c r="K370" s="76">
        <f t="shared" si="19"/>
        <v>0.929154279208046</v>
      </c>
      <c r="L370" s="74"/>
    </row>
  </sheetData>
  <autoFilter xmlns:etc="http://www.wps.cn/officeDocument/2017/etCustomData" ref="A1:L370" etc:filterBottomFollowUsedRange="0">
    <extLst/>
  </autoFilter>
  <sortState ref="A2:N312">
    <sortCondition ref="C2:C312"/>
  </sortState>
  <conditionalFormatting sqref="G134">
    <cfRule type="expression" dxfId="0" priority="1">
      <formula>IF(#REF!="实习生",1,0)</formula>
    </cfRule>
    <cfRule type="duplicateValues" dxfId="1" priority="2"/>
    <cfRule type="expression" dxfId="2" priority="3">
      <formula>IF(#REF!="执业中药师",1,0)=1</formula>
    </cfRule>
    <cfRule type="expression" dxfId="2" priority="4">
      <formula>IF(#REF!="执业药师",1,0)=1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5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O23" sqref="O23"/>
    </sheetView>
  </sheetViews>
  <sheetFormatPr defaultColWidth="9" defaultRowHeight="13.5"/>
  <cols>
    <col min="1" max="1" width="12.625" customWidth="1"/>
    <col min="2" max="2" width="10.5" customWidth="1"/>
    <col min="3" max="3" width="11.125" customWidth="1"/>
    <col min="4" max="4" width="8.875" style="2" customWidth="1"/>
    <col min="5" max="5" width="12.625"/>
    <col min="6" max="7" width="11.5" hidden="1" customWidth="1"/>
    <col min="8" max="8" width="10.875" customWidth="1"/>
    <col min="9" max="9" width="7.5" customWidth="1"/>
    <col min="10" max="10" width="12.625"/>
    <col min="11" max="12" width="9" hidden="1" customWidth="1"/>
    <col min="13" max="13" width="12" style="3" customWidth="1"/>
    <col min="14" max="14" width="8.25" customWidth="1"/>
    <col min="15" max="16" width="12.625"/>
    <col min="17" max="18" width="9" hidden="1" customWidth="1"/>
    <col min="19" max="19" width="9" style="4" customWidth="1"/>
    <col min="20" max="21" width="9" style="4" hidden="1" customWidth="1"/>
    <col min="22" max="22" width="9" style="4" customWidth="1"/>
    <col min="23" max="26" width="9" style="5" customWidth="1"/>
    <col min="27" max="27" width="12.625" style="6" hidden="1" customWidth="1"/>
    <col min="28" max="28" width="12.625" hidden="1" customWidth="1"/>
    <col min="29" max="29" width="11" style="6" hidden="1" customWidth="1"/>
    <col min="30" max="30" width="11.5" style="6" hidden="1" customWidth="1"/>
    <col min="31" max="31" width="13.75" hidden="1" customWidth="1"/>
    <col min="32" max="32" width="12.625" hidden="1" customWidth="1"/>
  </cols>
  <sheetData>
    <row r="1" s="1" customFormat="1" ht="53" customHeight="1" spans="1:32">
      <c r="A1" s="7" t="s">
        <v>1068</v>
      </c>
      <c r="B1" s="8" t="s">
        <v>1069</v>
      </c>
      <c r="C1" s="8" t="s">
        <v>6</v>
      </c>
      <c r="D1" s="9" t="s">
        <v>8</v>
      </c>
      <c r="E1" s="10" t="s">
        <v>1070</v>
      </c>
      <c r="F1" s="11" t="s">
        <v>1071</v>
      </c>
      <c r="G1" s="11" t="s">
        <v>1072</v>
      </c>
      <c r="H1" s="12" t="s">
        <v>1073</v>
      </c>
      <c r="I1" s="10" t="s">
        <v>1074</v>
      </c>
      <c r="J1" s="22" t="s">
        <v>14</v>
      </c>
      <c r="K1" s="23" t="s">
        <v>1075</v>
      </c>
      <c r="L1" s="23" t="s">
        <v>1076</v>
      </c>
      <c r="M1" s="24" t="s">
        <v>1077</v>
      </c>
      <c r="N1" s="25" t="s">
        <v>1078</v>
      </c>
      <c r="O1" s="8" t="s">
        <v>1079</v>
      </c>
      <c r="P1" s="8" t="s">
        <v>1080</v>
      </c>
      <c r="Q1" s="7" t="s">
        <v>1081</v>
      </c>
      <c r="R1" s="7" t="s">
        <v>1082</v>
      </c>
      <c r="S1" s="31" t="s">
        <v>1083</v>
      </c>
      <c r="T1" s="31" t="s">
        <v>1084</v>
      </c>
      <c r="U1" s="31" t="s">
        <v>1085</v>
      </c>
      <c r="V1" s="31" t="s">
        <v>1086</v>
      </c>
      <c r="W1" s="32" t="s">
        <v>1087</v>
      </c>
      <c r="X1" s="32" t="s">
        <v>1088</v>
      </c>
      <c r="Y1" s="37" t="s">
        <v>1089</v>
      </c>
      <c r="Z1" s="37" t="s">
        <v>1090</v>
      </c>
      <c r="AA1" s="38" t="s">
        <v>1091</v>
      </c>
      <c r="AB1" s="39" t="s">
        <v>1092</v>
      </c>
      <c r="AC1" s="38" t="s">
        <v>1093</v>
      </c>
      <c r="AD1" s="38" t="s">
        <v>1094</v>
      </c>
      <c r="AE1" s="39" t="s">
        <v>1095</v>
      </c>
      <c r="AF1" s="39" t="s">
        <v>1096</v>
      </c>
    </row>
    <row r="2" spans="1:32">
      <c r="A2" s="13" t="s">
        <v>21</v>
      </c>
      <c r="B2" s="14">
        <v>2260</v>
      </c>
      <c r="C2" s="14">
        <v>2182</v>
      </c>
      <c r="D2" s="15">
        <f>C2/B2</f>
        <v>0.965486725663717</v>
      </c>
      <c r="E2" s="16">
        <v>0.802691890300794</v>
      </c>
      <c r="F2" s="17">
        <v>4626665.78</v>
      </c>
      <c r="G2" s="17">
        <v>3814881.27</v>
      </c>
      <c r="H2" s="18">
        <f>G2/F2</f>
        <v>0.82454221925665</v>
      </c>
      <c r="I2" s="16">
        <f>H2-E2</f>
        <v>0.021850328955856</v>
      </c>
      <c r="J2" s="26">
        <v>0.587011832947484</v>
      </c>
      <c r="K2" s="27">
        <v>31980</v>
      </c>
      <c r="L2" s="27">
        <v>13388</v>
      </c>
      <c r="M2" s="28">
        <f>L2/K2</f>
        <v>0.418636647904941</v>
      </c>
      <c r="N2" s="26">
        <f>M2-J2</f>
        <v>-0.168375185042543</v>
      </c>
      <c r="O2" s="29">
        <v>0.422532952759693</v>
      </c>
      <c r="P2" s="29">
        <v>0.801295143951288</v>
      </c>
      <c r="Q2" s="33">
        <v>41916</v>
      </c>
      <c r="R2" s="33">
        <v>18968</v>
      </c>
      <c r="S2" s="16">
        <f>R2/Q2</f>
        <v>0.452524095810669</v>
      </c>
      <c r="T2" s="17">
        <v>5681206.55</v>
      </c>
      <c r="U2" s="17">
        <v>4332151.04</v>
      </c>
      <c r="V2" s="16">
        <f>U2/T2</f>
        <v>0.76254066840784</v>
      </c>
      <c r="W2" s="34">
        <f>M2-S2</f>
        <v>-0.0338874479057284</v>
      </c>
      <c r="X2" s="34">
        <f>H2-V2</f>
        <v>0.0620015508488101</v>
      </c>
      <c r="Y2" s="26">
        <f>M2-O2</f>
        <v>-0.00389630485475279</v>
      </c>
      <c r="Z2" s="26">
        <f>H2-P2</f>
        <v>0.0232470753053623</v>
      </c>
      <c r="AA2" s="40">
        <v>0.407514687210829</v>
      </c>
      <c r="AB2" s="40">
        <v>0.762484440968476</v>
      </c>
      <c r="AC2" s="40">
        <v>0.433916530454953</v>
      </c>
      <c r="AD2" s="40">
        <v>0.757713291255706</v>
      </c>
      <c r="AE2" s="40">
        <f>AA2-AC2</f>
        <v>-0.0264018432441243</v>
      </c>
      <c r="AF2" s="40">
        <f>AB2-AD2</f>
        <v>0.00477114971277015</v>
      </c>
    </row>
    <row r="3" spans="1:32">
      <c r="A3" s="13" t="s">
        <v>192</v>
      </c>
      <c r="B3" s="14">
        <v>779</v>
      </c>
      <c r="C3" s="14">
        <v>671</v>
      </c>
      <c r="D3" s="15">
        <f t="shared" ref="D3:D14" si="0">C3/B3</f>
        <v>0.861360718870347</v>
      </c>
      <c r="E3" s="16">
        <v>0.804402408168796</v>
      </c>
      <c r="F3" s="17">
        <v>945212.54</v>
      </c>
      <c r="G3" s="17">
        <v>694770.24</v>
      </c>
      <c r="H3" s="18">
        <f t="shared" ref="H3:H15" si="1">G3/F3</f>
        <v>0.735041285000303</v>
      </c>
      <c r="I3" s="16">
        <f t="shared" ref="I3:I14" si="2">H3-E3</f>
        <v>-0.0693611231684934</v>
      </c>
      <c r="J3" s="26">
        <v>0.660577384744749</v>
      </c>
      <c r="K3" s="27">
        <v>15215</v>
      </c>
      <c r="L3" s="27">
        <v>8118</v>
      </c>
      <c r="M3" s="28">
        <f t="shared" ref="M3:M15" si="3">L3/K3</f>
        <v>0.53355241537956</v>
      </c>
      <c r="N3" s="26">
        <f t="shared" ref="N3:N14" si="4">M3-J3</f>
        <v>-0.127024969365189</v>
      </c>
      <c r="O3" s="29">
        <v>0.541916723380561</v>
      </c>
      <c r="P3" s="29">
        <v>0.745968284680582</v>
      </c>
      <c r="Q3" s="33">
        <v>20934</v>
      </c>
      <c r="R3" s="33">
        <v>12237</v>
      </c>
      <c r="S3" s="16">
        <f t="shared" ref="S3:S15" si="5">R3/Q3</f>
        <v>0.584551447406134</v>
      </c>
      <c r="T3" s="17">
        <v>1319583.13</v>
      </c>
      <c r="U3" s="17">
        <v>993440.17</v>
      </c>
      <c r="V3" s="16">
        <f t="shared" ref="V3:V15" si="6">U3/T3</f>
        <v>0.752843945496636</v>
      </c>
      <c r="W3" s="35">
        <f t="shared" ref="W3:W10" si="7">M3-S3</f>
        <v>-0.0509990320265743</v>
      </c>
      <c r="X3" s="35">
        <f t="shared" ref="X3:X15" si="8">H3-V3</f>
        <v>-0.0178026604963334</v>
      </c>
      <c r="Y3" s="28">
        <f t="shared" ref="Y3:Y15" si="9">M3-O3</f>
        <v>-0.00836430800100085</v>
      </c>
      <c r="Z3" s="28">
        <f t="shared" ref="Z3:Z15" si="10">H3-P3</f>
        <v>-0.0109269996802797</v>
      </c>
      <c r="AA3" s="40">
        <v>0.535565114394364</v>
      </c>
      <c r="AB3" s="40">
        <v>0.72222683581403</v>
      </c>
      <c r="AC3" s="40">
        <v>0.585969305394786</v>
      </c>
      <c r="AD3" s="40">
        <v>0.757367543141962</v>
      </c>
      <c r="AE3" s="41">
        <f t="shared" ref="AE3:AE11" si="11">AA3-AC3</f>
        <v>-0.0504041910004215</v>
      </c>
      <c r="AF3" s="41">
        <f t="shared" ref="AF3:AF11" si="12">AB3-AD3</f>
        <v>-0.0351407073279316</v>
      </c>
    </row>
    <row r="4" spans="1:32">
      <c r="A4" s="13" t="s">
        <v>141</v>
      </c>
      <c r="B4" s="14">
        <v>494</v>
      </c>
      <c r="C4" s="14">
        <v>464</v>
      </c>
      <c r="D4" s="15">
        <f t="shared" si="0"/>
        <v>0.939271255060729</v>
      </c>
      <c r="E4" s="16">
        <v>0.807132643812259</v>
      </c>
      <c r="F4" s="17">
        <v>603735.08</v>
      </c>
      <c r="G4" s="17">
        <v>449518.92</v>
      </c>
      <c r="H4" s="18">
        <f t="shared" si="1"/>
        <v>0.744563194837047</v>
      </c>
      <c r="I4" s="16">
        <f t="shared" si="2"/>
        <v>-0.0625694489752122</v>
      </c>
      <c r="J4" s="26">
        <v>0.621589503133868</v>
      </c>
      <c r="K4" s="27">
        <v>7797</v>
      </c>
      <c r="L4" s="27">
        <v>3842</v>
      </c>
      <c r="M4" s="28">
        <f t="shared" si="3"/>
        <v>0.492753623188406</v>
      </c>
      <c r="N4" s="26">
        <f t="shared" si="4"/>
        <v>-0.128835879945462</v>
      </c>
      <c r="O4" s="29">
        <v>0.519923615531509</v>
      </c>
      <c r="P4" s="29">
        <v>0.763978528200874</v>
      </c>
      <c r="Q4" s="33">
        <v>9758</v>
      </c>
      <c r="R4" s="33">
        <v>5481</v>
      </c>
      <c r="S4" s="16">
        <f t="shared" si="5"/>
        <v>0.561692969870875</v>
      </c>
      <c r="T4" s="17">
        <v>729953.58</v>
      </c>
      <c r="U4" s="17">
        <v>552512.07</v>
      </c>
      <c r="V4" s="16">
        <f t="shared" si="6"/>
        <v>0.756913980749296</v>
      </c>
      <c r="W4" s="35">
        <f t="shared" si="7"/>
        <v>-0.0689393466824692</v>
      </c>
      <c r="X4" s="34">
        <f t="shared" si="8"/>
        <v>-0.0123507859122491</v>
      </c>
      <c r="Y4" s="26">
        <f t="shared" si="9"/>
        <v>-0.0271699923431027</v>
      </c>
      <c r="Z4" s="26">
        <f t="shared" si="10"/>
        <v>-0.0194153333638275</v>
      </c>
      <c r="AA4" s="40">
        <v>0.481971563301239</v>
      </c>
      <c r="AB4" s="40">
        <v>0.719746996948242</v>
      </c>
      <c r="AC4" s="40">
        <v>0.564624733125308</v>
      </c>
      <c r="AD4" s="40">
        <v>0.765669110375075</v>
      </c>
      <c r="AE4" s="41">
        <f t="shared" si="11"/>
        <v>-0.0826531698240691</v>
      </c>
      <c r="AF4" s="41">
        <f t="shared" si="12"/>
        <v>-0.0459221134268329</v>
      </c>
    </row>
    <row r="5" spans="1:32">
      <c r="A5" s="13" t="s">
        <v>544</v>
      </c>
      <c r="B5" s="14">
        <v>390</v>
      </c>
      <c r="C5" s="14">
        <v>447</v>
      </c>
      <c r="D5" s="15">
        <f t="shared" si="0"/>
        <v>1.14615384615385</v>
      </c>
      <c r="E5" s="16">
        <v>0.800018222184833</v>
      </c>
      <c r="F5" s="17">
        <v>730685.94</v>
      </c>
      <c r="G5" s="17">
        <v>543566.65</v>
      </c>
      <c r="H5" s="18">
        <f t="shared" si="1"/>
        <v>0.743912836204293</v>
      </c>
      <c r="I5" s="16">
        <f t="shared" si="2"/>
        <v>-0.0561053859805397</v>
      </c>
      <c r="J5" s="26">
        <v>0.658033823455706</v>
      </c>
      <c r="K5" s="27">
        <v>9387</v>
      </c>
      <c r="L5" s="27">
        <v>4644</v>
      </c>
      <c r="M5" s="28">
        <f t="shared" si="3"/>
        <v>0.494726749760307</v>
      </c>
      <c r="N5" s="26">
        <f t="shared" si="4"/>
        <v>-0.163307073695399</v>
      </c>
      <c r="O5" s="29">
        <v>0.494939271255061</v>
      </c>
      <c r="P5" s="29">
        <v>0.737572658366698</v>
      </c>
      <c r="Q5" s="33">
        <v>13261</v>
      </c>
      <c r="R5" s="33">
        <v>6982</v>
      </c>
      <c r="S5" s="16">
        <f t="shared" si="5"/>
        <v>0.526506296659377</v>
      </c>
      <c r="T5" s="17">
        <v>782511.28</v>
      </c>
      <c r="U5" s="17">
        <v>579761.44</v>
      </c>
      <c r="V5" s="16">
        <f t="shared" si="6"/>
        <v>0.740898508197863</v>
      </c>
      <c r="W5" s="35">
        <f t="shared" si="7"/>
        <v>-0.0317795468990702</v>
      </c>
      <c r="X5" s="35">
        <f t="shared" si="8"/>
        <v>0.00301432800643031</v>
      </c>
      <c r="Y5" s="26">
        <f t="shared" si="9"/>
        <v>-0.000212521494753926</v>
      </c>
      <c r="Z5" s="28">
        <f t="shared" si="10"/>
        <v>0.00634017783759477</v>
      </c>
      <c r="AA5" s="40">
        <v>0.508468314022227</v>
      </c>
      <c r="AB5" s="40">
        <v>0.716100111662284</v>
      </c>
      <c r="AC5" s="40">
        <v>0.582396128358127</v>
      </c>
      <c r="AD5" s="40">
        <v>0.77972692442656</v>
      </c>
      <c r="AE5" s="41">
        <f t="shared" si="11"/>
        <v>-0.0739278143358996</v>
      </c>
      <c r="AF5" s="41">
        <f t="shared" si="12"/>
        <v>-0.0636268127642757</v>
      </c>
    </row>
    <row r="6" spans="1:32">
      <c r="A6" s="13" t="s">
        <v>271</v>
      </c>
      <c r="B6" s="14">
        <v>3127</v>
      </c>
      <c r="C6" s="14">
        <v>3184</v>
      </c>
      <c r="D6" s="15">
        <f t="shared" si="0"/>
        <v>1.01822833386633</v>
      </c>
      <c r="E6" s="16">
        <v>0.808409171717409</v>
      </c>
      <c r="F6" s="17">
        <v>3011740.34</v>
      </c>
      <c r="G6" s="17">
        <v>2226782.33</v>
      </c>
      <c r="H6" s="18">
        <f t="shared" si="1"/>
        <v>0.739367302162576</v>
      </c>
      <c r="I6" s="16">
        <f t="shared" si="2"/>
        <v>-0.0690418695548327</v>
      </c>
      <c r="J6" s="26">
        <v>0.633187137451646</v>
      </c>
      <c r="K6" s="27">
        <v>44278</v>
      </c>
      <c r="L6" s="27">
        <v>23651</v>
      </c>
      <c r="M6" s="28">
        <f t="shared" si="3"/>
        <v>0.534147883824924</v>
      </c>
      <c r="N6" s="26">
        <f t="shared" si="4"/>
        <v>-0.0990392536267216</v>
      </c>
      <c r="O6" s="29">
        <v>0.548115402512797</v>
      </c>
      <c r="P6" s="29">
        <v>0.734775464742916</v>
      </c>
      <c r="Q6" s="33">
        <v>55176</v>
      </c>
      <c r="R6" s="33">
        <v>30977</v>
      </c>
      <c r="S6" s="16">
        <f t="shared" si="5"/>
        <v>0.561421632593881</v>
      </c>
      <c r="T6" s="17">
        <v>4036700.07</v>
      </c>
      <c r="U6" s="17">
        <v>2839083.48</v>
      </c>
      <c r="V6" s="16">
        <f t="shared" si="6"/>
        <v>0.70331791581434</v>
      </c>
      <c r="W6" s="34">
        <f t="shared" si="7"/>
        <v>-0.0272737487689566</v>
      </c>
      <c r="X6" s="34">
        <f t="shared" si="8"/>
        <v>0.0360493863482363</v>
      </c>
      <c r="Y6" s="26">
        <f t="shared" si="9"/>
        <v>-0.0139675186878723</v>
      </c>
      <c r="Z6" s="26">
        <f t="shared" si="10"/>
        <v>0.00459183741966052</v>
      </c>
      <c r="AA6" s="40">
        <v>0.528295970648608</v>
      </c>
      <c r="AB6" s="40">
        <v>0.704780183701216</v>
      </c>
      <c r="AC6" s="40">
        <v>0.528212624121307</v>
      </c>
      <c r="AD6" s="40">
        <v>0.707948319595018</v>
      </c>
      <c r="AE6" s="40">
        <f t="shared" si="11"/>
        <v>8.33465273005762e-5</v>
      </c>
      <c r="AF6" s="41">
        <f t="shared" si="12"/>
        <v>-0.00316813589380227</v>
      </c>
    </row>
    <row r="7" spans="1:32">
      <c r="A7" s="13" t="s">
        <v>245</v>
      </c>
      <c r="B7" s="14">
        <v>3275</v>
      </c>
      <c r="C7" s="14">
        <v>2888</v>
      </c>
      <c r="D7" s="15">
        <f t="shared" si="0"/>
        <v>0.881832061068702</v>
      </c>
      <c r="E7" s="16">
        <v>0.828595588974802</v>
      </c>
      <c r="F7" s="17">
        <v>4774013.54</v>
      </c>
      <c r="G7" s="17">
        <v>3723523</v>
      </c>
      <c r="H7" s="18">
        <f t="shared" si="1"/>
        <v>0.779956522703955</v>
      </c>
      <c r="I7" s="16">
        <f t="shared" si="2"/>
        <v>-0.0486390662708467</v>
      </c>
      <c r="J7" s="26">
        <v>0.649888981266105</v>
      </c>
      <c r="K7" s="27">
        <v>49213</v>
      </c>
      <c r="L7" s="27">
        <v>27790</v>
      </c>
      <c r="M7" s="28">
        <f t="shared" si="3"/>
        <v>0.564688192144352</v>
      </c>
      <c r="N7" s="26">
        <f t="shared" si="4"/>
        <v>-0.0852007891217529</v>
      </c>
      <c r="O7" s="29">
        <v>0.592065421138278</v>
      </c>
      <c r="P7" s="29">
        <v>0.7898488721242</v>
      </c>
      <c r="Q7" s="33">
        <v>61835</v>
      </c>
      <c r="R7" s="33">
        <v>37100</v>
      </c>
      <c r="S7" s="16">
        <f t="shared" si="5"/>
        <v>0.599983827929166</v>
      </c>
      <c r="T7" s="17">
        <v>5431691.49</v>
      </c>
      <c r="U7" s="17">
        <v>3654032.11</v>
      </c>
      <c r="V7" s="16">
        <f t="shared" si="6"/>
        <v>0.672724530972947</v>
      </c>
      <c r="W7" s="35">
        <f t="shared" si="7"/>
        <v>-0.035295635784814</v>
      </c>
      <c r="X7" s="34">
        <f t="shared" si="8"/>
        <v>0.107231991731008</v>
      </c>
      <c r="Y7" s="26">
        <f t="shared" si="9"/>
        <v>-0.0273772289939264</v>
      </c>
      <c r="Z7" s="26">
        <f t="shared" si="10"/>
        <v>-0.00989234942024508</v>
      </c>
      <c r="AA7" s="40">
        <v>0.563945711584142</v>
      </c>
      <c r="AB7" s="40">
        <v>0.729086776236411</v>
      </c>
      <c r="AC7" s="40">
        <v>0.579638639228547</v>
      </c>
      <c r="AD7" s="40">
        <v>0.689909319582294</v>
      </c>
      <c r="AE7" s="40">
        <f t="shared" si="11"/>
        <v>-0.0156929276444046</v>
      </c>
      <c r="AF7" s="40">
        <f t="shared" si="12"/>
        <v>0.0391774566541169</v>
      </c>
    </row>
    <row r="8" spans="1:32">
      <c r="A8" s="13" t="s">
        <v>163</v>
      </c>
      <c r="B8" s="14">
        <v>575</v>
      </c>
      <c r="C8" s="14">
        <v>577</v>
      </c>
      <c r="D8" s="15">
        <f t="shared" si="0"/>
        <v>1.00347826086957</v>
      </c>
      <c r="E8" s="16">
        <v>0.791381921696203</v>
      </c>
      <c r="F8" s="17">
        <v>623823.89</v>
      </c>
      <c r="G8" s="17">
        <v>492910.07</v>
      </c>
      <c r="H8" s="18">
        <f t="shared" si="1"/>
        <v>0.790142984104055</v>
      </c>
      <c r="I8" s="16">
        <f t="shared" si="2"/>
        <v>-0.00123893759214766</v>
      </c>
      <c r="J8" s="26">
        <v>0.626777825738063</v>
      </c>
      <c r="K8" s="27">
        <v>8480</v>
      </c>
      <c r="L8" s="27">
        <v>4836</v>
      </c>
      <c r="M8" s="28">
        <f t="shared" si="3"/>
        <v>0.570283018867925</v>
      </c>
      <c r="N8" s="26">
        <f t="shared" si="4"/>
        <v>-0.0564948068701384</v>
      </c>
      <c r="O8" s="29">
        <v>0.555100182149363</v>
      </c>
      <c r="P8" s="29">
        <v>0.785678924898541</v>
      </c>
      <c r="Q8" s="33">
        <v>10788</v>
      </c>
      <c r="R8" s="33">
        <v>6040</v>
      </c>
      <c r="S8" s="16">
        <f t="shared" si="5"/>
        <v>0.559881349647757</v>
      </c>
      <c r="T8" s="17">
        <v>731313.77</v>
      </c>
      <c r="U8" s="17">
        <v>498763.23</v>
      </c>
      <c r="V8" s="16">
        <f t="shared" si="6"/>
        <v>0.682009898432515</v>
      </c>
      <c r="W8" s="35">
        <f t="shared" si="7"/>
        <v>0.0104016692201675</v>
      </c>
      <c r="X8" s="34">
        <f t="shared" si="8"/>
        <v>0.10813308567154</v>
      </c>
      <c r="Y8" s="26">
        <f t="shared" si="9"/>
        <v>0.015182836718562</v>
      </c>
      <c r="Z8" s="26">
        <f t="shared" si="10"/>
        <v>0.00446405920551463</v>
      </c>
      <c r="AA8" s="40">
        <v>0.528523380355277</v>
      </c>
      <c r="AB8" s="40">
        <v>0.719903767821273</v>
      </c>
      <c r="AC8" s="40">
        <v>0.53773469512568</v>
      </c>
      <c r="AD8" s="40">
        <v>0.694417311940663</v>
      </c>
      <c r="AE8" s="40">
        <f t="shared" si="11"/>
        <v>-0.00921131477040305</v>
      </c>
      <c r="AF8" s="40">
        <f t="shared" si="12"/>
        <v>0.0254864558806096</v>
      </c>
    </row>
    <row r="9" spans="1:32">
      <c r="A9" s="13" t="s">
        <v>27</v>
      </c>
      <c r="B9" s="14">
        <v>524</v>
      </c>
      <c r="C9" s="14">
        <v>523</v>
      </c>
      <c r="D9" s="15">
        <f t="shared" si="0"/>
        <v>0.998091603053435</v>
      </c>
      <c r="E9" s="16">
        <v>0.84448988949656</v>
      </c>
      <c r="F9" s="17">
        <v>743274.78</v>
      </c>
      <c r="G9" s="17">
        <v>654957.15</v>
      </c>
      <c r="H9" s="18">
        <f t="shared" si="1"/>
        <v>0.881177685054779</v>
      </c>
      <c r="I9" s="16">
        <f t="shared" si="2"/>
        <v>0.0366877955582188</v>
      </c>
      <c r="J9" s="26">
        <v>0.696907624863674</v>
      </c>
      <c r="K9" s="27">
        <v>7922</v>
      </c>
      <c r="L9" s="27">
        <v>5432</v>
      </c>
      <c r="M9" s="28">
        <f t="shared" si="3"/>
        <v>0.685685432971472</v>
      </c>
      <c r="N9" s="26">
        <f t="shared" si="4"/>
        <v>-0.0112221918922021</v>
      </c>
      <c r="O9" s="29">
        <v>0.68183464091732</v>
      </c>
      <c r="P9" s="29">
        <v>0.873596049020905</v>
      </c>
      <c r="Q9" s="33">
        <v>11385</v>
      </c>
      <c r="R9" s="33">
        <v>7593</v>
      </c>
      <c r="S9" s="16">
        <f t="shared" si="5"/>
        <v>0.666930171277997</v>
      </c>
      <c r="T9" s="17">
        <v>985940.93</v>
      </c>
      <c r="U9" s="17">
        <v>818793.49</v>
      </c>
      <c r="V9" s="16">
        <f t="shared" si="6"/>
        <v>0.830469113398102</v>
      </c>
      <c r="W9" s="34">
        <f t="shared" si="7"/>
        <v>0.0187552616934749</v>
      </c>
      <c r="X9" s="34">
        <f t="shared" si="8"/>
        <v>0.0507085716566767</v>
      </c>
      <c r="Y9" s="26">
        <f t="shared" si="9"/>
        <v>0.0038507920541514</v>
      </c>
      <c r="Z9" s="26">
        <f t="shared" si="10"/>
        <v>0.00758163603387396</v>
      </c>
      <c r="AA9" s="40">
        <v>0.637580159664965</v>
      </c>
      <c r="AB9" s="40">
        <v>0.816401583624804</v>
      </c>
      <c r="AC9" s="40">
        <v>0.641741778155019</v>
      </c>
      <c r="AD9" s="40">
        <v>0.79731219554463</v>
      </c>
      <c r="AE9" s="40">
        <f t="shared" si="11"/>
        <v>-0.0041616184900537</v>
      </c>
      <c r="AF9" s="40">
        <f t="shared" si="12"/>
        <v>0.0190893880801744</v>
      </c>
    </row>
    <row r="10" spans="1:32">
      <c r="A10" s="13" t="s">
        <v>15</v>
      </c>
      <c r="B10" s="14">
        <v>3035</v>
      </c>
      <c r="C10" s="14">
        <v>2921</v>
      </c>
      <c r="D10" s="15">
        <f t="shared" si="0"/>
        <v>0.962438220757825</v>
      </c>
      <c r="E10" s="16">
        <v>0.801418255057724</v>
      </c>
      <c r="F10" s="17">
        <v>3083791.41</v>
      </c>
      <c r="G10" s="17">
        <v>2376977.09</v>
      </c>
      <c r="H10" s="18">
        <f t="shared" si="1"/>
        <v>0.77079697488359</v>
      </c>
      <c r="I10" s="16">
        <f t="shared" si="2"/>
        <v>-0.0306212801741343</v>
      </c>
      <c r="J10" s="26">
        <v>0.632548023622651</v>
      </c>
      <c r="K10" s="27">
        <v>44552</v>
      </c>
      <c r="L10" s="27">
        <v>24859</v>
      </c>
      <c r="M10" s="28">
        <f t="shared" si="3"/>
        <v>0.557977195187646</v>
      </c>
      <c r="N10" s="26">
        <f t="shared" si="4"/>
        <v>-0.0745708284350051</v>
      </c>
      <c r="O10" s="29">
        <v>0.583905609070378</v>
      </c>
      <c r="P10" s="29">
        <v>0.77340567942739</v>
      </c>
      <c r="Q10" s="33">
        <v>61266</v>
      </c>
      <c r="R10" s="33">
        <v>34409</v>
      </c>
      <c r="S10" s="16">
        <f t="shared" si="5"/>
        <v>0.561632879574315</v>
      </c>
      <c r="T10" s="17">
        <v>4306532.78</v>
      </c>
      <c r="U10" s="17">
        <v>3091382.67</v>
      </c>
      <c r="V10" s="16">
        <f t="shared" si="6"/>
        <v>0.717835629710451</v>
      </c>
      <c r="W10" s="34">
        <f t="shared" si="7"/>
        <v>-0.00365568438666908</v>
      </c>
      <c r="X10" s="34">
        <f t="shared" si="8"/>
        <v>0.0529613451731387</v>
      </c>
      <c r="Y10" s="26">
        <f t="shared" si="9"/>
        <v>-0.0259284138827325</v>
      </c>
      <c r="Z10" s="26">
        <f t="shared" si="10"/>
        <v>-0.0026087045438008</v>
      </c>
      <c r="AA10" s="40">
        <v>0.545242375992048</v>
      </c>
      <c r="AB10" s="40">
        <v>0.722986640801482</v>
      </c>
      <c r="AC10" s="40">
        <v>0.528738816678472</v>
      </c>
      <c r="AD10" s="40">
        <v>0.708438733481106</v>
      </c>
      <c r="AE10" s="40">
        <f t="shared" si="11"/>
        <v>0.0165035593135761</v>
      </c>
      <c r="AF10" s="40">
        <f t="shared" si="12"/>
        <v>0.0145479073203763</v>
      </c>
    </row>
    <row r="11" spans="1:32">
      <c r="A11" s="13"/>
      <c r="B11" s="14"/>
      <c r="C11" s="14"/>
      <c r="D11" s="15"/>
      <c r="E11" s="16"/>
      <c r="F11" s="17"/>
      <c r="G11" s="17"/>
      <c r="H11" s="18" t="e">
        <f t="shared" si="1"/>
        <v>#DIV/0!</v>
      </c>
      <c r="I11" s="16"/>
      <c r="J11" s="26"/>
      <c r="K11" s="27"/>
      <c r="L11" s="27"/>
      <c r="M11" s="28" t="e">
        <f t="shared" si="3"/>
        <v>#DIV/0!</v>
      </c>
      <c r="N11" s="26"/>
      <c r="O11" s="29"/>
      <c r="P11" s="29"/>
      <c r="Q11" s="33"/>
      <c r="R11" s="33"/>
      <c r="S11" s="36"/>
      <c r="T11" s="17"/>
      <c r="U11" s="17"/>
      <c r="V11" s="36"/>
      <c r="W11" s="34"/>
      <c r="X11" s="34"/>
      <c r="Y11" s="26"/>
      <c r="Z11" s="26"/>
      <c r="AA11" s="42">
        <v>0.52</v>
      </c>
      <c r="AB11" s="42">
        <v>0.73</v>
      </c>
      <c r="AC11" s="42">
        <v>0.54</v>
      </c>
      <c r="AD11" s="42">
        <v>0.73</v>
      </c>
      <c r="AE11" s="40">
        <f t="shared" si="11"/>
        <v>-0.02</v>
      </c>
      <c r="AF11" s="40">
        <f t="shared" si="12"/>
        <v>0</v>
      </c>
    </row>
    <row r="12" spans="1:32">
      <c r="A12" s="19" t="s">
        <v>594</v>
      </c>
      <c r="B12" s="14">
        <v>390</v>
      </c>
      <c r="C12" s="14">
        <v>79</v>
      </c>
      <c r="D12" s="15">
        <f>C12/B12</f>
        <v>0.202564102564103</v>
      </c>
      <c r="E12" s="16">
        <v>0.508887199912737</v>
      </c>
      <c r="F12" s="17">
        <v>140466.07</v>
      </c>
      <c r="G12" s="17">
        <v>56376.04</v>
      </c>
      <c r="H12" s="18">
        <f t="shared" si="1"/>
        <v>0.401349877589656</v>
      </c>
      <c r="I12" s="16">
        <f>H12-E12</f>
        <v>-0.107537322323081</v>
      </c>
      <c r="J12" s="26">
        <v>0.407890899411717</v>
      </c>
      <c r="K12" s="27">
        <v>3273</v>
      </c>
      <c r="L12" s="27">
        <v>907</v>
      </c>
      <c r="M12" s="28">
        <f t="shared" si="3"/>
        <v>0.277115795905897</v>
      </c>
      <c r="N12" s="26">
        <f>M12-J12</f>
        <v>-0.13077510350582</v>
      </c>
      <c r="O12" s="29">
        <v>0.224712107065048</v>
      </c>
      <c r="P12" s="29">
        <v>0.299017163218698</v>
      </c>
      <c r="Q12" s="33"/>
      <c r="R12" s="33"/>
      <c r="S12" s="16"/>
      <c r="T12" s="17"/>
      <c r="U12" s="17"/>
      <c r="V12" s="16"/>
      <c r="W12" s="34"/>
      <c r="X12" s="34"/>
      <c r="Y12" s="26"/>
      <c r="Z12" s="26"/>
      <c r="AA12" s="40">
        <v>0.227642925582881</v>
      </c>
      <c r="AB12" s="40">
        <v>0.320931765476999</v>
      </c>
      <c r="AC12" s="40"/>
      <c r="AD12" s="40"/>
      <c r="AE12" s="33"/>
      <c r="AF12" s="33"/>
    </row>
    <row r="13" spans="1:32">
      <c r="A13" s="20" t="s">
        <v>571</v>
      </c>
      <c r="B13" s="14">
        <v>540</v>
      </c>
      <c r="C13" s="14">
        <v>304</v>
      </c>
      <c r="D13" s="15">
        <f>C13/B13</f>
        <v>0.562962962962963</v>
      </c>
      <c r="E13" s="16">
        <v>0.675554195259508</v>
      </c>
      <c r="F13" s="17">
        <v>340885.19</v>
      </c>
      <c r="G13" s="17">
        <v>206398.63</v>
      </c>
      <c r="H13" s="18">
        <f t="shared" si="1"/>
        <v>0.60547843102248</v>
      </c>
      <c r="I13" s="16">
        <f>H13-E13</f>
        <v>-0.070075764237028</v>
      </c>
      <c r="J13" s="26">
        <v>0.549559670036552</v>
      </c>
      <c r="K13" s="27">
        <v>6111</v>
      </c>
      <c r="L13" s="27">
        <v>2946</v>
      </c>
      <c r="M13" s="28">
        <f t="shared" si="3"/>
        <v>0.482081492390771</v>
      </c>
      <c r="N13" s="26">
        <f>M13-J13</f>
        <v>-0.0674781776457813</v>
      </c>
      <c r="O13" s="29">
        <v>0.452594810379242</v>
      </c>
      <c r="P13" s="29">
        <v>0.557263358476958</v>
      </c>
      <c r="Q13" s="33"/>
      <c r="R13" s="33"/>
      <c r="S13" s="16"/>
      <c r="T13" s="17"/>
      <c r="U13" s="17"/>
      <c r="V13" s="16"/>
      <c r="W13" s="34"/>
      <c r="X13" s="34"/>
      <c r="Y13" s="26"/>
      <c r="Z13" s="26"/>
      <c r="AA13" s="40">
        <v>0.443389974913618</v>
      </c>
      <c r="AB13" s="40">
        <v>0.555103181619211</v>
      </c>
      <c r="AC13" s="40"/>
      <c r="AD13" s="40"/>
      <c r="AE13" s="33"/>
      <c r="AF13" s="33"/>
    </row>
    <row r="14" spans="1:32">
      <c r="A14" s="20" t="s">
        <v>612</v>
      </c>
      <c r="B14" s="14">
        <v>480</v>
      </c>
      <c r="C14" s="14">
        <v>449</v>
      </c>
      <c r="D14" s="15">
        <f>C14/B14</f>
        <v>0.935416666666667</v>
      </c>
      <c r="E14" s="16">
        <v>0.566395823808382</v>
      </c>
      <c r="F14" s="17">
        <v>221983.47</v>
      </c>
      <c r="G14" s="17">
        <v>123127.4</v>
      </c>
      <c r="H14" s="18">
        <f t="shared" si="1"/>
        <v>0.554669228298846</v>
      </c>
      <c r="I14" s="16">
        <f>H14-E14</f>
        <v>-0.0117265955095363</v>
      </c>
      <c r="J14" s="26">
        <v>0.426842007623543</v>
      </c>
      <c r="K14" s="27">
        <v>4373</v>
      </c>
      <c r="L14" s="27">
        <v>2178</v>
      </c>
      <c r="M14" s="28">
        <f t="shared" si="3"/>
        <v>0.498056254287674</v>
      </c>
      <c r="N14" s="26">
        <f>M14-J14</f>
        <v>0.0712142466641313</v>
      </c>
      <c r="O14" s="29">
        <v>0.409491088683702</v>
      </c>
      <c r="P14" s="29">
        <v>0.490596808026732</v>
      </c>
      <c r="Q14" s="33"/>
      <c r="R14" s="33"/>
      <c r="S14" s="16"/>
      <c r="T14" s="17"/>
      <c r="U14" s="17"/>
      <c r="V14" s="16"/>
      <c r="W14" s="34"/>
      <c r="X14" s="34"/>
      <c r="Y14" s="26"/>
      <c r="Z14" s="26"/>
      <c r="AA14" s="40">
        <v>0.339887808080205</v>
      </c>
      <c r="AB14" s="40">
        <v>0.407513643961648</v>
      </c>
      <c r="AC14" s="40"/>
      <c r="AD14" s="40"/>
      <c r="AE14" s="33"/>
      <c r="AF14" s="33"/>
    </row>
    <row r="15" spans="1:32">
      <c r="A15" s="20" t="s">
        <v>1097</v>
      </c>
      <c r="B15" s="21">
        <v>15809</v>
      </c>
      <c r="C15" s="14">
        <f>SUM(C2:C14)</f>
        <v>14689</v>
      </c>
      <c r="D15" s="15">
        <f>C15/B15</f>
        <v>0.929154279208046</v>
      </c>
      <c r="E15" s="16">
        <v>0.8</v>
      </c>
      <c r="F15" s="17">
        <f>SUM(F2:F14)</f>
        <v>19846278.03</v>
      </c>
      <c r="G15" s="17">
        <f>SUM(G2:G14)</f>
        <v>15363788.79</v>
      </c>
      <c r="H15" s="18">
        <f t="shared" si="1"/>
        <v>0.774139552352125</v>
      </c>
      <c r="I15" s="16">
        <f>H15-E15</f>
        <v>-0.0258604476478755</v>
      </c>
      <c r="J15" s="26">
        <v>0.63</v>
      </c>
      <c r="K15" s="27">
        <f>SUM(K2:K14)</f>
        <v>232581</v>
      </c>
      <c r="L15" s="27">
        <f>SUM(L2:L14)</f>
        <v>122591</v>
      </c>
      <c r="M15" s="28">
        <f t="shared" si="3"/>
        <v>0.527089487103418</v>
      </c>
      <c r="N15" s="26">
        <f>M15-J15</f>
        <v>-0.102910512896582</v>
      </c>
      <c r="O15" s="30">
        <v>0.54</v>
      </c>
      <c r="P15" s="30">
        <v>0.77</v>
      </c>
      <c r="Q15" s="33"/>
      <c r="R15" s="33"/>
      <c r="S15" s="36">
        <v>0.56</v>
      </c>
      <c r="T15" s="17"/>
      <c r="U15" s="17"/>
      <c r="V15" s="36">
        <v>0.72</v>
      </c>
      <c r="W15" s="35">
        <f>M15-S15</f>
        <v>-0.0329105128965823</v>
      </c>
      <c r="X15" s="34">
        <f t="shared" si="8"/>
        <v>0.0541395523521245</v>
      </c>
      <c r="Y15" s="26">
        <f t="shared" si="9"/>
        <v>-0.0129105128965823</v>
      </c>
      <c r="Z15" s="26">
        <f t="shared" si="10"/>
        <v>0.00413955235212449</v>
      </c>
      <c r="AA15" s="42">
        <v>0.51</v>
      </c>
      <c r="AB15" s="42">
        <v>0.72</v>
      </c>
      <c r="AC15" s="40"/>
      <c r="AD15" s="40"/>
      <c r="AE15" s="33"/>
      <c r="AF15" s="33"/>
    </row>
  </sheetData>
  <autoFilter xmlns:etc="http://www.wps.cn/officeDocument/2017/etCustomData" ref="A1:AF15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</vt:lpstr>
      <vt:lpstr>分人员任务</vt:lpstr>
      <vt:lpstr>分片区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周红蓉</cp:lastModifiedBy>
  <dcterms:created xsi:type="dcterms:W3CDTF">2023-11-27T03:06:00Z</dcterms:created>
  <dcterms:modified xsi:type="dcterms:W3CDTF">2025-06-24T02:33:55Z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CA97FBB51161429590D9ABB295AFE09D_13</vt:lpwstr>
  </property>
  <property fmtid="{D5CDD505-2E9C-101B-9397-08002B2CF9AE}" pid="3" name="KSOProductBuildVer">
    <vt:lpwstr>2052-12.1.0.21541</vt:lpwstr>
  </property>
</Properties>
</file>