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Sheet1!$A$3:$T$31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<sst xmlns="http://schemas.openxmlformats.org/spreadsheetml/2006/main" count="211" uniqueCount="106">
  <si>
    <t>价格调整</t>
  </si>
  <si>
    <t>申请部门：商品部                  申请人：陈露</t>
  </si>
  <si>
    <t>申报日期：2025年5月29日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</si>
  <si>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</si>
  <si>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</si>
  <si>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</si>
  <si>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</si>
  <si>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</si>
  <si>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</si>
  <si>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</si>
  <si>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</si>
  <si>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</si>
  <si>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</si>
  <si>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</si>
  <si>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调整零售价</t>
  </si>
  <si>
    <t>新会员价</t>
  </si>
  <si>
    <t>原毛利率</t>
  </si>
  <si>
    <t>调整后毛利率</t>
  </si>
  <si>
    <t>调整
额度</t>
  </si>
  <si>
    <t>调整原因</t>
  </si>
  <si>
    <t>预计调整时间</t>
  </si>
  <si>
    <t>调整门店
名称</t>
  </si>
  <si>
    <t>酮康唑洗剂</t>
  </si>
  <si>
    <t>2%：50ml</t>
  </si>
  <si>
    <t>南京白敬宇制药有限责任公司</t>
  </si>
  <si>
    <t>瓶</t>
  </si>
  <si>
    <t>取消会员价</t>
  </si>
  <si>
    <t>供货价上涨</t>
  </si>
  <si>
    <t>2025.5.29</t>
  </si>
  <si>
    <t>所有门店</t>
  </si>
  <si>
    <t>多磺酸粘多糖乳膏</t>
  </si>
  <si>
    <t>14g</t>
  </si>
  <si>
    <t>Mobilat Produktions GmbH</t>
  </si>
  <si>
    <t>支</t>
  </si>
  <si>
    <t>供货价下调</t>
  </si>
  <si>
    <t>三七粉</t>
  </si>
  <si>
    <t>云南天江一方药业有限公司</t>
  </si>
  <si>
    <t>90g（3gx30袋）</t>
  </si>
  <si>
    <t>盒</t>
  </si>
  <si>
    <t>199957和224346品种规格和供货价一致，需要调整价格</t>
  </si>
  <si>
    <t>生血宝合剂</t>
  </si>
  <si>
    <t>100mlx2瓶</t>
  </si>
  <si>
    <t>清华德人西安幸福制药有限公司</t>
  </si>
  <si>
    <t>门店反馈</t>
  </si>
  <si>
    <t>非诺贝特胶囊</t>
  </si>
  <si>
    <t>200mgx10粒</t>
  </si>
  <si>
    <t>RECIPHARM FONTAINE</t>
  </si>
  <si>
    <t>布洛芬缓释胶囊</t>
  </si>
  <si>
    <t>0.3gx24粒</t>
  </si>
  <si>
    <t>珠海联邦制药股份有限公司中山分公司</t>
  </si>
  <si>
    <t>0.3gx12粒x2板</t>
  </si>
  <si>
    <t>中美天津史克制药有限公司</t>
  </si>
  <si>
    <t>黄连上清丸</t>
  </si>
  <si>
    <t>6gx10袋(浓缩丸)</t>
  </si>
  <si>
    <t>太极集团重庆桐君阁药厂有限公司</t>
  </si>
  <si>
    <t>四季抗病毒合剂</t>
  </si>
  <si>
    <t>120ml</t>
  </si>
  <si>
    <t>陕西海天制药有限公司</t>
  </si>
  <si>
    <t>肠内营养粉剂（TP）</t>
  </si>
  <si>
    <t>400g</t>
  </si>
  <si>
    <t>荷兰ABBOTT LABORATORIES B.V.</t>
  </si>
  <si>
    <t>罐</t>
  </si>
  <si>
    <t>蒲地蓝消炎片</t>
  </si>
  <si>
    <t>0.6gx48片</t>
  </si>
  <si>
    <t>哈尔滨市龙生北药生物工程股份有限公司</t>
  </si>
  <si>
    <t>肠炎宁片</t>
  </si>
  <si>
    <t>0.42gx12片x3板(薄膜衣)</t>
  </si>
  <si>
    <t>江西康恩贝中药有限公司</t>
  </si>
  <si>
    <t>碳酸钙D3片(Ⅰ)(原碳酸钙D3片)</t>
  </si>
  <si>
    <t>600mgx100片</t>
  </si>
  <si>
    <t>赫力昂（苏州）制药有限公司（原：惠氏制药有限公司 ）</t>
  </si>
  <si>
    <t>二硫化硒洗剂</t>
  </si>
  <si>
    <t>2.5%：150g</t>
  </si>
  <si>
    <t>江苏迪赛诺制药有限公司</t>
  </si>
  <si>
    <t>铝碳酸镁咀嚼片</t>
  </si>
  <si>
    <t>0.5gx30片</t>
  </si>
  <si>
    <t>拜耳医药保健有限公司</t>
  </si>
  <si>
    <t>维生素D滴剂</t>
  </si>
  <si>
    <t>400单位x60粒</t>
  </si>
  <si>
    <t>青岛双鲸药业股份有限公司</t>
  </si>
  <si>
    <t>苯磺酸氨氯地平片</t>
  </si>
  <si>
    <t>5mgx28片</t>
  </si>
  <si>
    <t>晖致制药（大连）有限公司（辉瑞制药有限公司）</t>
  </si>
  <si>
    <t>瑞舒伐他汀钙片</t>
  </si>
  <si>
    <t>10mgx7片x4板</t>
  </si>
  <si>
    <t>IPR Pharmaceuticals,INCORPORATED</t>
  </si>
  <si>
    <t>藿香正气口服液</t>
  </si>
  <si>
    <t>10mlx5支</t>
  </si>
  <si>
    <t>太极集团重庆涪陵制药厂有限公司</t>
  </si>
  <si>
    <t>效期批次调价</t>
  </si>
  <si>
    <t>门冬胰岛素注射液</t>
  </si>
  <si>
    <t>3ml：300单位（笔芯）</t>
  </si>
  <si>
    <t>诺和诺德(中国)制药有限公司</t>
  </si>
  <si>
    <t>门冬胰岛素30注射液</t>
  </si>
  <si>
    <t>100单位/毫升，3毫升/支（笔芯）</t>
  </si>
  <si>
    <t>精蛋白人胰岛素混合注射液（30R）</t>
  </si>
  <si>
    <t>300IU/3ml/支（笔芯）</t>
  </si>
  <si>
    <t>3ml:300单位(特充)</t>
  </si>
  <si>
    <t>100单位/毫升，3毫升/支（特充）</t>
  </si>
  <si>
    <t>德谷胰岛素注射液</t>
  </si>
  <si>
    <t>德谷门冬双胰岛素注射液</t>
  </si>
  <si>
    <t>3ml：300单位（畅充）/支</t>
  </si>
  <si>
    <t>备注：以上品种将在今天（5月29日）执行新零售价，请各门店注意更换价签，以免引起不必要的误会</t>
  </si>
  <si>
    <t>董事长：</t>
  </si>
  <si>
    <t>总经理：</t>
  </si>
  <si>
    <t>制表时间：2025年5月29日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</si>
</sst>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6">
    <font>
      <sz val="12"/>
      <color theme="1"/>
      <name val="等线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0"/>
      <name val="等线"/>
      <charset val="134"/>
      <scheme val="minor"/>
    </font>
    <font>
      <sz val="10"/>
      <name val="等线"/>
      <charset val="134"/>
    </font>
    <font>
      <sz val="11"/>
      <name val="等线"/>
      <charset val="134"/>
    </font>
    <font>
      <sz val="11"/>
      <color indexed="8"/>
      <name val="等线"/>
      <charset val="134"/>
      <scheme val="minor"/>
    </font>
    <font>
      <sz val="12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6" fillId="0" borderId="0" applyFont="0" applyFill="0" applyBorder="0" applyAlignment="0" applyProtection="0">
      <alignment vertical="center"/>
    </xf>
    <xf numFmtId="44" fontId="16" fillId="0" borderId="0" applyFont="0" applyFill="0" applyBorder="0" applyAlignment="0" applyProtection="0">
      <alignment vertical="center"/>
    </xf>
    <xf numFmtId="9" fontId="16" fillId="0" borderId="0" applyFont="0" applyFill="0" applyBorder="0" applyAlignment="0" applyProtection="0">
      <alignment vertical="center"/>
    </xf>
    <xf numFmtId="41" fontId="16" fillId="0" borderId="0" applyFont="0" applyFill="0" applyBorder="0" applyAlignment="0" applyProtection="0">
      <alignment vertical="center"/>
    </xf>
    <xf numFmtId="42" fontId="1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2" borderId="2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3" borderId="5" applyNumberFormat="0" applyAlignment="0" applyProtection="0">
      <alignment vertical="center"/>
    </xf>
    <xf numFmtId="0" fontId="26" fillId="4" borderId="6" applyNumberFormat="0" applyAlignment="0" applyProtection="0">
      <alignment vertical="center"/>
    </xf>
    <xf numFmtId="0" fontId="27" fillId="4" borderId="5" applyNumberFormat="0" applyAlignment="0" applyProtection="0">
      <alignment vertical="center"/>
    </xf>
    <xf numFmtId="0" fontId="28" fillId="5" borderId="7" applyNumberFormat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1" xfId="0" applyFont="1" applyBorder="1" applyAlignment="1" applyProtection="1">
      <alignment horizontal="center" vertical="center" wrapText="1"/>
    </xf>
    <xf numFmtId="176" fontId="1" fillId="0" borderId="1" xfId="0" applyNumberFormat="1" applyFont="1" applyBorder="1" applyAlignment="1" applyProtection="1">
      <alignment horizontal="center" vertical="center" wrapText="1"/>
    </xf>
    <xf numFmtId="177" fontId="2" fillId="0" borderId="1" xfId="0" applyNumberFormat="1" applyFont="1" applyBorder="1" applyAlignment="1" applyProtection="1">
      <alignment horizontal="left" vertical="center" wrapText="1"/>
    </xf>
    <xf numFmtId="177" fontId="3" fillId="0" borderId="1" xfId="0" applyNumberFormat="1" applyFont="1" applyBorder="1" applyAlignment="1" applyProtection="1">
      <alignment horizontal="left" vertical="center" wrapText="1"/>
    </xf>
    <xf numFmtId="176" fontId="3" fillId="0" borderId="1" xfId="0" applyNumberFormat="1" applyFont="1" applyBorder="1" applyAlignment="1" applyProtection="1">
      <alignment horizontal="left" vertical="center" wrapText="1"/>
    </xf>
    <xf numFmtId="177" fontId="4" fillId="0" borderId="1" xfId="0" applyNumberFormat="1" applyFont="1" applyBorder="1" applyAlignment="1" applyProtection="1">
      <alignment horizontal="left" vertical="center" wrapText="1"/>
    </xf>
    <xf numFmtId="0" fontId="4" fillId="0" borderId="1" xfId="0" applyFont="1" applyBorder="1" applyAlignment="1" applyProtection="1">
      <alignment horizontal="left" vertical="center" wrapText="1"/>
    </xf>
    <xf numFmtId="176" fontId="4" fillId="0" borderId="1" xfId="0" applyNumberFormat="1" applyFont="1" applyBorder="1" applyAlignment="1" applyProtection="1">
      <alignment horizontal="left" vertical="center" wrapText="1"/>
    </xf>
    <xf numFmtId="0" fontId="5" fillId="0" borderId="1" xfId="0" applyFont="1" applyBorder="1" applyAlignment="1" applyProtection="1">
      <alignment horizontal="left" vertical="center" wrapText="1"/>
    </xf>
    <xf numFmtId="0" fontId="6" fillId="0" borderId="1" xfId="0" applyFont="1" applyBorder="1" applyAlignment="1" applyProtection="1">
      <alignment horizontal="lef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8" fillId="0" borderId="1" xfId="0" applyFont="1" applyBorder="1" applyAlignment="1" applyProtection="1">
      <alignment horizontal="left" vertical="center" wrapText="1"/>
    </xf>
    <xf numFmtId="0" fontId="9" fillId="0" borderId="1" xfId="0" applyFont="1" applyBorder="1" applyAlignment="1" applyProtection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 applyProtection="1">
      <alignment horizontal="left" vertical="center" wrapText="1"/>
    </xf>
    <xf numFmtId="177" fontId="12" fillId="0" borderId="1" xfId="0" applyNumberFormat="1" applyFont="1" applyBorder="1" applyAlignment="1" applyProtection="1">
      <alignment horizontal="left" vertical="center" wrapText="1"/>
    </xf>
    <xf numFmtId="0" fontId="3" fillId="0" borderId="1" xfId="0" applyFont="1" applyBorder="1" applyAlignment="1" applyProtection="1">
      <alignment horizontal="left" vertical="center" wrapText="1"/>
    </xf>
    <xf numFmtId="0" fontId="2" fillId="0" borderId="1" xfId="0" applyFont="1" applyBorder="1" applyAlignment="1" applyProtection="1">
      <alignment horizontal="left" vertical="center" wrapText="1"/>
    </xf>
    <xf numFmtId="0" fontId="13" fillId="0" borderId="1" xfId="0" applyFont="1" applyBorder="1" applyAlignment="1" applyProtection="1">
      <alignment horizontal="center" vertical="center" wrapText="1"/>
    </xf>
    <xf numFmtId="176" fontId="13" fillId="0" borderId="1" xfId="0" applyNumberFormat="1" applyFont="1" applyBorder="1" applyAlignment="1" applyProtection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2" fillId="0" borderId="1" xfId="0" applyNumberFormat="1" applyFont="1" applyBorder="1" applyAlignment="1" applyProtection="1">
      <alignment horizontal="left" vertical="center" wrapText="1"/>
    </xf>
    <xf numFmtId="178" fontId="4" fillId="0" borderId="1" xfId="0" applyNumberFormat="1" applyFont="1" applyBorder="1" applyAlignment="1" applyProtection="1">
      <alignment horizontal="left" vertical="center" wrapText="1"/>
    </xf>
    <xf numFmtId="10" fontId="4" fillId="0" borderId="1" xfId="0" applyNumberFormat="1" applyFont="1" applyBorder="1" applyAlignment="1" applyProtection="1">
      <alignment horizontal="left" vertical="center" wrapText="1"/>
    </xf>
    <xf numFmtId="9" fontId="5" fillId="0" borderId="1" xfId="0" applyNumberFormat="1" applyFont="1" applyBorder="1" applyAlignment="1" applyProtection="1">
      <alignment horizontal="left" vertical="center" wrapText="1"/>
    </xf>
    <xf numFmtId="9" fontId="5" fillId="0" borderId="1" xfId="3" applyFont="1" applyBorder="1" applyAlignment="1" applyProtection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 applyProtection="1">
      <alignment horizontal="left" vertical="center" wrapText="1"/>
    </xf>
    <xf numFmtId="10" fontId="3" fillId="0" borderId="1" xfId="0" applyNumberFormat="1" applyFont="1" applyBorder="1" applyAlignment="1" applyProtection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  <pageSetUpPr fitToPage="1"/>
  </sheetPr>
  <dimension ref="A1:S31"/>
  <sheetViews>
    <sheetView tabSelected="1" workbookViewId="0">
      <pane ySplit="3" topLeftCell="A4" activePane="bottomLeft" state="frozen"/>
      <selection/>
      <selection pane="bottomLeft" activeCell="K18" sqref="K18"/>
    </sheetView>
  </sheetViews>
  <sheetFormatPr defaultColWidth="9" defaultRowHeight="13.5" customHeight="1"/>
  <cols>
    <col min="15" max="15" width="12.625"/>
  </cols>
  <sheetData>
    <row r="1" ht="27" customHeight="1" spans="1:19">
      <c r="A1" s="2" t="s">
        <v>0</v>
      </c>
      <c r="B1" s="2"/>
      <c r="C1" s="2"/>
      <c r="D1" s="2"/>
      <c r="E1" s="2"/>
      <c r="F1" s="2"/>
      <c r="G1" s="2"/>
      <c r="H1" s="3"/>
      <c r="I1" s="22"/>
      <c r="J1" s="2"/>
      <c r="K1" s="2"/>
      <c r="L1" s="23"/>
      <c r="M1" s="24"/>
      <c r="N1" s="2"/>
      <c r="O1" s="2"/>
      <c r="P1" s="2"/>
      <c r="Q1" s="2"/>
      <c r="R1" s="2"/>
      <c r="S1" s="2"/>
    </row>
    <row r="2" customHeight="1" spans="1:19">
      <c r="A2" s="4" t="s">
        <v>1</v>
      </c>
      <c r="B2" s="4"/>
      <c r="C2" s="4"/>
      <c r="D2" s="4"/>
      <c r="E2" s="4"/>
      <c r="F2" s="4"/>
      <c r="G2" s="5"/>
      <c r="H2" s="6"/>
      <c r="I2" s="5"/>
      <c r="J2" s="5"/>
      <c r="K2" s="5"/>
      <c r="L2" s="25" t="s">
        <v>2</v>
      </c>
      <c r="M2" s="4"/>
      <c r="N2" s="4"/>
      <c r="O2" s="4"/>
      <c r="P2" s="20"/>
      <c r="Q2" s="20"/>
      <c r="R2" s="20"/>
      <c r="S2" s="20"/>
    </row>
    <row r="3" ht="24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9" t="s">
        <v>10</v>
      </c>
      <c r="I3" s="26" t="s">
        <v>11</v>
      </c>
      <c r="J3" s="26" t="s">
        <v>12</v>
      </c>
      <c r="K3" s="26" t="s">
        <v>13</v>
      </c>
      <c r="L3" s="9" t="s">
        <v>14</v>
      </c>
      <c r="M3" s="8" t="s">
        <v>15</v>
      </c>
      <c r="N3" s="27" t="s">
        <v>16</v>
      </c>
      <c r="O3" s="27" t="s">
        <v>17</v>
      </c>
      <c r="P3" s="8" t="s">
        <v>18</v>
      </c>
      <c r="Q3" s="8" t="s">
        <v>19</v>
      </c>
      <c r="R3" s="8" t="s">
        <v>20</v>
      </c>
      <c r="S3" s="8" t="s">
        <v>21</v>
      </c>
    </row>
    <row r="4" s="1" customFormat="1" ht="25" customHeight="1" spans="1:19">
      <c r="A4" s="7">
        <v>1</v>
      </c>
      <c r="B4" s="10">
        <v>849</v>
      </c>
      <c r="C4" s="10" t="s">
        <v>22</v>
      </c>
      <c r="D4" s="10" t="s">
        <v>23</v>
      </c>
      <c r="E4" s="10" t="s">
        <v>24</v>
      </c>
      <c r="F4" s="10" t="s">
        <v>25</v>
      </c>
      <c r="G4" s="10">
        <v>27.65</v>
      </c>
      <c r="H4" s="10">
        <v>33.13</v>
      </c>
      <c r="I4" s="10">
        <v>34.8</v>
      </c>
      <c r="J4" s="10">
        <v>33.1</v>
      </c>
      <c r="K4" s="10"/>
      <c r="L4" s="10">
        <v>42</v>
      </c>
      <c r="M4" s="10" t="s">
        <v>26</v>
      </c>
      <c r="N4" s="28">
        <f>(J4-G4)/J4</f>
        <v>0.164652567975831</v>
      </c>
      <c r="O4" s="28">
        <f>(L4-H4)/L4</f>
        <v>0.211190476190476</v>
      </c>
      <c r="P4" s="10">
        <f>L4-J4</f>
        <v>8.9</v>
      </c>
      <c r="Q4" s="10" t="s">
        <v>27</v>
      </c>
      <c r="R4" s="10" t="s">
        <v>28</v>
      </c>
      <c r="S4" s="10" t="s">
        <v>29</v>
      </c>
    </row>
    <row r="5" s="1" customFormat="1" ht="25" customHeight="1" spans="1:19">
      <c r="A5" s="7">
        <v>2</v>
      </c>
      <c r="B5" s="11">
        <v>17389</v>
      </c>
      <c r="C5" s="11" t="s">
        <v>30</v>
      </c>
      <c r="D5" s="11" t="s">
        <v>31</v>
      </c>
      <c r="E5" s="11" t="s">
        <v>32</v>
      </c>
      <c r="F5" s="10" t="s">
        <v>33</v>
      </c>
      <c r="G5" s="10">
        <v>26.26</v>
      </c>
      <c r="H5" s="10">
        <v>26.26</v>
      </c>
      <c r="I5" s="10">
        <v>89</v>
      </c>
      <c r="J5" s="10"/>
      <c r="K5" s="10"/>
      <c r="L5" s="10">
        <v>58</v>
      </c>
      <c r="M5" s="10"/>
      <c r="N5" s="28">
        <f>(I5-G5)/I5</f>
        <v>0.704943820224719</v>
      </c>
      <c r="O5" s="28">
        <f>(L5-H5)/L5</f>
        <v>0.547241379310345</v>
      </c>
      <c r="P5" s="10">
        <f>I5-L5</f>
        <v>31</v>
      </c>
      <c r="Q5" s="10" t="s">
        <v>34</v>
      </c>
      <c r="R5" s="10" t="s">
        <v>28</v>
      </c>
      <c r="S5" s="10" t="s">
        <v>29</v>
      </c>
    </row>
    <row r="6" s="1" customFormat="1" ht="25" customHeight="1" spans="1:19">
      <c r="A6" s="7">
        <v>4</v>
      </c>
      <c r="B6" s="11">
        <v>224346</v>
      </c>
      <c r="C6" s="11" t="s">
        <v>35</v>
      </c>
      <c r="D6" s="11" t="s">
        <v>36</v>
      </c>
      <c r="E6" s="11" t="s">
        <v>37</v>
      </c>
      <c r="F6" s="10" t="s">
        <v>38</v>
      </c>
      <c r="G6" s="11">
        <v>43.43</v>
      </c>
      <c r="H6" s="11">
        <v>43.43</v>
      </c>
      <c r="I6" s="11">
        <v>268</v>
      </c>
      <c r="J6" s="11">
        <v>248</v>
      </c>
      <c r="K6" s="10"/>
      <c r="L6" s="10">
        <v>198</v>
      </c>
      <c r="M6" s="10">
        <v>178</v>
      </c>
      <c r="N6" s="28">
        <f>(J6-G6)/J6</f>
        <v>0.824879032258064</v>
      </c>
      <c r="O6" s="28">
        <f>(M6-H6)/M6</f>
        <v>0.756011235955056</v>
      </c>
      <c r="P6" s="10">
        <f>M6-J6</f>
        <v>-70</v>
      </c>
      <c r="Q6" s="10" t="s">
        <v>39</v>
      </c>
      <c r="R6" s="10" t="s">
        <v>28</v>
      </c>
      <c r="S6" s="10" t="s">
        <v>29</v>
      </c>
    </row>
    <row r="7" s="1" customFormat="1" ht="25" customHeight="1" spans="1:19">
      <c r="A7" s="7">
        <v>6</v>
      </c>
      <c r="B7" s="12">
        <v>168749</v>
      </c>
      <c r="C7" s="12" t="s">
        <v>40</v>
      </c>
      <c r="D7" s="12" t="s">
        <v>41</v>
      </c>
      <c r="E7" s="12" t="s">
        <v>42</v>
      </c>
      <c r="F7" s="10" t="s">
        <v>38</v>
      </c>
      <c r="G7" s="13">
        <v>106.5</v>
      </c>
      <c r="H7" s="13">
        <v>106.5</v>
      </c>
      <c r="I7" s="13">
        <v>148</v>
      </c>
      <c r="J7" s="13"/>
      <c r="K7" s="10"/>
      <c r="L7" s="13">
        <v>128</v>
      </c>
      <c r="M7" s="13"/>
      <c r="N7" s="28">
        <f>(I7-G7)/I7</f>
        <v>0.280405405405405</v>
      </c>
      <c r="O7" s="29">
        <f>(L7-H7)/L7</f>
        <v>0.16796875</v>
      </c>
      <c r="P7" s="10">
        <f>L7-I7</f>
        <v>-20</v>
      </c>
      <c r="Q7" s="10" t="s">
        <v>43</v>
      </c>
      <c r="R7" s="10" t="s">
        <v>28</v>
      </c>
      <c r="S7" s="10" t="s">
        <v>29</v>
      </c>
    </row>
    <row r="8" s="1" customFormat="1" ht="25" customHeight="1" spans="1:19">
      <c r="A8" s="7">
        <v>7</v>
      </c>
      <c r="B8" s="14">
        <v>10462</v>
      </c>
      <c r="C8" s="14" t="s">
        <v>44</v>
      </c>
      <c r="D8" s="14" t="s">
        <v>45</v>
      </c>
      <c r="E8" s="14" t="s">
        <v>46</v>
      </c>
      <c r="F8" s="10" t="s">
        <v>38</v>
      </c>
      <c r="G8" s="13">
        <v>35.31</v>
      </c>
      <c r="H8" s="13">
        <v>35.31</v>
      </c>
      <c r="I8" s="13">
        <v>43.6</v>
      </c>
      <c r="J8" s="13">
        <v>38.5</v>
      </c>
      <c r="K8" s="10"/>
      <c r="L8" s="13">
        <v>45</v>
      </c>
      <c r="M8" s="13">
        <v>42.5</v>
      </c>
      <c r="N8" s="28">
        <f>(J8-G8)/J8</f>
        <v>0.0828571428571428</v>
      </c>
      <c r="O8" s="29">
        <f>(M8-H8)/M8</f>
        <v>0.169176470588235</v>
      </c>
      <c r="P8" s="10">
        <f>M8-J8</f>
        <v>4</v>
      </c>
      <c r="Q8" s="10" t="s">
        <v>43</v>
      </c>
      <c r="R8" s="10" t="s">
        <v>28</v>
      </c>
      <c r="S8" s="10" t="s">
        <v>29</v>
      </c>
    </row>
    <row r="9" s="1" customFormat="1" ht="25" customHeight="1" spans="1:19">
      <c r="A9" s="7">
        <v>8</v>
      </c>
      <c r="B9" s="14">
        <v>146</v>
      </c>
      <c r="C9" s="14" t="s">
        <v>47</v>
      </c>
      <c r="D9" s="14" t="s">
        <v>48</v>
      </c>
      <c r="E9" s="14" t="s">
        <v>49</v>
      </c>
      <c r="F9" s="10" t="s">
        <v>38</v>
      </c>
      <c r="G9" s="13">
        <v>11.92</v>
      </c>
      <c r="H9" s="13">
        <v>11.92</v>
      </c>
      <c r="I9" s="13">
        <v>29.8</v>
      </c>
      <c r="J9" s="13">
        <v>26.5</v>
      </c>
      <c r="K9" s="10"/>
      <c r="L9" s="13"/>
      <c r="M9" s="13">
        <v>28.5</v>
      </c>
      <c r="N9" s="28">
        <f t="shared" ref="N9:N22" si="0">(J9-G9)/J9</f>
        <v>0.550188679245283</v>
      </c>
      <c r="O9" s="29">
        <f t="shared" ref="O9:O22" si="1">(M9-H9)/M9</f>
        <v>0.581754385964912</v>
      </c>
      <c r="P9" s="10">
        <f t="shared" ref="P9:P22" si="2">M9-J9</f>
        <v>2</v>
      </c>
      <c r="Q9" s="10" t="s">
        <v>43</v>
      </c>
      <c r="R9" s="10" t="s">
        <v>28</v>
      </c>
      <c r="S9" s="10" t="s">
        <v>29</v>
      </c>
    </row>
    <row r="10" s="1" customFormat="1" ht="25" customHeight="1" spans="1:19">
      <c r="A10" s="7">
        <v>9</v>
      </c>
      <c r="B10" s="14">
        <v>195888</v>
      </c>
      <c r="C10" s="14" t="s">
        <v>47</v>
      </c>
      <c r="D10" s="14" t="s">
        <v>50</v>
      </c>
      <c r="E10" s="14" t="s">
        <v>51</v>
      </c>
      <c r="F10" s="10" t="s">
        <v>38</v>
      </c>
      <c r="G10" s="13">
        <v>21.23</v>
      </c>
      <c r="H10" s="13">
        <v>21.23</v>
      </c>
      <c r="I10" s="13">
        <v>28.4</v>
      </c>
      <c r="J10" s="13">
        <v>28.4</v>
      </c>
      <c r="K10" s="10"/>
      <c r="L10" s="13">
        <v>29.8</v>
      </c>
      <c r="M10" s="13">
        <v>29.5</v>
      </c>
      <c r="N10" s="28">
        <f t="shared" si="0"/>
        <v>0.252464788732394</v>
      </c>
      <c r="O10" s="29">
        <f t="shared" si="1"/>
        <v>0.280338983050847</v>
      </c>
      <c r="P10" s="10">
        <f t="shared" si="2"/>
        <v>1.1</v>
      </c>
      <c r="Q10" s="10" t="s">
        <v>43</v>
      </c>
      <c r="R10" s="10" t="s">
        <v>28</v>
      </c>
      <c r="S10" s="10" t="s">
        <v>29</v>
      </c>
    </row>
    <row r="11" s="1" customFormat="1" ht="25" customHeight="1" spans="1:19">
      <c r="A11" s="7">
        <v>10</v>
      </c>
      <c r="B11" s="14">
        <v>58375</v>
      </c>
      <c r="C11" s="14" t="s">
        <v>52</v>
      </c>
      <c r="D11" s="14" t="s">
        <v>53</v>
      </c>
      <c r="E11" s="14" t="s">
        <v>54</v>
      </c>
      <c r="F11" s="10" t="s">
        <v>38</v>
      </c>
      <c r="G11" s="13">
        <v>17.6</v>
      </c>
      <c r="H11" s="13">
        <v>17.6</v>
      </c>
      <c r="I11" s="13">
        <v>39</v>
      </c>
      <c r="J11" s="13">
        <v>34.9</v>
      </c>
      <c r="K11" s="10"/>
      <c r="L11" s="13"/>
      <c r="M11" s="13">
        <v>36.8</v>
      </c>
      <c r="N11" s="28">
        <f t="shared" si="0"/>
        <v>0.495702005730659</v>
      </c>
      <c r="O11" s="29">
        <f t="shared" si="1"/>
        <v>0.521739130434782</v>
      </c>
      <c r="P11" s="10">
        <f t="shared" si="2"/>
        <v>1.9</v>
      </c>
      <c r="Q11" s="10" t="s">
        <v>43</v>
      </c>
      <c r="R11" s="10" t="s">
        <v>28</v>
      </c>
      <c r="S11" s="10" t="s">
        <v>29</v>
      </c>
    </row>
    <row r="12" s="1" customFormat="1" ht="25" customHeight="1" spans="1:19">
      <c r="A12" s="7">
        <v>11</v>
      </c>
      <c r="B12" s="14">
        <v>30878</v>
      </c>
      <c r="C12" s="14" t="s">
        <v>55</v>
      </c>
      <c r="D12" s="14" t="s">
        <v>56</v>
      </c>
      <c r="E12" s="14" t="s">
        <v>57</v>
      </c>
      <c r="F12" s="10" t="s">
        <v>25</v>
      </c>
      <c r="G12" s="13">
        <v>31.67</v>
      </c>
      <c r="H12" s="13">
        <v>31.67</v>
      </c>
      <c r="I12" s="13">
        <v>49.5</v>
      </c>
      <c r="J12" s="13">
        <v>44.5</v>
      </c>
      <c r="K12" s="10"/>
      <c r="L12" s="13"/>
      <c r="M12" s="13">
        <v>48.5</v>
      </c>
      <c r="N12" s="28">
        <f t="shared" si="0"/>
        <v>0.288314606741573</v>
      </c>
      <c r="O12" s="29">
        <f t="shared" si="1"/>
        <v>0.34701030927835</v>
      </c>
      <c r="P12" s="10">
        <f t="shared" si="2"/>
        <v>4</v>
      </c>
      <c r="Q12" s="10" t="s">
        <v>43</v>
      </c>
      <c r="R12" s="10" t="s">
        <v>28</v>
      </c>
      <c r="S12" s="10" t="s">
        <v>29</v>
      </c>
    </row>
    <row r="13" s="1" customFormat="1" ht="25" customHeight="1" spans="1:19">
      <c r="A13" s="7">
        <v>12</v>
      </c>
      <c r="B13" s="14">
        <v>17362</v>
      </c>
      <c r="C13" s="14" t="s">
        <v>58</v>
      </c>
      <c r="D13" s="14" t="s">
        <v>59</v>
      </c>
      <c r="E13" s="14" t="s">
        <v>60</v>
      </c>
      <c r="F13" s="10" t="s">
        <v>61</v>
      </c>
      <c r="G13" s="13">
        <v>60.51</v>
      </c>
      <c r="H13" s="13">
        <v>60.51</v>
      </c>
      <c r="I13" s="13">
        <v>71.8</v>
      </c>
      <c r="J13" s="13">
        <v>64.8</v>
      </c>
      <c r="K13" s="10"/>
      <c r="L13" s="13"/>
      <c r="M13" s="13">
        <v>67.5</v>
      </c>
      <c r="N13" s="28">
        <f t="shared" si="0"/>
        <v>0.0662037037037037</v>
      </c>
      <c r="O13" s="29">
        <f t="shared" si="1"/>
        <v>0.103555555555556</v>
      </c>
      <c r="P13" s="10">
        <f t="shared" si="2"/>
        <v>2.7</v>
      </c>
      <c r="Q13" s="10" t="s">
        <v>43</v>
      </c>
      <c r="R13" s="10" t="s">
        <v>28</v>
      </c>
      <c r="S13" s="10" t="s">
        <v>29</v>
      </c>
    </row>
    <row r="14" s="1" customFormat="1" ht="25" customHeight="1" spans="1:19">
      <c r="A14" s="7">
        <v>13</v>
      </c>
      <c r="B14" s="14">
        <v>164495</v>
      </c>
      <c r="C14" s="14" t="s">
        <v>62</v>
      </c>
      <c r="D14" s="14" t="s">
        <v>63</v>
      </c>
      <c r="E14" s="14" t="s">
        <v>64</v>
      </c>
      <c r="F14" s="10" t="s">
        <v>38</v>
      </c>
      <c r="G14" s="13">
        <v>7.725</v>
      </c>
      <c r="H14" s="13">
        <v>7.725</v>
      </c>
      <c r="I14" s="13">
        <v>36</v>
      </c>
      <c r="J14" s="13">
        <v>32.5</v>
      </c>
      <c r="K14" s="10"/>
      <c r="L14" s="13"/>
      <c r="M14" s="13">
        <v>34.5</v>
      </c>
      <c r="N14" s="28">
        <f t="shared" si="0"/>
        <v>0.762307692307692</v>
      </c>
      <c r="O14" s="29">
        <f t="shared" si="1"/>
        <v>0.776086956521739</v>
      </c>
      <c r="P14" s="10">
        <f t="shared" si="2"/>
        <v>2</v>
      </c>
      <c r="Q14" s="10" t="s">
        <v>43</v>
      </c>
      <c r="R14" s="10" t="s">
        <v>28</v>
      </c>
      <c r="S14" s="10" t="s">
        <v>29</v>
      </c>
    </row>
    <row r="15" s="1" customFormat="1" ht="25" customHeight="1" spans="1:19">
      <c r="A15" s="7">
        <v>14</v>
      </c>
      <c r="B15" s="14">
        <v>110737</v>
      </c>
      <c r="C15" s="14" t="s">
        <v>65</v>
      </c>
      <c r="D15" s="14" t="s">
        <v>66</v>
      </c>
      <c r="E15" s="14" t="s">
        <v>67</v>
      </c>
      <c r="F15" s="10" t="s">
        <v>38</v>
      </c>
      <c r="G15" s="13">
        <v>16</v>
      </c>
      <c r="H15" s="13">
        <v>16</v>
      </c>
      <c r="I15" s="13">
        <v>32.9</v>
      </c>
      <c r="J15" s="13">
        <v>29.8</v>
      </c>
      <c r="K15" s="10"/>
      <c r="L15" s="13"/>
      <c r="M15" s="13">
        <v>32</v>
      </c>
      <c r="N15" s="28">
        <f t="shared" si="0"/>
        <v>0.463087248322148</v>
      </c>
      <c r="O15" s="29">
        <f t="shared" si="1"/>
        <v>0.5</v>
      </c>
      <c r="P15" s="10">
        <f t="shared" si="2"/>
        <v>2.2</v>
      </c>
      <c r="Q15" s="10" t="s">
        <v>43</v>
      </c>
      <c r="R15" s="10" t="s">
        <v>28</v>
      </c>
      <c r="S15" s="10" t="s">
        <v>29</v>
      </c>
    </row>
    <row r="16" s="1" customFormat="1" ht="25" customHeight="1" spans="1:19">
      <c r="A16" s="7">
        <v>15</v>
      </c>
      <c r="B16" s="14">
        <v>139200</v>
      </c>
      <c r="C16" s="14" t="s">
        <v>68</v>
      </c>
      <c r="D16" s="14" t="s">
        <v>69</v>
      </c>
      <c r="E16" s="14" t="s">
        <v>70</v>
      </c>
      <c r="F16" s="10" t="s">
        <v>25</v>
      </c>
      <c r="G16" s="13">
        <v>90.5</v>
      </c>
      <c r="H16" s="13">
        <v>90.5</v>
      </c>
      <c r="I16" s="13">
        <v>127</v>
      </c>
      <c r="J16" s="13">
        <v>109</v>
      </c>
      <c r="K16" s="10"/>
      <c r="L16" s="13"/>
      <c r="M16" s="13">
        <v>115</v>
      </c>
      <c r="N16" s="28">
        <f t="shared" si="0"/>
        <v>0.169724770642202</v>
      </c>
      <c r="O16" s="29">
        <f t="shared" si="1"/>
        <v>0.21304347826087</v>
      </c>
      <c r="P16" s="10">
        <f t="shared" si="2"/>
        <v>6</v>
      </c>
      <c r="Q16" s="10" t="s">
        <v>43</v>
      </c>
      <c r="R16" s="10" t="s">
        <v>28</v>
      </c>
      <c r="S16" s="10" t="s">
        <v>29</v>
      </c>
    </row>
    <row r="17" s="1" customFormat="1" ht="25" customHeight="1" spans="1:19">
      <c r="A17" s="7">
        <v>16</v>
      </c>
      <c r="B17" s="14">
        <v>105740</v>
      </c>
      <c r="C17" s="14" t="s">
        <v>71</v>
      </c>
      <c r="D17" s="14" t="s">
        <v>72</v>
      </c>
      <c r="E17" s="14" t="s">
        <v>73</v>
      </c>
      <c r="F17" s="10" t="s">
        <v>25</v>
      </c>
      <c r="G17" s="13">
        <v>30.2</v>
      </c>
      <c r="H17" s="13">
        <v>30.2</v>
      </c>
      <c r="I17" s="13">
        <v>38.8</v>
      </c>
      <c r="J17" s="13">
        <v>35.5</v>
      </c>
      <c r="K17" s="10"/>
      <c r="L17" s="13">
        <v>41.9</v>
      </c>
      <c r="M17" s="13">
        <v>39.5</v>
      </c>
      <c r="N17" s="28">
        <f t="shared" si="0"/>
        <v>0.149295774647887</v>
      </c>
      <c r="O17" s="29">
        <f t="shared" si="1"/>
        <v>0.235443037974684</v>
      </c>
      <c r="P17" s="10">
        <f t="shared" si="2"/>
        <v>4</v>
      </c>
      <c r="Q17" s="10" t="s">
        <v>43</v>
      </c>
      <c r="R17" s="10" t="s">
        <v>28</v>
      </c>
      <c r="S17" s="10" t="s">
        <v>29</v>
      </c>
    </row>
    <row r="18" s="1" customFormat="1" ht="25" customHeight="1" spans="1:19">
      <c r="A18" s="7">
        <v>17</v>
      </c>
      <c r="B18" s="14">
        <v>180965</v>
      </c>
      <c r="C18" s="14" t="s">
        <v>74</v>
      </c>
      <c r="D18" s="14" t="s">
        <v>75</v>
      </c>
      <c r="E18" s="14" t="s">
        <v>76</v>
      </c>
      <c r="F18" s="10" t="s">
        <v>38</v>
      </c>
      <c r="G18" s="13">
        <v>29.78</v>
      </c>
      <c r="H18" s="13">
        <v>29.78</v>
      </c>
      <c r="I18" s="13">
        <v>39.9</v>
      </c>
      <c r="J18" s="13">
        <v>36.8</v>
      </c>
      <c r="K18" s="10"/>
      <c r="L18" s="13"/>
      <c r="M18" s="13">
        <v>38.5</v>
      </c>
      <c r="N18" s="28">
        <f t="shared" si="0"/>
        <v>0.190760869565217</v>
      </c>
      <c r="O18" s="29">
        <f t="shared" si="1"/>
        <v>0.226493506493506</v>
      </c>
      <c r="P18" s="10">
        <f t="shared" si="2"/>
        <v>1.7</v>
      </c>
      <c r="Q18" s="10" t="s">
        <v>43</v>
      </c>
      <c r="R18" s="10" t="s">
        <v>28</v>
      </c>
      <c r="S18" s="10" t="s">
        <v>29</v>
      </c>
    </row>
    <row r="19" s="1" customFormat="1" ht="25" customHeight="1" spans="1:19">
      <c r="A19" s="7">
        <v>18</v>
      </c>
      <c r="B19" s="14">
        <v>183439</v>
      </c>
      <c r="C19" s="14" t="s">
        <v>77</v>
      </c>
      <c r="D19" s="14" t="s">
        <v>78</v>
      </c>
      <c r="E19" s="14" t="s">
        <v>79</v>
      </c>
      <c r="F19" s="10" t="s">
        <v>38</v>
      </c>
      <c r="G19" s="13">
        <v>58.4</v>
      </c>
      <c r="H19" s="13">
        <v>58.4</v>
      </c>
      <c r="I19" s="13">
        <v>118</v>
      </c>
      <c r="J19" s="13">
        <v>112</v>
      </c>
      <c r="K19" s="10"/>
      <c r="L19" s="13"/>
      <c r="M19" s="13">
        <v>116</v>
      </c>
      <c r="N19" s="28">
        <f t="shared" si="0"/>
        <v>0.478571428571429</v>
      </c>
      <c r="O19" s="29">
        <f t="shared" si="1"/>
        <v>0.496551724137931</v>
      </c>
      <c r="P19" s="10">
        <f t="shared" si="2"/>
        <v>4</v>
      </c>
      <c r="Q19" s="10" t="s">
        <v>43</v>
      </c>
      <c r="R19" s="10" t="s">
        <v>28</v>
      </c>
      <c r="S19" s="10" t="s">
        <v>29</v>
      </c>
    </row>
    <row r="20" s="1" customFormat="1" ht="25" customHeight="1" spans="1:19">
      <c r="A20" s="7">
        <v>19</v>
      </c>
      <c r="B20" s="14">
        <v>182086</v>
      </c>
      <c r="C20" s="14" t="s">
        <v>80</v>
      </c>
      <c r="D20" s="14" t="s">
        <v>81</v>
      </c>
      <c r="E20" s="14" t="s">
        <v>82</v>
      </c>
      <c r="F20" s="10" t="s">
        <v>38</v>
      </c>
      <c r="G20" s="13">
        <v>87.31</v>
      </c>
      <c r="H20" s="13">
        <v>87.31</v>
      </c>
      <c r="I20" s="13">
        <v>99</v>
      </c>
      <c r="J20" s="13">
        <v>95</v>
      </c>
      <c r="K20" s="10"/>
      <c r="L20" s="13"/>
      <c r="M20" s="13">
        <v>97.5</v>
      </c>
      <c r="N20" s="28">
        <f t="shared" si="0"/>
        <v>0.0809473684210526</v>
      </c>
      <c r="O20" s="29">
        <f t="shared" si="1"/>
        <v>0.10451282051282</v>
      </c>
      <c r="P20" s="10">
        <f t="shared" si="2"/>
        <v>2.5</v>
      </c>
      <c r="Q20" s="10" t="s">
        <v>43</v>
      </c>
      <c r="R20" s="10" t="s">
        <v>28</v>
      </c>
      <c r="S20" s="10" t="s">
        <v>29</v>
      </c>
    </row>
    <row r="21" s="1" customFormat="1" ht="25" customHeight="1" spans="1:19">
      <c r="A21" s="7">
        <v>20</v>
      </c>
      <c r="B21" s="14">
        <v>169354</v>
      </c>
      <c r="C21" s="14" t="s">
        <v>83</v>
      </c>
      <c r="D21" s="14" t="s">
        <v>84</v>
      </c>
      <c r="E21" s="14" t="s">
        <v>85</v>
      </c>
      <c r="F21" s="10" t="s">
        <v>38</v>
      </c>
      <c r="G21" s="13">
        <v>150.51</v>
      </c>
      <c r="H21" s="13">
        <v>150.51</v>
      </c>
      <c r="I21" s="13">
        <v>164</v>
      </c>
      <c r="J21" s="13">
        <v>159</v>
      </c>
      <c r="K21" s="10"/>
      <c r="L21" s="13">
        <v>158</v>
      </c>
      <c r="M21" s="13" t="s">
        <v>26</v>
      </c>
      <c r="N21" s="28">
        <f t="shared" si="0"/>
        <v>0.0533962264150944</v>
      </c>
      <c r="O21" s="29">
        <f>(L21-H21)/L21</f>
        <v>0.0474050632911393</v>
      </c>
      <c r="P21" s="10">
        <f>L21-J21</f>
        <v>-1</v>
      </c>
      <c r="Q21" s="10" t="s">
        <v>43</v>
      </c>
      <c r="R21" s="10" t="s">
        <v>28</v>
      </c>
      <c r="S21" s="10" t="s">
        <v>29</v>
      </c>
    </row>
    <row r="22" customFormat="1" ht="25" customHeight="1" spans="1:19">
      <c r="A22" s="7">
        <v>21</v>
      </c>
      <c r="B22" s="15">
        <v>1846</v>
      </c>
      <c r="C22" s="15" t="s">
        <v>86</v>
      </c>
      <c r="D22" s="15" t="s">
        <v>87</v>
      </c>
      <c r="E22" s="15" t="s">
        <v>88</v>
      </c>
      <c r="F22" s="10" t="s">
        <v>38</v>
      </c>
      <c r="G22" s="16">
        <v>8.4</v>
      </c>
      <c r="H22" s="16">
        <v>8.4</v>
      </c>
      <c r="I22" s="10">
        <v>13</v>
      </c>
      <c r="J22" s="10"/>
      <c r="K22" s="10"/>
      <c r="L22" s="10">
        <v>10.5</v>
      </c>
      <c r="M22" s="10"/>
      <c r="N22" s="28">
        <f>(I22-G22)/I22</f>
        <v>0.353846153846154</v>
      </c>
      <c r="O22" s="29">
        <f>(L22-H22)/L22</f>
        <v>0.2</v>
      </c>
      <c r="P22" s="10">
        <f>L22-I22</f>
        <v>-2.5</v>
      </c>
      <c r="Q22" s="10" t="s">
        <v>89</v>
      </c>
      <c r="R22" s="10" t="s">
        <v>28</v>
      </c>
      <c r="S22" s="10" t="s">
        <v>29</v>
      </c>
    </row>
    <row r="23" customFormat="1" ht="45" customHeight="1" spans="1:19">
      <c r="A23" s="7">
        <v>22</v>
      </c>
      <c r="B23" s="17">
        <v>49705</v>
      </c>
      <c r="C23" s="17" t="s">
        <v>90</v>
      </c>
      <c r="D23" s="17" t="s">
        <v>91</v>
      </c>
      <c r="E23" s="17" t="s">
        <v>92</v>
      </c>
      <c r="F23" s="18" t="s">
        <v>33</v>
      </c>
      <c r="G23" s="17">
        <v>35.91</v>
      </c>
      <c r="H23" s="17">
        <v>35.91</v>
      </c>
      <c r="I23" s="17">
        <v>43.7</v>
      </c>
      <c r="J23" s="17"/>
      <c r="K23" s="10"/>
      <c r="L23" s="30">
        <v>39.8</v>
      </c>
      <c r="M23" s="10"/>
      <c r="N23" s="28">
        <f>(I23-G23)/I23</f>
        <v>0.178260869565218</v>
      </c>
      <c r="O23" s="29">
        <f>(L23-H23)/L23</f>
        <v>0.0977386934673367</v>
      </c>
      <c r="P23" s="10">
        <f>L23-I23</f>
        <v>-3.90000000000001</v>
      </c>
      <c r="Q23" s="10" t="s">
        <v>43</v>
      </c>
      <c r="R23" s="10" t="s">
        <v>28</v>
      </c>
      <c r="S23" s="10" t="s">
        <v>29</v>
      </c>
    </row>
    <row r="24" customFormat="1" ht="45" customHeight="1" spans="1:19">
      <c r="A24" s="7">
        <v>23</v>
      </c>
      <c r="B24" s="17">
        <v>145037</v>
      </c>
      <c r="C24" s="17" t="s">
        <v>93</v>
      </c>
      <c r="D24" s="17" t="s">
        <v>94</v>
      </c>
      <c r="E24" s="17" t="s">
        <v>92</v>
      </c>
      <c r="F24" s="18" t="s">
        <v>33</v>
      </c>
      <c r="G24" s="17">
        <v>35.91</v>
      </c>
      <c r="H24" s="17">
        <v>35.91</v>
      </c>
      <c r="I24" s="17">
        <v>43.7</v>
      </c>
      <c r="J24" s="17"/>
      <c r="K24" s="10"/>
      <c r="L24" s="30">
        <v>39.8</v>
      </c>
      <c r="M24" s="10"/>
      <c r="N24" s="28">
        <f t="shared" ref="N24:N29" si="3">(I24-G24)/I24</f>
        <v>0.178260869565218</v>
      </c>
      <c r="O24" s="29">
        <f t="shared" ref="O24:O29" si="4">(L24-H24)/L24</f>
        <v>0.0977386934673367</v>
      </c>
      <c r="P24" s="10">
        <f t="shared" ref="P24:P29" si="5">L24-I24</f>
        <v>-3.90000000000001</v>
      </c>
      <c r="Q24" s="10" t="s">
        <v>43</v>
      </c>
      <c r="R24" s="10" t="s">
        <v>28</v>
      </c>
      <c r="S24" s="10" t="s">
        <v>29</v>
      </c>
    </row>
    <row r="25" customFormat="1" ht="45" customHeight="1" spans="1:19">
      <c r="A25" s="7">
        <v>24</v>
      </c>
      <c r="B25" s="17">
        <v>211325</v>
      </c>
      <c r="C25" s="17" t="s">
        <v>95</v>
      </c>
      <c r="D25" s="17" t="s">
        <v>96</v>
      </c>
      <c r="E25" s="17" t="s">
        <v>92</v>
      </c>
      <c r="F25" s="18" t="s">
        <v>33</v>
      </c>
      <c r="G25" s="17">
        <v>29.86</v>
      </c>
      <c r="H25" s="17">
        <v>29.86</v>
      </c>
      <c r="I25" s="17">
        <v>34.5</v>
      </c>
      <c r="J25" s="17">
        <v>34.5</v>
      </c>
      <c r="K25" s="10"/>
      <c r="L25" s="30">
        <v>30</v>
      </c>
      <c r="M25" s="10" t="s">
        <v>26</v>
      </c>
      <c r="N25" s="28">
        <f t="shared" si="3"/>
        <v>0.134492753623188</v>
      </c>
      <c r="O25" s="29">
        <f t="shared" si="4"/>
        <v>0.00466666666666669</v>
      </c>
      <c r="P25" s="10">
        <f t="shared" si="5"/>
        <v>-4.5</v>
      </c>
      <c r="Q25" s="10" t="s">
        <v>43</v>
      </c>
      <c r="R25" s="10" t="s">
        <v>28</v>
      </c>
      <c r="S25" s="10" t="s">
        <v>29</v>
      </c>
    </row>
    <row r="26" customFormat="1" ht="45" customHeight="1" spans="1:19">
      <c r="A26" s="7">
        <v>25</v>
      </c>
      <c r="B26" s="17">
        <v>239372</v>
      </c>
      <c r="C26" s="17" t="s">
        <v>90</v>
      </c>
      <c r="D26" s="17" t="s">
        <v>97</v>
      </c>
      <c r="E26" s="17" t="s">
        <v>92</v>
      </c>
      <c r="F26" s="18" t="s">
        <v>33</v>
      </c>
      <c r="G26" s="17">
        <v>38.94</v>
      </c>
      <c r="H26" s="17">
        <v>38.94</v>
      </c>
      <c r="I26" s="17">
        <v>46.7</v>
      </c>
      <c r="J26" s="17"/>
      <c r="K26" s="10"/>
      <c r="L26" s="30">
        <v>45</v>
      </c>
      <c r="M26" s="10"/>
      <c r="N26" s="28">
        <f t="shared" si="3"/>
        <v>0.166167023554604</v>
      </c>
      <c r="O26" s="29">
        <f t="shared" si="4"/>
        <v>0.134666666666667</v>
      </c>
      <c r="P26" s="10">
        <f t="shared" si="5"/>
        <v>-1.7</v>
      </c>
      <c r="Q26" s="10" t="s">
        <v>43</v>
      </c>
      <c r="R26" s="10" t="s">
        <v>28</v>
      </c>
      <c r="S26" s="10" t="s">
        <v>29</v>
      </c>
    </row>
    <row r="27" customFormat="1" ht="45" customHeight="1" spans="1:19">
      <c r="A27" s="7">
        <v>26</v>
      </c>
      <c r="B27" s="17">
        <v>243942</v>
      </c>
      <c r="C27" s="17" t="s">
        <v>93</v>
      </c>
      <c r="D27" s="17" t="s">
        <v>98</v>
      </c>
      <c r="E27" s="17" t="s">
        <v>92</v>
      </c>
      <c r="F27" s="18" t="s">
        <v>33</v>
      </c>
      <c r="G27" s="17">
        <v>38.94</v>
      </c>
      <c r="H27" s="17">
        <v>38.94</v>
      </c>
      <c r="I27" s="17">
        <v>53.13</v>
      </c>
      <c r="J27" s="17"/>
      <c r="K27" s="10"/>
      <c r="L27" s="30">
        <v>49</v>
      </c>
      <c r="M27" s="10"/>
      <c r="N27" s="28">
        <f t="shared" si="3"/>
        <v>0.267080745341615</v>
      </c>
      <c r="O27" s="29">
        <f t="shared" si="4"/>
        <v>0.20530612244898</v>
      </c>
      <c r="P27" s="10">
        <f t="shared" si="5"/>
        <v>-4.13</v>
      </c>
      <c r="Q27" s="10" t="s">
        <v>43</v>
      </c>
      <c r="R27" s="10" t="s">
        <v>28</v>
      </c>
      <c r="S27" s="10" t="s">
        <v>29</v>
      </c>
    </row>
    <row r="28" customFormat="1" ht="45" customHeight="1" spans="1:19">
      <c r="A28" s="7">
        <v>27</v>
      </c>
      <c r="B28" s="17">
        <v>245287</v>
      </c>
      <c r="C28" s="17" t="s">
        <v>99</v>
      </c>
      <c r="D28" s="17" t="s">
        <v>91</v>
      </c>
      <c r="E28" s="17" t="s">
        <v>92</v>
      </c>
      <c r="F28" s="18" t="s">
        <v>38</v>
      </c>
      <c r="G28" s="17">
        <v>77.89</v>
      </c>
      <c r="H28" s="17">
        <v>77.89</v>
      </c>
      <c r="I28" s="17">
        <v>82.2</v>
      </c>
      <c r="J28" s="17"/>
      <c r="K28" s="10"/>
      <c r="L28" s="31">
        <v>80</v>
      </c>
      <c r="M28" s="10"/>
      <c r="N28" s="28">
        <f t="shared" si="3"/>
        <v>0.0524330900243309</v>
      </c>
      <c r="O28" s="29">
        <f t="shared" si="4"/>
        <v>0.026375</v>
      </c>
      <c r="P28" s="10">
        <f t="shared" si="5"/>
        <v>-2.2</v>
      </c>
      <c r="Q28" s="10" t="s">
        <v>43</v>
      </c>
      <c r="R28" s="10" t="s">
        <v>28</v>
      </c>
      <c r="S28" s="10" t="s">
        <v>29</v>
      </c>
    </row>
    <row r="29" customFormat="1" ht="45" customHeight="1" spans="1:19">
      <c r="A29" s="7">
        <v>28</v>
      </c>
      <c r="B29" s="17">
        <v>247871</v>
      </c>
      <c r="C29" s="17" t="s">
        <v>100</v>
      </c>
      <c r="D29" s="17" t="s">
        <v>101</v>
      </c>
      <c r="E29" s="17" t="s">
        <v>92</v>
      </c>
      <c r="F29" s="18" t="s">
        <v>38</v>
      </c>
      <c r="G29" s="17">
        <v>75.11</v>
      </c>
      <c r="H29" s="17">
        <v>75.11</v>
      </c>
      <c r="I29" s="17">
        <v>75.5</v>
      </c>
      <c r="J29" s="17"/>
      <c r="K29" s="10"/>
      <c r="L29" s="30">
        <v>76</v>
      </c>
      <c r="M29" s="10"/>
      <c r="N29" s="28">
        <f t="shared" si="3"/>
        <v>0.00516556291390729</v>
      </c>
      <c r="O29" s="29">
        <f t="shared" si="4"/>
        <v>0.0117105263157895</v>
      </c>
      <c r="P29" s="10">
        <f t="shared" si="5"/>
        <v>0.5</v>
      </c>
      <c r="Q29" s="10" t="s">
        <v>43</v>
      </c>
      <c r="R29" s="10" t="s">
        <v>28</v>
      </c>
      <c r="S29" s="10" t="s">
        <v>29</v>
      </c>
    </row>
    <row r="30" ht="45" customHeight="1" spans="1:19">
      <c r="A30" s="7" t="s">
        <v>102</v>
      </c>
      <c r="B30" s="7"/>
      <c r="C30" s="7"/>
      <c r="D30" s="10"/>
      <c r="E30" s="10"/>
      <c r="F30" s="18"/>
      <c r="G30" s="10"/>
      <c r="H30" s="10"/>
      <c r="I30" s="10"/>
      <c r="J30" s="10"/>
      <c r="K30" s="10"/>
      <c r="L30" s="10"/>
      <c r="M30" s="10"/>
      <c r="N30" s="28"/>
      <c r="O30" s="10"/>
      <c r="P30" s="10"/>
      <c r="Q30" s="10"/>
      <c r="R30" s="10"/>
      <c r="S30" s="10"/>
    </row>
    <row r="31" ht="36" customHeight="1" spans="1:19">
      <c r="A31" s="19"/>
      <c r="B31" s="8" t="s">
        <v>103</v>
      </c>
      <c r="C31" s="20"/>
      <c r="D31" s="8" t="s">
        <v>104</v>
      </c>
      <c r="E31" s="10"/>
      <c r="F31" s="21"/>
      <c r="G31" s="21"/>
      <c r="H31" s="9"/>
      <c r="I31" s="21"/>
      <c r="J31" s="21"/>
      <c r="K31" s="10"/>
      <c r="L31" s="6"/>
      <c r="M31" s="32"/>
      <c r="N31" s="8"/>
      <c r="O31" s="33"/>
      <c r="P31" s="8"/>
      <c r="Q31" s="10"/>
      <c r="R31" s="8" t="s">
        <v>105</v>
      </c>
      <c r="S31" s="10"/>
    </row>
  </sheetData>
  <mergeCells count="6">
    <mergeCell ref="A1:S1"/>
    <mergeCell ref="A2:E2"/>
    <mergeCell ref="F2:J2"/>
    <mergeCell ref="L2:O2"/>
    <mergeCell ref="P2:S2"/>
    <mergeCell ref="A30:C30"/>
  </mergeCells>
  <pageMargins left="0.7" right="0.7" top="0.75" bottom="0.75" header="0.3" footer="0.3"/>
  <pageSetup paperSize="9" scale="70" orientation="landscape"/>
  <headerFooter/>
  <ignoredErrors>
    <ignoredError sqref="N5:P7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"/>
  <sheetViews>
    <sheetView workbookViewId="0">
      <selection activeCell="A1" sqref="A1"/>
    </sheetView>
  </sheetViews>
  <sheetFormatPr defaultColWidth="9" defaultRowHeight="13.5" customHeight="1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圍</cp:lastModifiedBy>
  <dcterms:created xsi:type="dcterms:W3CDTF">2006-09-16T00:00:00Z</dcterms:created>
  <dcterms:modified xsi:type="dcterms:W3CDTF">2025-05-29T09:33:59Z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DAAAA39B638F465A9BBED76D374354DA_12</vt:lpwstr>
  </property>
  <property fmtid="{D5CDD505-2E9C-101B-9397-08002B2CF9AE}" pid="3" name="KSOProductBuildVer">
    <vt:lpwstr>2052-12.1.0.21171</vt:lpwstr>
  </property>
</Properties>
</file>