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Sheet1!$A$3:$AN$35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<sst xmlns="http://schemas.openxmlformats.org/spreadsheetml/2006/main" count="239" uniqueCount="103">
  <si>
    <t>价格调整</t>
  </si>
  <si>
    <t>申请部门：商品部                  申请人：陈露</t>
  </si>
  <si>
    <t>申报日期：2025年5月26日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</si>
  <si>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</si>
  <si>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</si>
  <si>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</si>
  <si>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</si>
  <si>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</si>
  <si>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</si>
  <si>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</si>
  <si>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</si>
  <si>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</si>
  <si>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</si>
  <si>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</si>
  <si>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</si>
  <si>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</si>
  <si>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</si>
  <si>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</si>
  <si>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</si>
  <si>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</si>
  <si>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</si>
  <si>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</si>
  <si>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碳酸钙D3咀嚼片（Ⅲ）（曾用名儿童维D钙咀嚼片）</t>
  </si>
  <si>
    <t>100IU：0.75gx30片</t>
  </si>
  <si>
    <t>A＆Z Pharmaceutical,lnc(美国安士制药有限公司)</t>
  </si>
  <si>
    <t>瓶</t>
  </si>
  <si>
    <t>进价上涨</t>
  </si>
  <si>
    <t>2025.5.26</t>
  </si>
  <si>
    <t>所有门店</t>
  </si>
  <si>
    <t>100IU：0.75gx60片</t>
  </si>
  <si>
    <t>甘精胰岛素注射液</t>
  </si>
  <si>
    <t>1.5ml:450单位(预填充式注射笔)</t>
  </si>
  <si>
    <t>赛诺菲(北京)制药有限公司</t>
  </si>
  <si>
    <t>盒</t>
  </si>
  <si>
    <t>门店反馈</t>
  </si>
  <si>
    <t>3ml:300单位/预填充SoloStarx1支</t>
  </si>
  <si>
    <t>血塞通片</t>
  </si>
  <si>
    <t>25mgx20片</t>
  </si>
  <si>
    <t>云南特安呐制药股份有限公司</t>
  </si>
  <si>
    <t>克拉霉素片</t>
  </si>
  <si>
    <t>0.25gx8片</t>
  </si>
  <si>
    <t>上海雅培制药有限公司</t>
  </si>
  <si>
    <t>盐酸普拉克索缓释片</t>
  </si>
  <si>
    <t>0.75mgx10片</t>
  </si>
  <si>
    <t>德国Boehringer Ingelheim Pharma GmbH＆Co.KG</t>
  </si>
  <si>
    <t>藿香正气口服液</t>
  </si>
  <si>
    <t>10ml*10支</t>
  </si>
  <si>
    <t>太极集团重庆涪陵制药厂有限公司</t>
  </si>
  <si>
    <t>取消会员价</t>
  </si>
  <si>
    <t>效期批次调价</t>
  </si>
  <si>
    <t>齿痛消炎灵颗粒</t>
  </si>
  <si>
    <t>20gx4袋</t>
  </si>
  <si>
    <t>河南中杰药业有限公司</t>
  </si>
  <si>
    <t>医用妇科护垫</t>
  </si>
  <si>
    <t>290mmx6片(护理型)</t>
  </si>
  <si>
    <t>安徽省康宁实业（集团）有限公司</t>
  </si>
  <si>
    <t>市场采价</t>
  </si>
  <si>
    <t>180mmx12片(护理型)</t>
  </si>
  <si>
    <t>245mmx8片(护理型)</t>
  </si>
  <si>
    <t>360mmx4片(护理型)</t>
  </si>
  <si>
    <t>橘红颗粒</t>
  </si>
  <si>
    <t>11gx10袋</t>
  </si>
  <si>
    <t>太极集团四川绵阳制药有限公司</t>
  </si>
  <si>
    <t>营采品种分析，需要调整价格，增加利润</t>
  </si>
  <si>
    <t>人工牛黄甲硝唑胶囊</t>
  </si>
  <si>
    <t>0.2g：5mgx12粒x2板</t>
  </si>
  <si>
    <t>江西药都仁和制药有限公司</t>
  </si>
  <si>
    <t>12粒x2板</t>
  </si>
  <si>
    <t>葵花药业集团(唐山)生物制药有限公司</t>
  </si>
  <si>
    <t>海水鼻腔喷雾</t>
  </si>
  <si>
    <t>等渗I型 50ml</t>
  </si>
  <si>
    <t>湖南可孚医疗设备有限公司</t>
  </si>
  <si>
    <t>海水鼻腔喷雾（原生理性海水鼻腔喷雾）</t>
  </si>
  <si>
    <t>等渗I型 60ml</t>
  </si>
  <si>
    <t>可孚医疗科技股份有限公司</t>
  </si>
  <si>
    <t>60ml 高渗型</t>
  </si>
  <si>
    <t>百合固金片</t>
  </si>
  <si>
    <t>0.4gx30片</t>
  </si>
  <si>
    <t>广州诺金制药有限公司</t>
  </si>
  <si>
    <t>灵芝孢子(破壁)</t>
  </si>
  <si>
    <t>2gx30袋</t>
  </si>
  <si>
    <t>四川峨嵋山道地药材有限公司</t>
  </si>
  <si>
    <t>盐酸左氧氟沙星胶囊</t>
  </si>
  <si>
    <t>0.1gx20粒</t>
  </si>
  <si>
    <t>珠海联邦制药股份有限公司中山分公司</t>
  </si>
  <si>
    <t>0.1gx24粒</t>
  </si>
  <si>
    <t>石药集团欧意药业有限公司</t>
  </si>
  <si>
    <t>左氧氟沙星片</t>
  </si>
  <si>
    <t>0.5gx4片</t>
  </si>
  <si>
    <t>浙江普洛康裕制药有限公司</t>
  </si>
  <si>
    <t>盐酸二甲双胍片</t>
  </si>
  <si>
    <t>0.85gx20片</t>
  </si>
  <si>
    <t>0.5gx30片</t>
  </si>
  <si>
    <t>诺氟沙星胶囊</t>
  </si>
  <si>
    <t>0.1gx12粒x2板</t>
  </si>
  <si>
    <t>云南白药集团股份有限公司</t>
  </si>
  <si>
    <t>通窍鼻炎片</t>
  </si>
  <si>
    <t>0.31gx24片（薄膜衣）</t>
  </si>
  <si>
    <t>遂成药业股份有限公司</t>
  </si>
  <si>
    <t>备注：以上品种将在今天（5月26日）执行新零售价，请各门店注意更换价签，以免引起不必要的误会</t>
  </si>
  <si>
    <t>董事长：</t>
  </si>
  <si>
    <t>总经理：</t>
  </si>
  <si>
    <t>制表时间：2025年5月20日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</si>
</sst>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4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</xf>
    <xf numFmtId="177" fontId="11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76" fontId="1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9" fontId="6" fillId="0" borderId="1" xfId="0" applyNumberFormat="1" applyFont="1" applyBorder="1" applyAlignment="1" applyProtection="1">
      <alignment horizontal="left" vertical="center" wrapText="1"/>
    </xf>
    <xf numFmtId="9" fontId="6" fillId="0" borderId="1" xfId="3" applyFont="1" applyBorder="1" applyAlignment="1" applyProtection="1">
      <alignment horizontal="left" vertical="center" wrapText="1"/>
    </xf>
    <xf numFmtId="9" fontId="6" fillId="0" borderId="1" xfId="3" applyNumberFormat="1" applyFont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9" fontId="6" fillId="0" borderId="1" xfId="0" applyNumberFormat="1" applyFont="1" applyBorder="1" applyAlignment="1" applyProtection="1">
      <alignment horizontal="left" vertical="top" wrapText="1"/>
    </xf>
    <xf numFmtId="9" fontId="6" fillId="0" borderId="1" xfId="3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36"/>
  <sheetViews>
    <sheetView tabSelected="1" workbookViewId="0">
      <pane ySplit="3" topLeftCell="A4" activePane="bottomLeft" state="frozen"/>
      <selection/>
      <selection pane="bottomLeft" activeCell="Q13" sqref="Q13"/>
    </sheetView>
  </sheetViews>
  <sheetFormatPr defaultColWidth="9" defaultRowHeight="13.5" customHeight="1"/>
  <cols>
    <col min="1" max="1" width="4.375" customWidth="1"/>
    <col min="2" max="2" width="7.75" customWidth="1"/>
    <col min="3" max="5" width="20.625" customWidth="1"/>
    <col min="6" max="6" width="5.125" customWidth="1"/>
    <col min="7" max="15" width="7" customWidth="1"/>
  </cols>
  <sheetData>
    <row r="1" ht="27" customHeight="1" spans="1:19">
      <c r="A1" s="2" t="s">
        <v>0</v>
      </c>
      <c r="B1" s="2"/>
      <c r="C1" s="2"/>
      <c r="D1" s="2"/>
      <c r="E1" s="2"/>
      <c r="F1" s="2"/>
      <c r="G1" s="2"/>
      <c r="H1" s="3"/>
      <c r="I1" s="26"/>
      <c r="J1" s="2"/>
      <c r="K1" s="2"/>
      <c r="L1" s="27"/>
      <c r="M1" s="28"/>
      <c r="N1" s="2"/>
      <c r="O1" s="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9" t="s">
        <v>2</v>
      </c>
      <c r="M2" s="4"/>
      <c r="N2" s="4"/>
      <c r="O2" s="4"/>
      <c r="P2" s="24"/>
      <c r="Q2" s="24"/>
      <c r="R2" s="24"/>
      <c r="S2" s="24"/>
    </row>
    <row r="3" ht="26.25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30" t="s">
        <v>11</v>
      </c>
      <c r="J3" s="30" t="s">
        <v>12</v>
      </c>
      <c r="K3" s="30" t="s">
        <v>13</v>
      </c>
      <c r="L3" s="9" t="s">
        <v>14</v>
      </c>
      <c r="M3" s="8" t="s">
        <v>15</v>
      </c>
      <c r="N3" s="31" t="s">
        <v>16</v>
      </c>
      <c r="O3" s="31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48" customHeight="1" spans="1:19">
      <c r="A4" s="7">
        <v>1</v>
      </c>
      <c r="B4" s="10">
        <v>29058</v>
      </c>
      <c r="C4" s="10" t="s">
        <v>22</v>
      </c>
      <c r="D4" s="10" t="s">
        <v>23</v>
      </c>
      <c r="E4" s="10" t="s">
        <v>24</v>
      </c>
      <c r="F4" s="11" t="s">
        <v>25</v>
      </c>
      <c r="G4" s="10">
        <v>43.8</v>
      </c>
      <c r="H4" s="10">
        <v>52.8</v>
      </c>
      <c r="I4" s="11">
        <v>54.8</v>
      </c>
      <c r="J4" s="11"/>
      <c r="K4" s="11"/>
      <c r="L4" s="32">
        <v>66</v>
      </c>
      <c r="M4" s="11"/>
      <c r="N4" s="33">
        <f>(I4-G4)/I4</f>
        <v>0.200729927007299</v>
      </c>
      <c r="O4" s="34">
        <f>(L4-H4)/L4</f>
        <v>0.2</v>
      </c>
      <c r="P4" s="11">
        <f>L4-I4</f>
        <v>11.2</v>
      </c>
      <c r="Q4" s="11" t="s">
        <v>26</v>
      </c>
      <c r="R4" s="11" t="s">
        <v>27</v>
      </c>
      <c r="S4" s="11" t="s">
        <v>28</v>
      </c>
    </row>
    <row r="5" s="1" customFormat="1" ht="46" customHeight="1" spans="1:19">
      <c r="A5" s="7">
        <v>2</v>
      </c>
      <c r="B5" s="10">
        <v>184791</v>
      </c>
      <c r="C5" s="10" t="s">
        <v>22</v>
      </c>
      <c r="D5" s="10" t="s">
        <v>29</v>
      </c>
      <c r="E5" s="10" t="s">
        <v>24</v>
      </c>
      <c r="F5" s="11" t="s">
        <v>25</v>
      </c>
      <c r="G5" s="11">
        <v>84.64</v>
      </c>
      <c r="H5" s="11">
        <v>97.6</v>
      </c>
      <c r="I5" s="11">
        <v>105.8</v>
      </c>
      <c r="J5" s="11">
        <v>102.8</v>
      </c>
      <c r="K5" s="11"/>
      <c r="L5" s="32">
        <v>128</v>
      </c>
      <c r="M5" s="11">
        <v>125</v>
      </c>
      <c r="N5" s="33">
        <f>(J5-G5)/J5</f>
        <v>0.176653696498054</v>
      </c>
      <c r="O5" s="34">
        <f>(L5-H5)/L5</f>
        <v>0.2375</v>
      </c>
      <c r="P5" s="11">
        <f>M5-J5</f>
        <v>22.2</v>
      </c>
      <c r="Q5" s="11" t="s">
        <v>26</v>
      </c>
      <c r="R5" s="11" t="s">
        <v>27</v>
      </c>
      <c r="S5" s="11" t="s">
        <v>28</v>
      </c>
    </row>
    <row r="6" s="1" customFormat="1" ht="35" customHeight="1" spans="1:40">
      <c r="A6" s="7">
        <v>3</v>
      </c>
      <c r="B6" s="12">
        <v>2501898</v>
      </c>
      <c r="C6" s="10" t="s">
        <v>30</v>
      </c>
      <c r="D6" s="10" t="s">
        <v>31</v>
      </c>
      <c r="E6" s="10" t="s">
        <v>32</v>
      </c>
      <c r="F6" s="11" t="s">
        <v>33</v>
      </c>
      <c r="G6" s="13">
        <v>110.91</v>
      </c>
      <c r="H6" s="13">
        <v>110.91</v>
      </c>
      <c r="I6" s="13">
        <v>124</v>
      </c>
      <c r="J6" s="13"/>
      <c r="K6" s="11"/>
      <c r="L6" s="13">
        <v>119</v>
      </c>
      <c r="M6" s="13"/>
      <c r="N6" s="33">
        <f>(I6-G6)/I6</f>
        <v>0.105564516129032</v>
      </c>
      <c r="O6" s="34">
        <f>(L6-H6)/L6</f>
        <v>0.0679831932773109</v>
      </c>
      <c r="P6" s="11">
        <f>L6-I6</f>
        <v>-5</v>
      </c>
      <c r="Q6" s="11" t="s">
        <v>34</v>
      </c>
      <c r="R6" s="11" t="s">
        <v>27</v>
      </c>
      <c r="S6" s="11" t="s">
        <v>28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="1" customFormat="1" ht="35" customHeight="1" spans="1:40">
      <c r="A7" s="7">
        <v>4</v>
      </c>
      <c r="B7" s="12">
        <v>75119</v>
      </c>
      <c r="C7" s="10" t="s">
        <v>30</v>
      </c>
      <c r="D7" s="10" t="s">
        <v>35</v>
      </c>
      <c r="E7" s="10" t="s">
        <v>32</v>
      </c>
      <c r="F7" s="11" t="s">
        <v>33</v>
      </c>
      <c r="G7" s="13">
        <v>83.47</v>
      </c>
      <c r="H7" s="13">
        <v>83.47</v>
      </c>
      <c r="I7" s="13">
        <v>99</v>
      </c>
      <c r="J7" s="13"/>
      <c r="K7" s="11"/>
      <c r="L7" s="13">
        <v>95</v>
      </c>
      <c r="M7" s="13"/>
      <c r="N7" s="33">
        <f>(I7-G7)/I7</f>
        <v>0.156868686868687</v>
      </c>
      <c r="O7" s="34">
        <f>(L7-H7)/L7</f>
        <v>0.121368421052632</v>
      </c>
      <c r="P7" s="11">
        <f>L7-I7</f>
        <v>-4</v>
      </c>
      <c r="Q7" s="11" t="s">
        <v>34</v>
      </c>
      <c r="R7" s="11" t="s">
        <v>27</v>
      </c>
      <c r="S7" s="11" t="s">
        <v>28</v>
      </c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</row>
    <row r="8" s="1" customFormat="1" ht="35" customHeight="1" spans="1:40">
      <c r="A8" s="7">
        <v>5</v>
      </c>
      <c r="B8" s="12">
        <v>11655</v>
      </c>
      <c r="C8" s="10" t="s">
        <v>36</v>
      </c>
      <c r="D8" s="10" t="s">
        <v>37</v>
      </c>
      <c r="E8" s="10" t="s">
        <v>38</v>
      </c>
      <c r="F8" s="11" t="s">
        <v>33</v>
      </c>
      <c r="G8" s="13">
        <v>6.45</v>
      </c>
      <c r="H8" s="13">
        <v>6.45</v>
      </c>
      <c r="I8" s="13">
        <v>9</v>
      </c>
      <c r="J8" s="13"/>
      <c r="K8" s="11"/>
      <c r="L8" s="13">
        <v>11.5</v>
      </c>
      <c r="M8" s="13"/>
      <c r="N8" s="33">
        <f>(I8-G8)/I8</f>
        <v>0.283333333333333</v>
      </c>
      <c r="O8" s="34">
        <f>(L8-H8)/L8</f>
        <v>0.439130434782609</v>
      </c>
      <c r="P8" s="11">
        <f>L8-I8</f>
        <v>2.5</v>
      </c>
      <c r="Q8" s="11" t="s">
        <v>34</v>
      </c>
      <c r="R8" s="11" t="s">
        <v>27</v>
      </c>
      <c r="S8" s="11" t="s">
        <v>28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</row>
    <row r="9" s="1" customFormat="1" ht="35" customHeight="1" spans="1:40">
      <c r="A9" s="7">
        <v>6</v>
      </c>
      <c r="B9" s="12">
        <v>199696</v>
      </c>
      <c r="C9" s="10" t="s">
        <v>39</v>
      </c>
      <c r="D9" s="10" t="s">
        <v>40</v>
      </c>
      <c r="E9" s="10" t="s">
        <v>41</v>
      </c>
      <c r="F9" s="11" t="s">
        <v>33</v>
      </c>
      <c r="G9" s="13">
        <v>46.95</v>
      </c>
      <c r="H9" s="13">
        <v>46.95</v>
      </c>
      <c r="I9" s="13">
        <v>65</v>
      </c>
      <c r="J9" s="13"/>
      <c r="K9" s="11"/>
      <c r="L9" s="13">
        <v>59.9</v>
      </c>
      <c r="M9" s="13"/>
      <c r="N9" s="33">
        <f>(I9-G9)/I9</f>
        <v>0.277692307692308</v>
      </c>
      <c r="O9" s="34">
        <f>(L9-H9)/L9</f>
        <v>0.216193656093489</v>
      </c>
      <c r="P9" s="11">
        <f>L9-I9</f>
        <v>-5.1</v>
      </c>
      <c r="Q9" s="11" t="s">
        <v>34</v>
      </c>
      <c r="R9" s="11" t="s">
        <v>27</v>
      </c>
      <c r="S9" s="11" t="s">
        <v>28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="1" customFormat="1" ht="35" customHeight="1" spans="1:40">
      <c r="A10" s="7">
        <v>7</v>
      </c>
      <c r="B10" s="12">
        <v>197693</v>
      </c>
      <c r="C10" s="10" t="s">
        <v>42</v>
      </c>
      <c r="D10" s="10" t="s">
        <v>43</v>
      </c>
      <c r="E10" s="10" t="s">
        <v>44</v>
      </c>
      <c r="F10" s="11" t="s">
        <v>33</v>
      </c>
      <c r="G10" s="13">
        <v>155.47</v>
      </c>
      <c r="H10" s="13">
        <v>155.47</v>
      </c>
      <c r="I10" s="13">
        <v>225</v>
      </c>
      <c r="J10" s="13"/>
      <c r="K10" s="11"/>
      <c r="L10" s="13">
        <v>192</v>
      </c>
      <c r="M10" s="13"/>
      <c r="N10" s="33">
        <f>(I10-G10)/I10</f>
        <v>0.309022222222222</v>
      </c>
      <c r="O10" s="34">
        <f>(L10-H10)/L10</f>
        <v>0.190260416666667</v>
      </c>
      <c r="P10" s="11">
        <f>L10-I10</f>
        <v>-33</v>
      </c>
      <c r="Q10" s="11" t="s">
        <v>34</v>
      </c>
      <c r="R10" s="11" t="s">
        <v>27</v>
      </c>
      <c r="S10" s="11" t="s">
        <v>28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1" s="1" customFormat="1" ht="35" customHeight="1" spans="1:40">
      <c r="A11" s="7">
        <v>8</v>
      </c>
      <c r="B11" s="12">
        <v>47683</v>
      </c>
      <c r="C11" s="10" t="s">
        <v>45</v>
      </c>
      <c r="D11" s="10" t="s">
        <v>46</v>
      </c>
      <c r="E11" s="14" t="s">
        <v>47</v>
      </c>
      <c r="F11" s="11" t="s">
        <v>33</v>
      </c>
      <c r="G11" s="13">
        <v>17.1</v>
      </c>
      <c r="H11" s="13">
        <v>17.1</v>
      </c>
      <c r="I11" s="13">
        <v>25.8</v>
      </c>
      <c r="J11" s="13"/>
      <c r="K11" s="11"/>
      <c r="L11" s="13">
        <v>19.8</v>
      </c>
      <c r="M11" s="13" t="s">
        <v>48</v>
      </c>
      <c r="N11" s="33">
        <v>0.33</v>
      </c>
      <c r="O11" s="35">
        <v>0.13</v>
      </c>
      <c r="P11" s="11">
        <v>-6</v>
      </c>
      <c r="Q11" s="11" t="s">
        <v>49</v>
      </c>
      <c r="R11" s="11" t="s">
        <v>27</v>
      </c>
      <c r="S11" s="11" t="s">
        <v>28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</row>
    <row r="12" s="1" customFormat="1" ht="35" customHeight="1" spans="1:40">
      <c r="A12" s="7">
        <v>9</v>
      </c>
      <c r="B12" s="12">
        <v>162253</v>
      </c>
      <c r="C12" s="10" t="s">
        <v>50</v>
      </c>
      <c r="D12" s="10" t="s">
        <v>51</v>
      </c>
      <c r="E12" s="10" t="s">
        <v>52</v>
      </c>
      <c r="F12" s="11" t="s">
        <v>33</v>
      </c>
      <c r="G12" s="13">
        <v>8.89</v>
      </c>
      <c r="H12" s="13">
        <v>8.89</v>
      </c>
      <c r="I12" s="13">
        <v>17.8</v>
      </c>
      <c r="J12" s="13">
        <v>16.5</v>
      </c>
      <c r="K12" s="11"/>
      <c r="L12" s="13">
        <v>18</v>
      </c>
      <c r="M12" s="13">
        <v>17.5</v>
      </c>
      <c r="N12" s="33">
        <f>(J12-G12)/J12</f>
        <v>0.461212121212121</v>
      </c>
      <c r="O12" s="34">
        <f t="shared" ref="O12:O18" si="0">(L12-H12)/L12</f>
        <v>0.506111111111111</v>
      </c>
      <c r="P12" s="11">
        <f t="shared" ref="P12:P17" si="1">L12-I12</f>
        <v>0.199999999999999</v>
      </c>
      <c r="Q12" s="11" t="s">
        <v>34</v>
      </c>
      <c r="R12" s="11" t="s">
        <v>27</v>
      </c>
      <c r="S12" s="11" t="s">
        <v>28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13" s="1" customFormat="1" ht="35" customHeight="1" spans="1:19">
      <c r="A13" s="7">
        <v>10</v>
      </c>
      <c r="B13" s="15">
        <v>2514898</v>
      </c>
      <c r="C13" s="15" t="s">
        <v>53</v>
      </c>
      <c r="D13" s="15" t="s">
        <v>54</v>
      </c>
      <c r="E13" s="15" t="s">
        <v>55</v>
      </c>
      <c r="F13" s="11" t="s">
        <v>33</v>
      </c>
      <c r="G13" s="15">
        <v>4.95</v>
      </c>
      <c r="H13" s="15">
        <v>4.95</v>
      </c>
      <c r="I13" s="15">
        <v>16.8</v>
      </c>
      <c r="J13" s="11"/>
      <c r="K13" s="11"/>
      <c r="L13" s="11">
        <v>19.8</v>
      </c>
      <c r="M13" s="11"/>
      <c r="N13" s="33">
        <f t="shared" ref="N13:N17" si="2">(I13-G13)/I13</f>
        <v>0.705357142857143</v>
      </c>
      <c r="O13" s="34">
        <f t="shared" si="0"/>
        <v>0.75</v>
      </c>
      <c r="P13" s="11">
        <f t="shared" si="1"/>
        <v>3</v>
      </c>
      <c r="Q13" s="11" t="s">
        <v>56</v>
      </c>
      <c r="R13" s="11" t="s">
        <v>27</v>
      </c>
      <c r="S13" s="11" t="s">
        <v>28</v>
      </c>
    </row>
    <row r="14" s="1" customFormat="1" ht="35" customHeight="1" spans="1:19">
      <c r="A14" s="7">
        <v>11</v>
      </c>
      <c r="B14" s="15">
        <v>2514899</v>
      </c>
      <c r="C14" s="15" t="s">
        <v>53</v>
      </c>
      <c r="D14" s="15" t="s">
        <v>57</v>
      </c>
      <c r="E14" s="15" t="s">
        <v>55</v>
      </c>
      <c r="F14" s="11" t="s">
        <v>33</v>
      </c>
      <c r="G14" s="15">
        <v>4.95</v>
      </c>
      <c r="H14" s="15">
        <v>4.95</v>
      </c>
      <c r="I14" s="15">
        <v>16.8</v>
      </c>
      <c r="J14" s="11"/>
      <c r="K14" s="11"/>
      <c r="L14" s="11">
        <v>19.8</v>
      </c>
      <c r="M14" s="11"/>
      <c r="N14" s="33">
        <f t="shared" si="2"/>
        <v>0.705357142857143</v>
      </c>
      <c r="O14" s="34">
        <f t="shared" si="0"/>
        <v>0.75</v>
      </c>
      <c r="P14" s="11">
        <f t="shared" si="1"/>
        <v>3</v>
      </c>
      <c r="Q14" s="11" t="s">
        <v>56</v>
      </c>
      <c r="R14" s="11" t="s">
        <v>27</v>
      </c>
      <c r="S14" s="11" t="s">
        <v>28</v>
      </c>
    </row>
    <row r="15" s="1" customFormat="1" ht="35" customHeight="1" spans="1:19">
      <c r="A15" s="7">
        <v>12</v>
      </c>
      <c r="B15" s="15">
        <v>2514900</v>
      </c>
      <c r="C15" s="15" t="s">
        <v>53</v>
      </c>
      <c r="D15" s="15" t="s">
        <v>58</v>
      </c>
      <c r="E15" s="15" t="s">
        <v>55</v>
      </c>
      <c r="F15" s="11" t="s">
        <v>33</v>
      </c>
      <c r="G15" s="15">
        <v>4.95</v>
      </c>
      <c r="H15" s="15">
        <v>4.95</v>
      </c>
      <c r="I15" s="15">
        <v>16.8</v>
      </c>
      <c r="J15" s="11"/>
      <c r="K15" s="11"/>
      <c r="L15" s="11">
        <v>19.8</v>
      </c>
      <c r="M15" s="11"/>
      <c r="N15" s="33">
        <f t="shared" si="2"/>
        <v>0.705357142857143</v>
      </c>
      <c r="O15" s="34">
        <f t="shared" si="0"/>
        <v>0.75</v>
      </c>
      <c r="P15" s="11">
        <f t="shared" si="1"/>
        <v>3</v>
      </c>
      <c r="Q15" s="11" t="s">
        <v>56</v>
      </c>
      <c r="R15" s="11" t="s">
        <v>27</v>
      </c>
      <c r="S15" s="11" t="s">
        <v>28</v>
      </c>
    </row>
    <row r="16" s="1" customFormat="1" ht="35" customHeight="1" spans="1:19">
      <c r="A16" s="7">
        <v>13</v>
      </c>
      <c r="B16" s="15">
        <v>2514901</v>
      </c>
      <c r="C16" s="15" t="s">
        <v>53</v>
      </c>
      <c r="D16" s="15" t="s">
        <v>59</v>
      </c>
      <c r="E16" s="15" t="s">
        <v>55</v>
      </c>
      <c r="F16" s="11" t="s">
        <v>33</v>
      </c>
      <c r="G16" s="15">
        <v>4.95</v>
      </c>
      <c r="H16" s="15">
        <v>4.95</v>
      </c>
      <c r="I16" s="15">
        <v>16.8</v>
      </c>
      <c r="J16" s="11"/>
      <c r="K16" s="11"/>
      <c r="L16" s="11">
        <v>19.8</v>
      </c>
      <c r="M16" s="11"/>
      <c r="N16" s="33">
        <f t="shared" si="2"/>
        <v>0.705357142857143</v>
      </c>
      <c r="O16" s="34">
        <f t="shared" si="0"/>
        <v>0.75</v>
      </c>
      <c r="P16" s="11">
        <f t="shared" si="1"/>
        <v>3</v>
      </c>
      <c r="Q16" s="11" t="s">
        <v>56</v>
      </c>
      <c r="R16" s="11" t="s">
        <v>27</v>
      </c>
      <c r="S16" s="11" t="s">
        <v>28</v>
      </c>
    </row>
    <row r="17" s="1" customFormat="1" ht="35" customHeight="1" spans="1:19">
      <c r="A17" s="7">
        <v>14</v>
      </c>
      <c r="B17" s="16">
        <v>45545</v>
      </c>
      <c r="C17" s="16" t="s">
        <v>60</v>
      </c>
      <c r="D17" s="16" t="s">
        <v>61</v>
      </c>
      <c r="E17" s="16" t="s">
        <v>62</v>
      </c>
      <c r="F17" s="17" t="s">
        <v>33</v>
      </c>
      <c r="G17" s="16">
        <v>11.3</v>
      </c>
      <c r="H17" s="16">
        <v>11.3</v>
      </c>
      <c r="I17" s="36">
        <v>28.5</v>
      </c>
      <c r="J17" s="17"/>
      <c r="K17" s="17"/>
      <c r="L17" s="17">
        <v>29.5</v>
      </c>
      <c r="M17" s="17"/>
      <c r="N17" s="37">
        <f t="shared" si="2"/>
        <v>0.603508771929825</v>
      </c>
      <c r="O17" s="38">
        <f t="shared" si="0"/>
        <v>0.616949152542373</v>
      </c>
      <c r="P17" s="17">
        <f t="shared" si="1"/>
        <v>1</v>
      </c>
      <c r="Q17" s="17" t="s">
        <v>63</v>
      </c>
      <c r="R17" s="17" t="s">
        <v>27</v>
      </c>
      <c r="S17" s="17" t="s">
        <v>28</v>
      </c>
    </row>
    <row r="18" customFormat="1" ht="39" customHeight="1" spans="1:19">
      <c r="A18" s="7">
        <v>15</v>
      </c>
      <c r="B18" s="16">
        <v>142706</v>
      </c>
      <c r="C18" s="16" t="s">
        <v>64</v>
      </c>
      <c r="D18" s="16" t="s">
        <v>65</v>
      </c>
      <c r="E18" s="16" t="s">
        <v>66</v>
      </c>
      <c r="F18" s="17" t="s">
        <v>33</v>
      </c>
      <c r="G18" s="16">
        <v>4.41</v>
      </c>
      <c r="H18" s="16">
        <v>4.41</v>
      </c>
      <c r="I18" s="17">
        <v>20.8</v>
      </c>
      <c r="J18" s="17">
        <v>18.8</v>
      </c>
      <c r="K18" s="17"/>
      <c r="L18" s="17">
        <v>22</v>
      </c>
      <c r="M18" s="17">
        <v>21.5</v>
      </c>
      <c r="N18" s="37">
        <f t="shared" ref="N18:N24" si="3">(J18-G18)/J18</f>
        <v>0.765425531914894</v>
      </c>
      <c r="O18" s="38">
        <f t="shared" si="0"/>
        <v>0.799545454545455</v>
      </c>
      <c r="P18" s="17">
        <f t="shared" ref="P18:P23" si="4">M18-J18</f>
        <v>2.7</v>
      </c>
      <c r="Q18" s="17" t="s">
        <v>63</v>
      </c>
      <c r="R18" s="17" t="s">
        <v>27</v>
      </c>
      <c r="S18" s="17" t="s">
        <v>28</v>
      </c>
    </row>
    <row r="19" customFormat="1" ht="39" customHeight="1" spans="1:19">
      <c r="A19" s="7">
        <v>16</v>
      </c>
      <c r="B19" s="16">
        <v>130349</v>
      </c>
      <c r="C19" s="16" t="s">
        <v>64</v>
      </c>
      <c r="D19" s="16" t="s">
        <v>67</v>
      </c>
      <c r="E19" s="16" t="s">
        <v>68</v>
      </c>
      <c r="F19" s="17" t="s">
        <v>33</v>
      </c>
      <c r="G19" s="16">
        <v>4.55</v>
      </c>
      <c r="H19" s="16">
        <v>4.55</v>
      </c>
      <c r="I19" s="17">
        <v>22</v>
      </c>
      <c r="J19" s="17">
        <v>21.5</v>
      </c>
      <c r="K19" s="17"/>
      <c r="L19" s="17"/>
      <c r="M19" s="17" t="s">
        <v>48</v>
      </c>
      <c r="N19" s="37">
        <f t="shared" si="3"/>
        <v>0.788372093023256</v>
      </c>
      <c r="O19" s="38">
        <f>(I19-G19)/I19</f>
        <v>0.793181818181818</v>
      </c>
      <c r="P19" s="17">
        <f>I19-J19</f>
        <v>0.5</v>
      </c>
      <c r="Q19" s="17" t="s">
        <v>63</v>
      </c>
      <c r="R19" s="17" t="s">
        <v>27</v>
      </c>
      <c r="S19" s="17" t="s">
        <v>28</v>
      </c>
    </row>
    <row r="20" customFormat="1" ht="39" customHeight="1" spans="1:19">
      <c r="A20" s="7">
        <v>17</v>
      </c>
      <c r="B20" s="16">
        <v>247889</v>
      </c>
      <c r="C20" s="16" t="s">
        <v>69</v>
      </c>
      <c r="D20" s="16" t="s">
        <v>70</v>
      </c>
      <c r="E20" s="16" t="s">
        <v>71</v>
      </c>
      <c r="F20" s="17" t="s">
        <v>33</v>
      </c>
      <c r="G20" s="16">
        <v>9.12</v>
      </c>
      <c r="H20" s="16">
        <v>9.12</v>
      </c>
      <c r="I20" s="17">
        <v>26.8</v>
      </c>
      <c r="J20" s="17">
        <v>24.5</v>
      </c>
      <c r="K20" s="17"/>
      <c r="L20" s="17">
        <v>35</v>
      </c>
      <c r="M20" s="17">
        <v>33.5</v>
      </c>
      <c r="N20" s="37">
        <f t="shared" si="3"/>
        <v>0.627755102040816</v>
      </c>
      <c r="O20" s="38">
        <f t="shared" ref="O20:O23" si="5">(M20-H20)/M20</f>
        <v>0.727761194029851</v>
      </c>
      <c r="P20" s="17">
        <f t="shared" si="4"/>
        <v>9</v>
      </c>
      <c r="Q20" s="17" t="s">
        <v>63</v>
      </c>
      <c r="R20" s="17" t="s">
        <v>27</v>
      </c>
      <c r="S20" s="17" t="s">
        <v>28</v>
      </c>
    </row>
    <row r="21" customFormat="1" ht="39" customHeight="1" spans="1:19">
      <c r="A21" s="7">
        <v>18</v>
      </c>
      <c r="B21" s="16">
        <v>219410</v>
      </c>
      <c r="C21" s="16" t="s">
        <v>72</v>
      </c>
      <c r="D21" s="16" t="s">
        <v>73</v>
      </c>
      <c r="E21" s="16" t="s">
        <v>74</v>
      </c>
      <c r="F21" s="17" t="s">
        <v>25</v>
      </c>
      <c r="G21" s="16">
        <v>10.36</v>
      </c>
      <c r="H21" s="16">
        <v>10.36</v>
      </c>
      <c r="I21" s="17">
        <v>31.8</v>
      </c>
      <c r="J21" s="17">
        <v>29.4</v>
      </c>
      <c r="K21" s="17"/>
      <c r="L21" s="17">
        <v>39.8</v>
      </c>
      <c r="M21" s="17">
        <v>38.5</v>
      </c>
      <c r="N21" s="37">
        <f t="shared" si="3"/>
        <v>0.647619047619048</v>
      </c>
      <c r="O21" s="38">
        <f t="shared" si="5"/>
        <v>0.730909090909091</v>
      </c>
      <c r="P21" s="17">
        <f t="shared" si="4"/>
        <v>9.1</v>
      </c>
      <c r="Q21" s="17" t="s">
        <v>63</v>
      </c>
      <c r="R21" s="17" t="s">
        <v>27</v>
      </c>
      <c r="S21" s="17" t="s">
        <v>28</v>
      </c>
    </row>
    <row r="22" customFormat="1" ht="39" customHeight="1" spans="1:19">
      <c r="A22" s="7">
        <v>19</v>
      </c>
      <c r="B22" s="16">
        <v>2504197</v>
      </c>
      <c r="C22" s="16" t="s">
        <v>69</v>
      </c>
      <c r="D22" s="16" t="s">
        <v>75</v>
      </c>
      <c r="E22" s="16" t="s">
        <v>71</v>
      </c>
      <c r="F22" s="17" t="s">
        <v>25</v>
      </c>
      <c r="G22" s="16">
        <v>15.83</v>
      </c>
      <c r="H22" s="16">
        <v>15.83</v>
      </c>
      <c r="I22" s="17">
        <v>41.8</v>
      </c>
      <c r="J22" s="17">
        <v>37.5</v>
      </c>
      <c r="K22" s="17"/>
      <c r="L22" s="17">
        <v>55</v>
      </c>
      <c r="M22" s="17">
        <v>52.5</v>
      </c>
      <c r="N22" s="37">
        <f t="shared" si="3"/>
        <v>0.577866666666667</v>
      </c>
      <c r="O22" s="38">
        <f t="shared" si="5"/>
        <v>0.69847619047619</v>
      </c>
      <c r="P22" s="17">
        <f t="shared" si="4"/>
        <v>15</v>
      </c>
      <c r="Q22" s="17" t="s">
        <v>63</v>
      </c>
      <c r="R22" s="17" t="s">
        <v>27</v>
      </c>
      <c r="S22" s="17" t="s">
        <v>28</v>
      </c>
    </row>
    <row r="23" customFormat="1" ht="39" customHeight="1" spans="1:19">
      <c r="A23" s="7">
        <v>20</v>
      </c>
      <c r="B23" s="16">
        <v>39163</v>
      </c>
      <c r="C23" s="16" t="s">
        <v>76</v>
      </c>
      <c r="D23" s="16" t="s">
        <v>77</v>
      </c>
      <c r="E23" s="16" t="s">
        <v>78</v>
      </c>
      <c r="F23" s="17" t="s">
        <v>33</v>
      </c>
      <c r="G23" s="18">
        <v>4.37</v>
      </c>
      <c r="H23" s="18">
        <v>4.37</v>
      </c>
      <c r="I23" s="17">
        <v>27.8</v>
      </c>
      <c r="J23" s="17">
        <v>25.8</v>
      </c>
      <c r="K23" s="17"/>
      <c r="L23" s="17">
        <v>29.8</v>
      </c>
      <c r="M23" s="17">
        <v>28.5</v>
      </c>
      <c r="N23" s="37">
        <f t="shared" si="3"/>
        <v>0.83062015503876</v>
      </c>
      <c r="O23" s="38">
        <f t="shared" si="5"/>
        <v>0.846666666666667</v>
      </c>
      <c r="P23" s="17">
        <f t="shared" si="4"/>
        <v>2.7</v>
      </c>
      <c r="Q23" s="17" t="s">
        <v>63</v>
      </c>
      <c r="R23" s="17" t="s">
        <v>27</v>
      </c>
      <c r="S23" s="17" t="s">
        <v>28</v>
      </c>
    </row>
    <row r="24" customFormat="1" ht="39" customHeight="1" spans="1:19">
      <c r="A24" s="7">
        <v>21</v>
      </c>
      <c r="B24" s="16">
        <v>188362</v>
      </c>
      <c r="C24" s="16" t="s">
        <v>79</v>
      </c>
      <c r="D24" s="16" t="s">
        <v>80</v>
      </c>
      <c r="E24" s="16" t="s">
        <v>81</v>
      </c>
      <c r="F24" s="17" t="s">
        <v>33</v>
      </c>
      <c r="G24" s="18">
        <v>50</v>
      </c>
      <c r="H24" s="18">
        <v>50</v>
      </c>
      <c r="I24" s="17">
        <v>349</v>
      </c>
      <c r="J24" s="17">
        <v>298</v>
      </c>
      <c r="K24" s="17"/>
      <c r="L24" s="17">
        <v>399</v>
      </c>
      <c r="M24" s="17" t="s">
        <v>48</v>
      </c>
      <c r="N24" s="37">
        <f t="shared" si="3"/>
        <v>0.832214765100671</v>
      </c>
      <c r="O24" s="38">
        <f t="shared" ref="O24:O33" si="6">(L24-H24)/L24</f>
        <v>0.87468671679198</v>
      </c>
      <c r="P24" s="17">
        <f>L24-J24</f>
        <v>101</v>
      </c>
      <c r="Q24" s="17" t="s">
        <v>63</v>
      </c>
      <c r="R24" s="17" t="s">
        <v>27</v>
      </c>
      <c r="S24" s="17" t="s">
        <v>28</v>
      </c>
    </row>
    <row r="25" customFormat="1" ht="39" customHeight="1" spans="1:19">
      <c r="A25" s="7">
        <v>22</v>
      </c>
      <c r="B25" s="16">
        <v>839386</v>
      </c>
      <c r="C25" s="16" t="s">
        <v>79</v>
      </c>
      <c r="D25" s="16" t="s">
        <v>80</v>
      </c>
      <c r="E25" s="16" t="s">
        <v>81</v>
      </c>
      <c r="F25" s="17" t="s">
        <v>33</v>
      </c>
      <c r="G25" s="18">
        <v>50</v>
      </c>
      <c r="H25" s="18">
        <v>50</v>
      </c>
      <c r="I25" s="17">
        <v>349</v>
      </c>
      <c r="J25" s="17"/>
      <c r="K25" s="17"/>
      <c r="L25" s="17">
        <v>399</v>
      </c>
      <c r="M25" s="17"/>
      <c r="N25" s="37">
        <f>(I25-G25)/I25</f>
        <v>0.856733524355301</v>
      </c>
      <c r="O25" s="38">
        <f t="shared" si="6"/>
        <v>0.87468671679198</v>
      </c>
      <c r="P25" s="17">
        <f>L25-I25</f>
        <v>50</v>
      </c>
      <c r="Q25" s="17" t="s">
        <v>63</v>
      </c>
      <c r="R25" s="17" t="s">
        <v>27</v>
      </c>
      <c r="S25" s="17" t="s">
        <v>28</v>
      </c>
    </row>
    <row r="26" customFormat="1" ht="39" customHeight="1" spans="1:19">
      <c r="A26" s="7">
        <v>23</v>
      </c>
      <c r="B26" s="16">
        <v>109592</v>
      </c>
      <c r="C26" s="16" t="s">
        <v>82</v>
      </c>
      <c r="D26" s="16" t="s">
        <v>83</v>
      </c>
      <c r="E26" s="16" t="s">
        <v>84</v>
      </c>
      <c r="F26" s="17" t="s">
        <v>33</v>
      </c>
      <c r="G26" s="18">
        <v>12</v>
      </c>
      <c r="H26" s="18">
        <v>12</v>
      </c>
      <c r="I26" s="17">
        <v>28</v>
      </c>
      <c r="J26" s="17"/>
      <c r="K26" s="17"/>
      <c r="L26" s="17">
        <v>29.5</v>
      </c>
      <c r="M26" s="17"/>
      <c r="N26" s="37">
        <f>(I26-G26)/I26</f>
        <v>0.571428571428571</v>
      </c>
      <c r="O26" s="38">
        <f t="shared" si="6"/>
        <v>0.593220338983051</v>
      </c>
      <c r="P26" s="17">
        <f>L26-I26</f>
        <v>1.5</v>
      </c>
      <c r="Q26" s="17" t="s">
        <v>63</v>
      </c>
      <c r="R26" s="17" t="s">
        <v>27</v>
      </c>
      <c r="S26" s="17" t="s">
        <v>28</v>
      </c>
    </row>
    <row r="27" customFormat="1" ht="39" customHeight="1" spans="1:19">
      <c r="A27" s="7">
        <v>24</v>
      </c>
      <c r="B27" s="16">
        <v>205496</v>
      </c>
      <c r="C27" s="16" t="s">
        <v>82</v>
      </c>
      <c r="D27" s="16" t="s">
        <v>85</v>
      </c>
      <c r="E27" s="16" t="s">
        <v>86</v>
      </c>
      <c r="F27" s="17" t="s">
        <v>33</v>
      </c>
      <c r="G27" s="18">
        <v>5.05</v>
      </c>
      <c r="H27" s="18">
        <v>5.05</v>
      </c>
      <c r="I27" s="17">
        <v>23</v>
      </c>
      <c r="J27" s="17">
        <v>19.8</v>
      </c>
      <c r="K27" s="17"/>
      <c r="L27" s="17">
        <v>26</v>
      </c>
      <c r="M27" s="17">
        <v>25</v>
      </c>
      <c r="N27" s="37">
        <f t="shared" ref="N27:N31" si="7">(J27-G27)/J27</f>
        <v>0.744949494949495</v>
      </c>
      <c r="O27" s="38">
        <f t="shared" si="6"/>
        <v>0.805769230769231</v>
      </c>
      <c r="P27" s="17">
        <f t="shared" ref="P27:P33" si="8">M27-J27</f>
        <v>5.2</v>
      </c>
      <c r="Q27" s="17" t="s">
        <v>63</v>
      </c>
      <c r="R27" s="17" t="s">
        <v>27</v>
      </c>
      <c r="S27" s="17" t="s">
        <v>28</v>
      </c>
    </row>
    <row r="28" customFormat="1" ht="39" customHeight="1" spans="1:19">
      <c r="A28" s="7">
        <v>25</v>
      </c>
      <c r="B28" s="16">
        <v>229828</v>
      </c>
      <c r="C28" s="16" t="s">
        <v>87</v>
      </c>
      <c r="D28" s="16" t="s">
        <v>88</v>
      </c>
      <c r="E28" s="16" t="s">
        <v>89</v>
      </c>
      <c r="F28" s="17" t="s">
        <v>33</v>
      </c>
      <c r="G28" s="19">
        <v>4.45</v>
      </c>
      <c r="H28" s="19">
        <v>4.45</v>
      </c>
      <c r="I28" s="17">
        <v>23.8</v>
      </c>
      <c r="J28" s="17">
        <v>19.8</v>
      </c>
      <c r="K28" s="17"/>
      <c r="L28" s="17">
        <v>29</v>
      </c>
      <c r="M28" s="17">
        <v>26.8</v>
      </c>
      <c r="N28" s="37">
        <f t="shared" si="7"/>
        <v>0.775252525252525</v>
      </c>
      <c r="O28" s="38">
        <f t="shared" si="6"/>
        <v>0.846551724137931</v>
      </c>
      <c r="P28" s="17">
        <f t="shared" si="8"/>
        <v>7</v>
      </c>
      <c r="Q28" s="17" t="s">
        <v>63</v>
      </c>
      <c r="R28" s="17" t="s">
        <v>27</v>
      </c>
      <c r="S28" s="17" t="s">
        <v>28</v>
      </c>
    </row>
    <row r="29" customFormat="1" ht="39" customHeight="1" spans="1:19">
      <c r="A29" s="7">
        <v>26</v>
      </c>
      <c r="B29" s="16">
        <v>194247</v>
      </c>
      <c r="C29" s="16" t="s">
        <v>90</v>
      </c>
      <c r="D29" s="16" t="s">
        <v>91</v>
      </c>
      <c r="E29" s="16" t="s">
        <v>86</v>
      </c>
      <c r="F29" s="17" t="s">
        <v>33</v>
      </c>
      <c r="G29" s="16">
        <v>5.96</v>
      </c>
      <c r="H29" s="16">
        <v>5.96</v>
      </c>
      <c r="I29" s="17">
        <v>29.8</v>
      </c>
      <c r="J29" s="17">
        <v>28.7</v>
      </c>
      <c r="K29" s="17"/>
      <c r="L29" s="17">
        <v>32</v>
      </c>
      <c r="M29" s="17">
        <v>29.8</v>
      </c>
      <c r="N29" s="37">
        <f t="shared" si="7"/>
        <v>0.792334494773519</v>
      </c>
      <c r="O29" s="38">
        <f t="shared" si="6"/>
        <v>0.81375</v>
      </c>
      <c r="P29" s="17">
        <f t="shared" si="8"/>
        <v>1.1</v>
      </c>
      <c r="Q29" s="17" t="s">
        <v>63</v>
      </c>
      <c r="R29" s="17" t="s">
        <v>27</v>
      </c>
      <c r="S29" s="17" t="s">
        <v>28</v>
      </c>
    </row>
    <row r="30" customFormat="1" ht="39" customHeight="1" spans="1:19">
      <c r="A30" s="7">
        <v>27</v>
      </c>
      <c r="B30" s="16">
        <v>194034</v>
      </c>
      <c r="C30" s="16" t="s">
        <v>90</v>
      </c>
      <c r="D30" s="16" t="s">
        <v>92</v>
      </c>
      <c r="E30" s="16" t="s">
        <v>86</v>
      </c>
      <c r="F30" s="17" t="s">
        <v>33</v>
      </c>
      <c r="G30" s="16">
        <v>3.38</v>
      </c>
      <c r="H30" s="16">
        <v>3.38</v>
      </c>
      <c r="I30" s="17">
        <v>32</v>
      </c>
      <c r="J30" s="17">
        <v>29.8</v>
      </c>
      <c r="K30" s="17"/>
      <c r="L30" s="17">
        <v>28</v>
      </c>
      <c r="M30" s="17">
        <v>26.5</v>
      </c>
      <c r="N30" s="37">
        <f t="shared" si="7"/>
        <v>0.886577181208054</v>
      </c>
      <c r="O30" s="38">
        <f t="shared" si="6"/>
        <v>0.879285714285714</v>
      </c>
      <c r="P30" s="17">
        <f t="shared" si="8"/>
        <v>-3.3</v>
      </c>
      <c r="Q30" s="17" t="s">
        <v>63</v>
      </c>
      <c r="R30" s="17" t="s">
        <v>27</v>
      </c>
      <c r="S30" s="17" t="s">
        <v>28</v>
      </c>
    </row>
    <row r="31" customFormat="1" ht="39" customHeight="1" spans="1:19">
      <c r="A31" s="7">
        <v>28</v>
      </c>
      <c r="B31" s="16">
        <v>106225</v>
      </c>
      <c r="C31" s="16" t="s">
        <v>93</v>
      </c>
      <c r="D31" s="16" t="s">
        <v>94</v>
      </c>
      <c r="E31" s="16" t="s">
        <v>95</v>
      </c>
      <c r="F31" s="17" t="s">
        <v>33</v>
      </c>
      <c r="G31" s="16">
        <v>5.26</v>
      </c>
      <c r="H31" s="16">
        <v>5.26</v>
      </c>
      <c r="I31" s="17">
        <v>11</v>
      </c>
      <c r="J31" s="17">
        <v>10.5</v>
      </c>
      <c r="K31" s="17"/>
      <c r="L31" s="17">
        <v>12.8</v>
      </c>
      <c r="M31" s="17">
        <v>12.5</v>
      </c>
      <c r="N31" s="37">
        <f t="shared" si="7"/>
        <v>0.499047619047619</v>
      </c>
      <c r="O31" s="38">
        <f t="shared" si="6"/>
        <v>0.5890625</v>
      </c>
      <c r="P31" s="17">
        <f t="shared" si="8"/>
        <v>2</v>
      </c>
      <c r="Q31" s="17" t="s">
        <v>63</v>
      </c>
      <c r="R31" s="17" t="s">
        <v>27</v>
      </c>
      <c r="S31" s="17" t="s">
        <v>28</v>
      </c>
    </row>
    <row r="32" customFormat="1" ht="39" customHeight="1" spans="1:19">
      <c r="A32" s="7">
        <v>29</v>
      </c>
      <c r="B32" s="16">
        <v>19431</v>
      </c>
      <c r="C32" s="16" t="s">
        <v>93</v>
      </c>
      <c r="D32" s="16" t="s">
        <v>85</v>
      </c>
      <c r="E32" s="16" t="s">
        <v>86</v>
      </c>
      <c r="F32" s="17" t="s">
        <v>33</v>
      </c>
      <c r="G32" s="16">
        <v>5.56</v>
      </c>
      <c r="H32" s="16">
        <v>5.56</v>
      </c>
      <c r="I32" s="17">
        <v>9.8</v>
      </c>
      <c r="J32" s="17"/>
      <c r="K32" s="17"/>
      <c r="L32" s="17">
        <v>11.8</v>
      </c>
      <c r="M32" s="17">
        <v>11.3</v>
      </c>
      <c r="N32" s="37">
        <f>(I32-H32)/I32</f>
        <v>0.43265306122449</v>
      </c>
      <c r="O32" s="38">
        <f t="shared" si="6"/>
        <v>0.528813559322034</v>
      </c>
      <c r="P32" s="17">
        <f t="shared" si="8"/>
        <v>11.3</v>
      </c>
      <c r="Q32" s="17" t="s">
        <v>63</v>
      </c>
      <c r="R32" s="17" t="s">
        <v>27</v>
      </c>
      <c r="S32" s="17" t="s">
        <v>28</v>
      </c>
    </row>
    <row r="33" customFormat="1" ht="39" customHeight="1" spans="1:19">
      <c r="A33" s="7">
        <v>30</v>
      </c>
      <c r="B33" s="20">
        <v>140611</v>
      </c>
      <c r="C33" s="20" t="s">
        <v>96</v>
      </c>
      <c r="D33" s="20" t="s">
        <v>97</v>
      </c>
      <c r="E33" s="20" t="s">
        <v>98</v>
      </c>
      <c r="F33" s="17" t="s">
        <v>33</v>
      </c>
      <c r="G33" s="21">
        <v>2.86</v>
      </c>
      <c r="H33" s="21">
        <v>2.86</v>
      </c>
      <c r="I33" s="11">
        <v>18.5</v>
      </c>
      <c r="J33" s="17"/>
      <c r="K33" s="17"/>
      <c r="L33" s="17">
        <v>22</v>
      </c>
      <c r="M33" s="17"/>
      <c r="N33" s="37">
        <f>(I33-H33)/I33</f>
        <v>0.845405405405405</v>
      </c>
      <c r="O33" s="38">
        <f t="shared" si="6"/>
        <v>0.87</v>
      </c>
      <c r="P33" s="17">
        <f t="shared" si="8"/>
        <v>0</v>
      </c>
      <c r="Q33" s="17" t="s">
        <v>63</v>
      </c>
      <c r="R33" s="17" t="s">
        <v>27</v>
      </c>
      <c r="S33" s="17" t="s">
        <v>28</v>
      </c>
    </row>
    <row r="34" ht="39" customHeight="1" spans="1:19">
      <c r="A34" s="7" t="s">
        <v>99</v>
      </c>
      <c r="B34" s="7"/>
      <c r="C34" s="7"/>
      <c r="D34" s="11"/>
      <c r="E34" s="11"/>
      <c r="F34" s="22"/>
      <c r="G34" s="11"/>
      <c r="H34" s="11"/>
      <c r="I34" s="11"/>
      <c r="J34" s="11"/>
      <c r="K34" s="11"/>
      <c r="L34" s="11"/>
      <c r="M34" s="11"/>
      <c r="N34" s="33"/>
      <c r="O34" s="11"/>
      <c r="P34" s="11"/>
      <c r="Q34" s="11"/>
      <c r="R34" s="11"/>
      <c r="S34" s="11"/>
    </row>
    <row r="35" ht="51.75" customHeight="1" spans="1:19">
      <c r="A35" s="23"/>
      <c r="B35" s="8" t="s">
        <v>100</v>
      </c>
      <c r="C35" s="24"/>
      <c r="D35" s="8" t="s">
        <v>101</v>
      </c>
      <c r="E35" s="11"/>
      <c r="F35" s="25"/>
      <c r="G35" s="25"/>
      <c r="H35" s="9"/>
      <c r="I35" s="25"/>
      <c r="J35" s="25"/>
      <c r="K35" s="11"/>
      <c r="L35" s="6"/>
      <c r="M35" s="39"/>
      <c r="N35" s="8"/>
      <c r="O35" s="40"/>
      <c r="P35" s="8"/>
      <c r="Q35" s="11"/>
      <c r="R35" s="8" t="s">
        <v>102</v>
      </c>
      <c r="S35" s="11"/>
    </row>
    <row r="36" ht="14.25" customHeight="1" spans="14:14">
      <c r="N36" s="41"/>
    </row>
  </sheetData>
  <mergeCells count="6">
    <mergeCell ref="A1:S1"/>
    <mergeCell ref="A2:E2"/>
    <mergeCell ref="F2:J2"/>
    <mergeCell ref="L2:O2"/>
    <mergeCell ref="P2:S2"/>
    <mergeCell ref="A34:C34"/>
  </mergeCell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/>
  <ignoredErrors>
    <ignoredError sqref="N4:P4 N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pane ySplit="1" topLeftCell="A11" activePane="bottomLeft" state="frozen"/>
      <selection/>
      <selection pane="bottomLeft" activeCell="L19" sqref="L19"/>
    </sheetView>
  </sheetViews>
  <sheetFormatPr defaultColWidth="9" defaultRowHeight="13.5" customHeight="1"/>
  <cols>
    <col min="15" max="15" width="12.625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2025-05-26T08:13:36Z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DA1F5E4EB912436E8205C7EC96858C3B_12</vt:lpwstr>
  </property>
  <property fmtid="{D5CDD505-2E9C-101B-9397-08002B2CF9AE}" pid="3" name="KSOProductBuildVer">
    <vt:lpwstr>2052-12.1.0.21171</vt:lpwstr>
  </property>
</Properties>
</file>