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任务核算" sheetId="11" r:id="rId1"/>
    <sheet name="门店任务" sheetId="7" r:id="rId2"/>
    <sheet name="片区任务" sheetId="9" r:id="rId3"/>
    <sheet name="Sheet1" sheetId="10" r:id="rId4"/>
    <sheet name="薇诺娜晒单（微信医美品类爆量群）" sheetId="8" state="hidden" r:id="rId5"/>
  </sheets>
  <externalReferences>
    <externalReference r:id="rId6"/>
    <externalReference r:id="rId7"/>
  </externalReferences>
  <definedNames>
    <definedName name="_xlnm._FilterDatabase" localSheetId="0" hidden="1">任务核算!$A$2:$N$142</definedName>
    <definedName name="_xlnm._FilterDatabase" localSheetId="1" hidden="1">门店任务!$A$2:$L$143</definedName>
    <definedName name="_xlnm._FilterDatabase" localSheetId="2" hidden="1">片区任务!$A$2:$H$12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<sst xmlns="http://schemas.openxmlformats.org/spreadsheetml/2006/main" count="1125" uniqueCount="295">
  <si>
    <t>薇诺娜“女神节”预售及下账任务（3.7-3.16）--核算</t>
  </si>
  <si>
    <t>序号</t>
  </si>
  <si>
    <t>门店ID</t>
  </si>
  <si>
    <t>新门店id</t>
  </si>
  <si>
    <t>门店名称</t>
  </si>
  <si>
    <t>片区名称</t>
  </si>
  <si>
    <t>门店分类</t>
  </si>
  <si>
    <t>24年薇诺娜销售金额（2-3月）</t>
  </si>
  <si>
    <t>3.7-3.16日基础销售任务</t>
  </si>
  <si>
    <t>3.1-3.31日实际完成</t>
  </si>
  <si>
    <t>任务完成率</t>
  </si>
  <si>
    <t>满额奖励
（现金-厂家支持）</t>
  </si>
  <si>
    <t>满额奖励
（物料-厂家支持）</t>
  </si>
  <si>
    <t>任务差额</t>
  </si>
  <si>
    <t>差额处罚</t>
  </si>
  <si>
    <t>备注</t>
  </si>
  <si>
    <t>店长</t>
  </si>
  <si>
    <t>店长ID</t>
  </si>
  <si>
    <t>四川太极旗舰店</t>
  </si>
  <si>
    <t>旗舰片区</t>
  </si>
  <si>
    <t>A1</t>
  </si>
  <si>
    <t>500元物料</t>
  </si>
  <si>
    <t>四川太极浆洗街药店</t>
  </si>
  <si>
    <t>A2</t>
  </si>
  <si>
    <t>四川太极成都高新区成汉南路药店</t>
  </si>
  <si>
    <t>南门片区</t>
  </si>
  <si>
    <t>四川太极成华区万科路药店</t>
  </si>
  <si>
    <t>B1</t>
  </si>
  <si>
    <t>四川太极怀远店</t>
  </si>
  <si>
    <t>崇州片区</t>
  </si>
  <si>
    <t>C1</t>
  </si>
  <si>
    <t>四川太极温江店</t>
  </si>
  <si>
    <t>C2</t>
  </si>
  <si>
    <t>四川太极高新区泰和二街药店</t>
  </si>
  <si>
    <t>B2</t>
  </si>
  <si>
    <t>四川太极锦江区梨花街药店</t>
  </si>
  <si>
    <t>四川太极光华药店</t>
  </si>
  <si>
    <t>西门片区</t>
  </si>
  <si>
    <t>A3</t>
  </si>
  <si>
    <t>四川太极成华区西林一街药店</t>
  </si>
  <si>
    <t>东门片区</t>
  </si>
  <si>
    <t>四川太极大药房连锁有限公司武侯区高攀西巷药店</t>
  </si>
  <si>
    <t>四川太极新津县五津镇五津西路二药房</t>
  </si>
  <si>
    <t>新津片</t>
  </si>
  <si>
    <t>四川太极锦江区庆云南街药店</t>
  </si>
  <si>
    <t>四川太极新津邓双镇岷江店</t>
  </si>
  <si>
    <t>四川太极武侯区佳灵路药店</t>
  </si>
  <si>
    <t>四川太极成华区华油路药店</t>
  </si>
  <si>
    <t>四川太极高新区锦城大道药店</t>
  </si>
  <si>
    <t>四川太极金牛区花照壁药店</t>
  </si>
  <si>
    <t>四川太极金牛区蜀汉路药店</t>
  </si>
  <si>
    <t>四川太极都江堰幸福镇翔凤路药店</t>
  </si>
  <si>
    <t>都江堰片</t>
  </si>
  <si>
    <t>四川太极邛崃中心药店</t>
  </si>
  <si>
    <t>邛崃片区</t>
  </si>
  <si>
    <t>四川太极成华区万宇路药店</t>
  </si>
  <si>
    <t>四川太极武侯区丝竹路药店</t>
  </si>
  <si>
    <t>四川太极光华村街药店</t>
  </si>
  <si>
    <t>四川太极大邑县晋原镇通达东路五段药店</t>
  </si>
  <si>
    <t>大邑片区</t>
  </si>
  <si>
    <t>四川太极清江东路药店</t>
  </si>
  <si>
    <t>四川太极大邑县晋原镇内蒙古大道桃源药店</t>
  </si>
  <si>
    <t>四川太极三江店</t>
  </si>
  <si>
    <t>四川太极金牛区交大路第三药店</t>
  </si>
  <si>
    <t>四川太极青羊区北东街店</t>
  </si>
  <si>
    <t>四川太极新都区新繁镇繁江北路药店</t>
  </si>
  <si>
    <t>四川太极双流区东升街道三强西路药店</t>
  </si>
  <si>
    <t>四川太极锦江区柳翠路药店</t>
  </si>
  <si>
    <t>四川太极郫县郫筒镇一环路东南段药店</t>
  </si>
  <si>
    <t>四川太极青羊区光华西一路药店</t>
  </si>
  <si>
    <t>四川太极青羊区青龙街药店</t>
  </si>
  <si>
    <t>四川太极武侯区科华街药店</t>
  </si>
  <si>
    <t>四川太极大邑县安仁镇千禧街药店</t>
  </si>
  <si>
    <t>四川太极大邑县新场镇文昌街药店</t>
  </si>
  <si>
    <t>四川太极大邑县晋原镇子龙路店</t>
  </si>
  <si>
    <t>四川太极温江区公平街道江安路药店</t>
  </si>
  <si>
    <t>四川太极锦江区观音桥街药店</t>
  </si>
  <si>
    <t>四川太极都江堰奎光路中段药店</t>
  </si>
  <si>
    <t>四川太极武侯区大悦路药店</t>
  </si>
  <si>
    <t>四川太极成华区羊子山西路药店（兴元华盛）</t>
  </si>
  <si>
    <t>四川太极大邑县晋原镇东街药店</t>
  </si>
  <si>
    <t>四川太极高新区大源北街药店</t>
  </si>
  <si>
    <t>四川太极青羊区十二桥药店</t>
  </si>
  <si>
    <t>四川太极崇州市崇阳镇永康东路药店</t>
  </si>
  <si>
    <t>四川太极都江堰市蒲阳镇堰问道西路药店</t>
  </si>
  <si>
    <t>四川太极兴义镇万兴路药店</t>
  </si>
  <si>
    <t>四川太极成华区华泰路药店</t>
  </si>
  <si>
    <t>四川太极青羊区蜀源路药店</t>
  </si>
  <si>
    <t>四川太极双流县西航港街道锦华路一段药店</t>
  </si>
  <si>
    <t>四川太极青羊区光华北五路药店</t>
  </si>
  <si>
    <t>四川太极青羊区贝森北路药店</t>
  </si>
  <si>
    <t>四川太极大邑县晋原镇北街药店</t>
  </si>
  <si>
    <t>四川太极金丝街药店</t>
  </si>
  <si>
    <t>四川太极青羊区童子街药店</t>
  </si>
  <si>
    <t>四川太极青羊区金祥路药店</t>
  </si>
  <si>
    <t>四川太极五津西路药店</t>
  </si>
  <si>
    <t>四川太极新津县五津镇武阳西路药店</t>
  </si>
  <si>
    <t>四川太极崇州市崇阳镇蜀州中路药店</t>
  </si>
  <si>
    <t>四川太极彭州市致和镇南三环路药店</t>
  </si>
  <si>
    <t>四川太极金牛区银沙路药店</t>
  </si>
  <si>
    <t>四川太极武侯区科华北路药店</t>
  </si>
  <si>
    <t>四川太极都江堰市永丰街道宝莲路药店</t>
  </si>
  <si>
    <t>四川太极成都高新区尚锦路药店</t>
  </si>
  <si>
    <t>四川太极金牛区五福桥东路药店</t>
  </si>
  <si>
    <t>四川太极武侯区顺和街店</t>
  </si>
  <si>
    <t>四川太极大邑县沙渠镇方圆路药店</t>
  </si>
  <si>
    <t>四川太极高新区新下街药店</t>
  </si>
  <si>
    <t>四川太极大药房连锁有限公司成华区建业路药店</t>
  </si>
  <si>
    <t>四川太极高新区中和公济桥路药店</t>
  </si>
  <si>
    <t>四川太极金牛区银河北街药店</t>
  </si>
  <si>
    <t>四川太极成都高新区元华二巷药店</t>
  </si>
  <si>
    <t>四川太极大邑县晋原镇潘家街药店</t>
  </si>
  <si>
    <t>四川太极成华区华泰路二药店</t>
  </si>
  <si>
    <t>四川太极双林路药店</t>
  </si>
  <si>
    <t>四川太极邛崃市临邛镇洪川小区药店</t>
  </si>
  <si>
    <t>四川太极成华区培华东路药店</t>
  </si>
  <si>
    <t>四川太极大邑晋原街道金巷西街药店</t>
  </si>
  <si>
    <t>四川太极锦江区静沙南路药店</t>
  </si>
  <si>
    <t>四川太极邛崃市羊安镇永康大道药店</t>
  </si>
  <si>
    <t>四川太极大邑县观音阁街西段店</t>
  </si>
  <si>
    <t>四川太极新乐中街药店</t>
  </si>
  <si>
    <t>四川太极大药房连锁有限公司崇州市崇阳镇尚贤坊街药店</t>
  </si>
  <si>
    <t>四川太极金牛区黄苑东街药店</t>
  </si>
  <si>
    <t>四川太极青羊区蜀鑫路药店</t>
  </si>
  <si>
    <t>四川太极邛崃市文君街道杏林路药店</t>
  </si>
  <si>
    <t>四川太极大药房连锁有限公司青羊区文和路药店</t>
  </si>
  <si>
    <t>四川太极成华区东昌路一药店</t>
  </si>
  <si>
    <t>四川太极武侯区大华街药店</t>
  </si>
  <si>
    <t>四川太极大药房连锁有限公司成都高新区泰和二街三药店</t>
  </si>
  <si>
    <t>四川太极锦江区劼人路药店</t>
  </si>
  <si>
    <t>四川太极新园大道药店</t>
  </si>
  <si>
    <t>四川太极金牛区沙湾东一路药店</t>
  </si>
  <si>
    <t>四川太极成华区水碾河路药店</t>
  </si>
  <si>
    <t>四川太极青羊区蜀辉路药店</t>
  </si>
  <si>
    <t>四川太极锦江区宏济中路药店</t>
  </si>
  <si>
    <t>四川太极枣子巷药店</t>
  </si>
  <si>
    <t>四川太极都江堰景中路店</t>
  </si>
  <si>
    <t>四川太极都江堰市蒲阳路药店</t>
  </si>
  <si>
    <t>四川太极成华区华康路药店</t>
  </si>
  <si>
    <t>四川太极金带街药店</t>
  </si>
  <si>
    <t>四川太极成华区二环路北四段药店（汇融名城）</t>
  </si>
  <si>
    <t>四川太极金牛区花照壁中横街药店</t>
  </si>
  <si>
    <t>四川太极沙河源药店</t>
  </si>
  <si>
    <t>四川太极新都区马超东路店</t>
  </si>
  <si>
    <t>华美东街药店</t>
  </si>
  <si>
    <t>四川太极高新区紫薇东路药店</t>
  </si>
  <si>
    <t>崇州中心店</t>
  </si>
  <si>
    <t>四川太极武侯区长寿路药店</t>
  </si>
  <si>
    <t>肖家河</t>
  </si>
  <si>
    <t>四川太极大邑县晋源镇东壕沟段药店</t>
  </si>
  <si>
    <t>四川太极土龙路药店</t>
  </si>
  <si>
    <t>四川太极金牛区金沙路药店</t>
  </si>
  <si>
    <t>天久南巷</t>
  </si>
  <si>
    <t>四川太极大药房连锁有限公司成都高新区吉瑞三路二药房</t>
  </si>
  <si>
    <t>四川太极高新区中和大道药店</t>
  </si>
  <si>
    <t>闭店不处罚</t>
  </si>
  <si>
    <t>四川太极大药房连锁有限公司锦江区大田坎街药店</t>
  </si>
  <si>
    <t>四川太极西部店</t>
  </si>
  <si>
    <t>四川太极邛崃市临邛镇翠荫街药店</t>
  </si>
  <si>
    <t>四川太极武侯区倪家桥路药店</t>
  </si>
  <si>
    <t>四川太极成华区驷马桥三路药店</t>
  </si>
  <si>
    <t>四川太极大邑县青霞街道元通路南段药店</t>
  </si>
  <si>
    <t>四川太极郫县郫筒镇东大街药店</t>
  </si>
  <si>
    <t>四川太极红星店</t>
  </si>
  <si>
    <t>四川太极锦江区水杉街药店</t>
  </si>
  <si>
    <t>四川太极通盈街药店</t>
  </si>
  <si>
    <t>四川太极锦江区榕声路店</t>
  </si>
  <si>
    <t>四川太极青羊区大石西路药店</t>
  </si>
  <si>
    <t>四川太极都江堰聚源镇药店</t>
  </si>
  <si>
    <t>四川太极高新区天顺路药店</t>
  </si>
  <si>
    <t>雅安市太极智慧云医药科技有限公司</t>
  </si>
  <si>
    <t>四川太极新都区斑竹园街道医贸大道药店</t>
  </si>
  <si>
    <t>四川太极成华区崔家店路药店</t>
  </si>
  <si>
    <t>四川太极成华杉板桥南一路店</t>
  </si>
  <si>
    <t>四川太极成华区金马河路药店</t>
  </si>
  <si>
    <t>四川太极新都区新都街道万和北路药店</t>
  </si>
  <si>
    <t>合计</t>
  </si>
  <si>
    <t>薇诺娜“女神节”预售及下账任务（3.7-3.16）</t>
  </si>
  <si>
    <t>3.7-3.16日挑战销售任务</t>
  </si>
  <si>
    <t>特护霜单品任务（id150090）不含赠品</t>
  </si>
  <si>
    <t>薇诺娜光透皙白淡斑精华液任务（id191033）不含赠品</t>
  </si>
  <si>
    <t>薇诺娜清透防晒乳SPF48PA+++（id185350）不含赠品</t>
  </si>
  <si>
    <t>薇诺娜“女神节”活动片区任务</t>
  </si>
  <si>
    <t>片区</t>
  </si>
  <si>
    <t>基础任务</t>
  </si>
  <si>
    <t>挑战任务</t>
  </si>
  <si>
    <t>实际达成</t>
  </si>
  <si>
    <t>基础完成率</t>
  </si>
  <si>
    <t>奖励</t>
  </si>
  <si>
    <t>门店id</t>
  </si>
  <si>
    <t>求和项:数量</t>
  </si>
  <si>
    <t>求和项:金额</t>
  </si>
  <si>
    <t>(空白)</t>
  </si>
  <si>
    <t>总计</t>
  </si>
  <si>
    <t>OTC事业部-Q2月度常规活动活动方案</t>
  </si>
  <si>
    <t>活动项目</t>
  </si>
  <si>
    <t>活动项目详情</t>
  </si>
  <si>
    <t>活动开始时间</t>
  </si>
  <si>
    <t>活动结束时间</t>
  </si>
  <si>
    <t>产品id</t>
  </si>
  <si>
    <t>赠品id</t>
  </si>
  <si>
    <t>产品名称</t>
  </si>
  <si>
    <t>零售价</t>
  </si>
  <si>
    <t>活动政策</t>
  </si>
  <si>
    <t>舒敏急救套组</t>
  </si>
  <si>
    <t>2024/6/1</t>
  </si>
  <si>
    <t>2024/6/30</t>
  </si>
  <si>
    <t>50g舒敏保湿特护霜</t>
  </si>
  <si>
    <t>50g舒敏保湿特护霜*1+50ml舒敏保湿喷雾*1组合价298元</t>
  </si>
  <si>
    <t>50ml舒敏保湿喷雾</t>
  </si>
  <si>
    <t>爆品礼盒</t>
  </si>
  <si>
    <t>198防晒礼盒</t>
  </si>
  <si>
    <t>50g清透防晒乳*1+15g清透防晒乳*2</t>
  </si>
  <si>
    <t>50g清透防晒乳SPF48PA+++</t>
  </si>
  <si>
    <t>买50g清透防晒乳*1送15g清透防晒乳*2</t>
  </si>
  <si>
    <t>198柔润水乳礼盒</t>
  </si>
  <si>
    <t>120ml柔润保湿柔肤水
+ 50g柔润保湿乳</t>
  </si>
  <si>
    <t>298安肤精华礼盒</t>
  </si>
  <si>
    <t>30ml安肤保湿修护精华液*2</t>
  </si>
  <si>
    <t>月度常规</t>
  </si>
  <si>
    <t>薇诺娜医用修复贴敷料（贴敷型）-6贴盒装正装</t>
  </si>
  <si>
    <t>买一送一</t>
  </si>
  <si>
    <t>244928</t>
  </si>
  <si>
    <t>80g医用修复敷料（霜剂）</t>
  </si>
  <si>
    <t>买80g医用送120ml安肤保湿修护水*1</t>
  </si>
  <si>
    <t>261525</t>
  </si>
  <si>
    <t>30ml医用修复敷料（精华）</t>
  </si>
  <si>
    <t>买医用精华送120ml安肤保湿修护水*1</t>
  </si>
  <si>
    <t>100ml酵母重组胶原蛋白液体敷料</t>
  </si>
  <si>
    <t>1件正价，第二件半价</t>
  </si>
  <si>
    <t>50g酵母重组胶原蛋白修复敷料</t>
  </si>
  <si>
    <t>10g*5酵母重组胶原蛋白凝胶</t>
  </si>
  <si>
    <t>120ml柔润保湿柔肤水</t>
  </si>
  <si>
    <t>50g柔润保湿乳液</t>
  </si>
  <si>
    <t>150ml柔润保湿洁颜慕斯</t>
  </si>
  <si>
    <t>四川太极店员晒单</t>
  </si>
  <si>
    <t>现金晒单（马总审批可至6月）
（任选3款）医用修复敷料单贴（1元/贴）、80g医用修复敷料（20元）、30ml医用修复敷料（精华15元）
（任选3款）特护霜50g（15元）、防晒礼盒（13元）、柔润礼盒（8元）</t>
  </si>
  <si>
    <t>OTC事业部-Q2618大促活动方案</t>
  </si>
  <si>
    <t>活动执行时间</t>
  </si>
  <si>
    <t>6.14-6.23</t>
  </si>
  <si>
    <t>C端政策</t>
  </si>
  <si>
    <t>B端政策</t>
  </si>
  <si>
    <t>明星妆品</t>
  </si>
  <si>
    <t>50g屏障特护霜</t>
  </si>
  <si>
    <t>买1大送15g小防晒*2</t>
  </si>
  <si>
    <t>买1大送15g小防晒*3</t>
  </si>
  <si>
    <t>30ml光透皙白淡斑精华液</t>
  </si>
  <si>
    <t>买一盒送15g小防晒*1</t>
  </si>
  <si>
    <t>买50g清透防晒乳*1送15g清透防晒乳*3</t>
  </si>
  <si>
    <t>买一送一单品
（28款）</t>
  </si>
  <si>
    <t>25ml*6贴柔润保湿面膜</t>
  </si>
  <si>
    <t>50g安肤保湿修护霜</t>
  </si>
  <si>
    <t>80g安肤保湿舒缓洁面乳</t>
  </si>
  <si>
    <t>50ml安肤保湿修护喷雾</t>
  </si>
  <si>
    <t>120ml安肤保湿修护水</t>
  </si>
  <si>
    <t>120ml光透皙白晶粹水</t>
  </si>
  <si>
    <t>80g光透皙白洁面乳</t>
  </si>
  <si>
    <t>50g光透皙白隔离日霜</t>
  </si>
  <si>
    <t>50g光透皙白修护晚霜</t>
  </si>
  <si>
    <t>120ml清透水感防晒喷雾</t>
  </si>
  <si>
    <t>25g清痘修复精华液</t>
  </si>
  <si>
    <t>30ml透明质酸复合原液</t>
  </si>
  <si>
    <t>20g紧致眼霜</t>
  </si>
  <si>
    <t>150ml舒敏保湿喷雾</t>
  </si>
  <si>
    <t>30ml复合酸净肤精华液</t>
  </si>
  <si>
    <t>30ml多重肽修护精华液</t>
  </si>
  <si>
    <t>50g多重肽修护霜</t>
  </si>
  <si>
    <t>30ml多效紧颜精华液</t>
  </si>
  <si>
    <t>50g多效紧颜修护霜</t>
  </si>
  <si>
    <t>20g多效紧颜修护眼霜</t>
  </si>
  <si>
    <t>单品折扣</t>
  </si>
  <si>
    <t>6贴多重肽修护冻干面膜组合-多重肽修护冻干面膜+溶媒液</t>
  </si>
  <si>
    <t>8折</t>
  </si>
  <si>
    <t>酵母系列</t>
  </si>
  <si>
    <t>清库存政策
【仅Q2大促期间释放】</t>
  </si>
  <si>
    <t>50g熊果苷美白保湿精华乳</t>
  </si>
  <si>
    <t>30ml熊果苷美白保湿精华液</t>
  </si>
  <si>
    <t>50g修红舒缓安肤乳</t>
  </si>
  <si>
    <t>30ml修红舒缓安肤精华液</t>
  </si>
  <si>
    <t>150ml舒缓控油洁颜泡沫</t>
  </si>
  <si>
    <t>120ml舒缓控油爽肤水</t>
  </si>
  <si>
    <t>50g舒缓控油凝露</t>
  </si>
  <si>
    <t>50g舒敏保湿修复霜</t>
  </si>
  <si>
    <t>砍级满增</t>
  </si>
  <si>
    <t>引流计划：买任意薇诺娜产品送安肤面膜一片（数量有限，先到先得）</t>
  </si>
  <si>
    <t>满598：安肤面膜6片或者一盒</t>
  </si>
  <si>
    <t>618防晒单品爆量晒单活动（6.14-23日）</t>
  </si>
  <si>
    <t>活动方案</t>
  </si>
  <si>
    <t>奖励方案</t>
  </si>
  <si>
    <t>薇诺娜清透水感防晒乳</t>
  </si>
  <si>
    <t>买一大送三小</t>
  </si>
  <si>
    <t>晒单10元</t>
  </si>
  <si>
    <t>赠品厂家提供</t>
  </si>
  <si>
    <t>晒单13元</t>
  </si>
  <si>
    <t>晒单8元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</si>
</sst>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FFFF"/>
      <name val="等线"/>
      <charset val="134"/>
    </font>
    <font>
      <sz val="12"/>
      <color rgb="FF000000"/>
      <name val="等线"/>
      <charset val="134"/>
    </font>
    <font>
      <sz val="12"/>
      <color rgb="FFFF0000"/>
      <name val="等线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微软雅黑"/>
      <charset val="134"/>
    </font>
    <font>
      <b/>
      <sz val="12"/>
      <color rgb="FFFFFFFF"/>
      <name val="微软雅黑"/>
      <charset val="134"/>
    </font>
    <font>
      <sz val="12"/>
      <color rgb="FF000000"/>
      <name val="微软雅黑"/>
      <charset val="134"/>
    </font>
    <font>
      <b/>
      <sz val="9"/>
      <color rgb="FFFFFFFF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9"/>
      <color rgb="FF000000"/>
      <name val="微软雅黑"/>
      <charset val="134"/>
    </font>
    <font>
      <b/>
      <sz val="12"/>
      <color rgb="FF000000"/>
      <name val="微软雅黑"/>
      <charset val="134"/>
    </font>
    <font>
      <sz val="9"/>
      <color rgb="FF000000"/>
      <name val="等线"/>
      <charset val="134"/>
    </font>
    <font>
      <sz val="12"/>
      <color rgb="FFFF0000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15" applyNumberFormat="0" applyAlignment="0" applyProtection="0">
      <alignment vertical="center"/>
    </xf>
    <xf numFmtId="0" fontId="36" fillId="8" borderId="16" applyNumberFormat="0" applyAlignment="0" applyProtection="0">
      <alignment vertical="center"/>
    </xf>
    <xf numFmtId="0" fontId="37" fillId="8" borderId="15" applyNumberFormat="0" applyAlignment="0" applyProtection="0">
      <alignment vertical="center"/>
    </xf>
    <xf numFmtId="0" fontId="38" fillId="9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49" fontId="12" fillId="2" borderId="4" xfId="0" applyNumberFormat="1" applyFont="1" applyFill="1" applyBorder="1" applyAlignment="1" applyProtection="1">
      <alignment horizontal="center" vertical="center" wrapText="1"/>
    </xf>
    <xf numFmtId="176" fontId="12" fillId="2" borderId="4" xfId="0" applyNumberFormat="1" applyFont="1" applyFill="1" applyBorder="1" applyAlignment="1" applyProtection="1">
      <alignment horizontal="center" vertical="center" wrapText="1"/>
    </xf>
    <xf numFmtId="49" fontId="13" fillId="4" borderId="1" xfId="0" applyNumberFormat="1" applyFont="1" applyFill="1" applyBorder="1" applyAlignment="1" applyProtection="1">
      <alignment horizontal="center" vertical="center"/>
    </xf>
    <xf numFmtId="49" fontId="14" fillId="4" borderId="1" xfId="0" applyNumberFormat="1" applyFont="1" applyFill="1" applyBorder="1" applyAlignment="1" applyProtection="1">
      <alignment horizontal="left" vertical="center"/>
    </xf>
    <xf numFmtId="176" fontId="14" fillId="4" borderId="1" xfId="0" applyNumberFormat="1" applyFont="1" applyFill="1" applyBorder="1" applyAlignment="1" applyProtection="1">
      <alignment horizontal="left"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176" fontId="12" fillId="3" borderId="1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49" fontId="14" fillId="5" borderId="1" xfId="0" applyNumberFormat="1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177" fontId="15" fillId="0" borderId="3" xfId="0" applyNumberFormat="1" applyFont="1" applyFill="1" applyBorder="1" applyAlignment="1" applyProtection="1">
      <alignment horizontal="left" vertical="center" wrapText="1"/>
    </xf>
    <xf numFmtId="177" fontId="15" fillId="0" borderId="4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77" fontId="15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10" fontId="21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76" fontId="24" fillId="0" borderId="10" xfId="49" applyNumberFormat="1" applyFont="1" applyFill="1" applyBorder="1" applyAlignment="1">
      <alignment horizontal="center" vertical="center" wrapText="1"/>
    </xf>
    <xf numFmtId="9" fontId="24" fillId="0" borderId="10" xfId="49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176" fontId="25" fillId="0" borderId="10" xfId="49" applyNumberFormat="1" applyFont="1" applyFill="1" applyBorder="1" applyAlignment="1">
      <alignment horizontal="center" vertical="center" wrapText="1"/>
    </xf>
    <xf numFmtId="176" fontId="25" fillId="5" borderId="10" xfId="49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176" fontId="24" fillId="5" borderId="10" xfId="49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0" fontId="22" fillId="0" borderId="10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3.1-3.31&#26085;&#34183;&#35834;&#23068;_20250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4.22&#24215;&#38271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门店分时间段销售明细（收款方式）"/>
    </sheetNames>
    <sheetDataSet>
      <sheetData sheetId="0">
        <row r="3">
          <cell r="A3" t="str">
            <v>门店id</v>
          </cell>
          <cell r="B3" t="str">
            <v>求和项:金额</v>
          </cell>
        </row>
        <row r="4">
          <cell r="A4">
            <v>1950</v>
          </cell>
          <cell r="B4">
            <v>398</v>
          </cell>
        </row>
        <row r="5">
          <cell r="A5">
            <v>2113</v>
          </cell>
          <cell r="B5">
            <v>2799.92</v>
          </cell>
        </row>
        <row r="6">
          <cell r="A6">
            <v>2153</v>
          </cell>
          <cell r="B6">
            <v>2362</v>
          </cell>
        </row>
        <row r="7">
          <cell r="A7">
            <v>2274</v>
          </cell>
          <cell r="B7">
            <v>1594.3</v>
          </cell>
        </row>
        <row r="8">
          <cell r="A8">
            <v>2304</v>
          </cell>
          <cell r="B8">
            <v>2337.48</v>
          </cell>
        </row>
        <row r="9">
          <cell r="A9">
            <v>2326</v>
          </cell>
          <cell r="B9">
            <v>496</v>
          </cell>
        </row>
        <row r="10">
          <cell r="A10">
            <v>2375</v>
          </cell>
          <cell r="B10">
            <v>5703.6</v>
          </cell>
        </row>
        <row r="11">
          <cell r="A11">
            <v>2408</v>
          </cell>
          <cell r="B11">
            <v>1210</v>
          </cell>
        </row>
        <row r="12">
          <cell r="A12">
            <v>2409</v>
          </cell>
          <cell r="B12">
            <v>581.5</v>
          </cell>
        </row>
        <row r="13">
          <cell r="A13">
            <v>2414</v>
          </cell>
          <cell r="B13">
            <v>3589.8</v>
          </cell>
        </row>
        <row r="14">
          <cell r="A14">
            <v>2422</v>
          </cell>
          <cell r="B14">
            <v>2219.5</v>
          </cell>
        </row>
        <row r="15">
          <cell r="A15">
            <v>2443</v>
          </cell>
          <cell r="B15">
            <v>5772.14</v>
          </cell>
        </row>
        <row r="16">
          <cell r="A16">
            <v>2451</v>
          </cell>
          <cell r="B16">
            <v>3698.5</v>
          </cell>
        </row>
        <row r="17">
          <cell r="A17">
            <v>2466</v>
          </cell>
          <cell r="B17">
            <v>11220.34</v>
          </cell>
        </row>
        <row r="18">
          <cell r="A18">
            <v>2471</v>
          </cell>
          <cell r="B18">
            <v>7907.04</v>
          </cell>
        </row>
        <row r="19">
          <cell r="A19">
            <v>2479</v>
          </cell>
          <cell r="B19">
            <v>3078</v>
          </cell>
        </row>
        <row r="20">
          <cell r="A20">
            <v>2483</v>
          </cell>
          <cell r="B20">
            <v>16269.47</v>
          </cell>
        </row>
        <row r="21">
          <cell r="A21">
            <v>2497</v>
          </cell>
          <cell r="B21">
            <v>3830.9</v>
          </cell>
        </row>
        <row r="22">
          <cell r="A22">
            <v>2512</v>
          </cell>
          <cell r="B22">
            <v>5524</v>
          </cell>
        </row>
        <row r="23">
          <cell r="A23">
            <v>2520</v>
          </cell>
          <cell r="B23">
            <v>2537.24</v>
          </cell>
        </row>
        <row r="24">
          <cell r="A24">
            <v>2526</v>
          </cell>
          <cell r="B24">
            <v>5784</v>
          </cell>
        </row>
        <row r="25">
          <cell r="A25">
            <v>2527</v>
          </cell>
          <cell r="B25">
            <v>6214.4</v>
          </cell>
        </row>
        <row r="26">
          <cell r="A26">
            <v>2559</v>
          </cell>
          <cell r="B26">
            <v>2050.02</v>
          </cell>
        </row>
        <row r="27">
          <cell r="A27">
            <v>2573</v>
          </cell>
          <cell r="B27">
            <v>4390.29</v>
          </cell>
        </row>
        <row r="28">
          <cell r="A28">
            <v>2595</v>
          </cell>
          <cell r="B28">
            <v>18876.06</v>
          </cell>
        </row>
        <row r="29">
          <cell r="A29">
            <v>2713</v>
          </cell>
          <cell r="B29">
            <v>3324</v>
          </cell>
        </row>
        <row r="30">
          <cell r="A30">
            <v>2714</v>
          </cell>
          <cell r="B30">
            <v>1511</v>
          </cell>
        </row>
        <row r="31">
          <cell r="A31">
            <v>2715</v>
          </cell>
          <cell r="B31">
            <v>2160.71</v>
          </cell>
        </row>
        <row r="32">
          <cell r="A32">
            <v>2717</v>
          </cell>
          <cell r="B32">
            <v>2072</v>
          </cell>
        </row>
        <row r="33">
          <cell r="A33">
            <v>2722</v>
          </cell>
          <cell r="B33">
            <v>5130</v>
          </cell>
        </row>
        <row r="34">
          <cell r="A34">
            <v>2729</v>
          </cell>
          <cell r="B34">
            <v>2049.56</v>
          </cell>
        </row>
        <row r="35">
          <cell r="A35">
            <v>2730</v>
          </cell>
          <cell r="B35">
            <v>5525.8</v>
          </cell>
        </row>
        <row r="36">
          <cell r="A36">
            <v>2735</v>
          </cell>
          <cell r="B36">
            <v>6286</v>
          </cell>
        </row>
        <row r="37">
          <cell r="A37">
            <v>2738</v>
          </cell>
          <cell r="B37">
            <v>11796.97</v>
          </cell>
        </row>
        <row r="38">
          <cell r="A38">
            <v>2741</v>
          </cell>
          <cell r="B38">
            <v>5303.87</v>
          </cell>
        </row>
        <row r="39">
          <cell r="A39">
            <v>2751</v>
          </cell>
          <cell r="B39">
            <v>663.9</v>
          </cell>
        </row>
        <row r="40">
          <cell r="A40">
            <v>2755</v>
          </cell>
          <cell r="B40">
            <v>8962.08</v>
          </cell>
        </row>
        <row r="41">
          <cell r="A41">
            <v>2757</v>
          </cell>
          <cell r="B41">
            <v>1578</v>
          </cell>
        </row>
        <row r="42">
          <cell r="A42">
            <v>2771</v>
          </cell>
          <cell r="B42">
            <v>1622</v>
          </cell>
        </row>
        <row r="43">
          <cell r="A43">
            <v>2778</v>
          </cell>
          <cell r="B43">
            <v>4909.64</v>
          </cell>
        </row>
        <row r="44">
          <cell r="A44">
            <v>2791</v>
          </cell>
          <cell r="B44">
            <v>7508.2</v>
          </cell>
        </row>
        <row r="45">
          <cell r="A45">
            <v>2797</v>
          </cell>
          <cell r="B45">
            <v>5180</v>
          </cell>
        </row>
        <row r="46">
          <cell r="A46">
            <v>2802</v>
          </cell>
          <cell r="B46">
            <v>1638.64</v>
          </cell>
        </row>
        <row r="47">
          <cell r="A47">
            <v>2804</v>
          </cell>
          <cell r="B47">
            <v>8002.88</v>
          </cell>
        </row>
        <row r="48">
          <cell r="A48">
            <v>2808</v>
          </cell>
          <cell r="B48">
            <v>5416.22</v>
          </cell>
        </row>
        <row r="49">
          <cell r="A49">
            <v>2813</v>
          </cell>
          <cell r="B49">
            <v>4558.5</v>
          </cell>
        </row>
        <row r="50">
          <cell r="A50">
            <v>2816</v>
          </cell>
          <cell r="B50">
            <v>1283</v>
          </cell>
        </row>
        <row r="51">
          <cell r="A51">
            <v>2817</v>
          </cell>
          <cell r="B51">
            <v>8423.5</v>
          </cell>
        </row>
        <row r="52">
          <cell r="A52">
            <v>2819</v>
          </cell>
          <cell r="B52">
            <v>8159.28</v>
          </cell>
        </row>
        <row r="53">
          <cell r="A53">
            <v>2820</v>
          </cell>
          <cell r="B53">
            <v>3239.7</v>
          </cell>
        </row>
        <row r="54">
          <cell r="A54">
            <v>2826</v>
          </cell>
          <cell r="B54">
            <v>850</v>
          </cell>
        </row>
        <row r="55">
          <cell r="A55">
            <v>2834</v>
          </cell>
          <cell r="B55">
            <v>12423</v>
          </cell>
        </row>
        <row r="56">
          <cell r="A56">
            <v>2837</v>
          </cell>
          <cell r="B56">
            <v>534</v>
          </cell>
        </row>
        <row r="57">
          <cell r="A57">
            <v>2839</v>
          </cell>
          <cell r="B57">
            <v>1756</v>
          </cell>
        </row>
        <row r="58">
          <cell r="A58">
            <v>2851</v>
          </cell>
          <cell r="B58">
            <v>827.52</v>
          </cell>
        </row>
        <row r="59">
          <cell r="A59">
            <v>2852</v>
          </cell>
          <cell r="B59">
            <v>1120</v>
          </cell>
        </row>
        <row r="60">
          <cell r="A60">
            <v>2853</v>
          </cell>
          <cell r="B60">
            <v>2184</v>
          </cell>
        </row>
        <row r="61">
          <cell r="A61">
            <v>2854</v>
          </cell>
          <cell r="B61">
            <v>2846</v>
          </cell>
        </row>
        <row r="62">
          <cell r="A62">
            <v>2865</v>
          </cell>
          <cell r="B62">
            <v>882</v>
          </cell>
        </row>
        <row r="63">
          <cell r="A63">
            <v>2873</v>
          </cell>
          <cell r="B63">
            <v>442.24</v>
          </cell>
        </row>
        <row r="64">
          <cell r="A64">
            <v>2874</v>
          </cell>
          <cell r="B64">
            <v>1581.52</v>
          </cell>
        </row>
        <row r="65">
          <cell r="A65">
            <v>2875</v>
          </cell>
          <cell r="B65">
            <v>3179.57</v>
          </cell>
        </row>
        <row r="66">
          <cell r="A66">
            <v>2876</v>
          </cell>
          <cell r="B66">
            <v>3080</v>
          </cell>
        </row>
        <row r="67">
          <cell r="A67">
            <v>2877</v>
          </cell>
          <cell r="B67">
            <v>13860</v>
          </cell>
        </row>
        <row r="68">
          <cell r="A68">
            <v>2881</v>
          </cell>
          <cell r="B68">
            <v>2369.79</v>
          </cell>
        </row>
        <row r="69">
          <cell r="A69">
            <v>2883</v>
          </cell>
          <cell r="B69">
            <v>6404.14</v>
          </cell>
        </row>
        <row r="70">
          <cell r="A70">
            <v>2886</v>
          </cell>
          <cell r="B70">
            <v>2335.9</v>
          </cell>
        </row>
        <row r="71">
          <cell r="A71">
            <v>2888</v>
          </cell>
          <cell r="B71">
            <v>2344.44</v>
          </cell>
        </row>
        <row r="72">
          <cell r="A72">
            <v>2893</v>
          </cell>
          <cell r="B72">
            <v>2994.82</v>
          </cell>
        </row>
        <row r="73">
          <cell r="A73">
            <v>2894</v>
          </cell>
          <cell r="B73">
            <v>1113.08</v>
          </cell>
        </row>
        <row r="74">
          <cell r="A74">
            <v>2901</v>
          </cell>
          <cell r="B74">
            <v>3788</v>
          </cell>
        </row>
        <row r="75">
          <cell r="A75">
            <v>2904</v>
          </cell>
          <cell r="B75">
            <v>3274</v>
          </cell>
        </row>
        <row r="76">
          <cell r="A76">
            <v>2905</v>
          </cell>
          <cell r="B76">
            <v>1942</v>
          </cell>
        </row>
        <row r="77">
          <cell r="A77">
            <v>2907</v>
          </cell>
          <cell r="B77">
            <v>3920</v>
          </cell>
        </row>
        <row r="78">
          <cell r="A78">
            <v>2910</v>
          </cell>
          <cell r="B78">
            <v>3534.5</v>
          </cell>
        </row>
        <row r="79">
          <cell r="A79">
            <v>2914</v>
          </cell>
          <cell r="B79">
            <v>3066</v>
          </cell>
        </row>
        <row r="80">
          <cell r="A80">
            <v>2916</v>
          </cell>
          <cell r="B80">
            <v>584</v>
          </cell>
        </row>
        <row r="81">
          <cell r="A81">
            <v>101453</v>
          </cell>
          <cell r="B81">
            <v>6257.3</v>
          </cell>
        </row>
        <row r="82">
          <cell r="A82">
            <v>102479</v>
          </cell>
          <cell r="B82">
            <v>933</v>
          </cell>
        </row>
        <row r="83">
          <cell r="A83">
            <v>102564</v>
          </cell>
          <cell r="B83">
            <v>8516.47</v>
          </cell>
        </row>
        <row r="84">
          <cell r="A84">
            <v>102565</v>
          </cell>
          <cell r="B84">
            <v>3149</v>
          </cell>
        </row>
        <row r="85">
          <cell r="A85">
            <v>102567</v>
          </cell>
          <cell r="B85">
            <v>1982</v>
          </cell>
        </row>
        <row r="86">
          <cell r="A86">
            <v>102934</v>
          </cell>
          <cell r="B86">
            <v>4560.6</v>
          </cell>
        </row>
        <row r="87">
          <cell r="A87">
            <v>102935</v>
          </cell>
          <cell r="B87">
            <v>4861</v>
          </cell>
        </row>
        <row r="88">
          <cell r="A88">
            <v>103198</v>
          </cell>
          <cell r="B88">
            <v>2718.9</v>
          </cell>
        </row>
        <row r="89">
          <cell r="A89">
            <v>103199</v>
          </cell>
          <cell r="B89">
            <v>1545.2</v>
          </cell>
        </row>
        <row r="90">
          <cell r="A90">
            <v>103639</v>
          </cell>
          <cell r="B90">
            <v>3231.09</v>
          </cell>
        </row>
        <row r="91">
          <cell r="A91">
            <v>104428</v>
          </cell>
          <cell r="B91">
            <v>8918</v>
          </cell>
        </row>
        <row r="92">
          <cell r="A92">
            <v>104429</v>
          </cell>
          <cell r="B92">
            <v>898.14</v>
          </cell>
        </row>
        <row r="93">
          <cell r="A93">
            <v>104533</v>
          </cell>
          <cell r="B93">
            <v>3256.4</v>
          </cell>
        </row>
        <row r="94">
          <cell r="A94">
            <v>104838</v>
          </cell>
          <cell r="B94">
            <v>1389</v>
          </cell>
        </row>
        <row r="95">
          <cell r="A95">
            <v>105267</v>
          </cell>
          <cell r="B95">
            <v>3809</v>
          </cell>
        </row>
        <row r="96">
          <cell r="A96">
            <v>105751</v>
          </cell>
          <cell r="B96">
            <v>1698.2</v>
          </cell>
        </row>
        <row r="97">
          <cell r="A97">
            <v>105910</v>
          </cell>
          <cell r="B97">
            <v>5875</v>
          </cell>
        </row>
        <row r="98">
          <cell r="A98">
            <v>106066</v>
          </cell>
          <cell r="B98">
            <v>10945.8</v>
          </cell>
        </row>
        <row r="99">
          <cell r="A99">
            <v>106399</v>
          </cell>
          <cell r="B99">
            <v>6612.5</v>
          </cell>
        </row>
        <row r="100">
          <cell r="A100">
            <v>106485</v>
          </cell>
          <cell r="B100">
            <v>1061</v>
          </cell>
        </row>
        <row r="101">
          <cell r="A101">
            <v>106569</v>
          </cell>
          <cell r="B101">
            <v>2462</v>
          </cell>
        </row>
        <row r="102">
          <cell r="A102">
            <v>106865</v>
          </cell>
          <cell r="B102">
            <v>2642</v>
          </cell>
        </row>
        <row r="103">
          <cell r="A103">
            <v>107658</v>
          </cell>
          <cell r="B103">
            <v>11236.79</v>
          </cell>
        </row>
        <row r="104">
          <cell r="A104">
            <v>107728</v>
          </cell>
          <cell r="B104">
            <v>3160</v>
          </cell>
        </row>
        <row r="105">
          <cell r="A105">
            <v>108277</v>
          </cell>
          <cell r="B105">
            <v>1102</v>
          </cell>
        </row>
        <row r="106">
          <cell r="A106">
            <v>108656</v>
          </cell>
          <cell r="B106">
            <v>4892</v>
          </cell>
        </row>
        <row r="107">
          <cell r="A107">
            <v>110378</v>
          </cell>
          <cell r="B107">
            <v>3391</v>
          </cell>
        </row>
        <row r="108">
          <cell r="A108">
            <v>111119</v>
          </cell>
          <cell r="B108">
            <v>0</v>
          </cell>
        </row>
        <row r="109">
          <cell r="A109">
            <v>111219</v>
          </cell>
          <cell r="B109">
            <v>2581</v>
          </cell>
        </row>
        <row r="110">
          <cell r="A110">
            <v>111400</v>
          </cell>
          <cell r="B110">
            <v>712</v>
          </cell>
        </row>
        <row r="111">
          <cell r="A111">
            <v>112415</v>
          </cell>
          <cell r="B111">
            <v>832</v>
          </cell>
        </row>
        <row r="112">
          <cell r="A112">
            <v>113008</v>
          </cell>
          <cell r="B112">
            <v>977</v>
          </cell>
        </row>
        <row r="113">
          <cell r="A113">
            <v>113025</v>
          </cell>
          <cell r="B113">
            <v>631.14</v>
          </cell>
        </row>
        <row r="114">
          <cell r="A114">
            <v>113299</v>
          </cell>
          <cell r="B114">
            <v>10631</v>
          </cell>
        </row>
        <row r="115">
          <cell r="A115">
            <v>113833</v>
          </cell>
          <cell r="B115">
            <v>5170</v>
          </cell>
        </row>
        <row r="116">
          <cell r="A116">
            <v>114286</v>
          </cell>
          <cell r="B116">
            <v>4413.9</v>
          </cell>
        </row>
        <row r="117">
          <cell r="A117">
            <v>114622</v>
          </cell>
          <cell r="B117">
            <v>2886.5</v>
          </cell>
        </row>
        <row r="118">
          <cell r="A118">
            <v>114685</v>
          </cell>
          <cell r="B118">
            <v>17180</v>
          </cell>
        </row>
        <row r="119">
          <cell r="A119">
            <v>114844</v>
          </cell>
          <cell r="B119">
            <v>913</v>
          </cell>
        </row>
        <row r="120">
          <cell r="A120">
            <v>115971</v>
          </cell>
          <cell r="B120">
            <v>3259.1</v>
          </cell>
        </row>
        <row r="121">
          <cell r="A121">
            <v>116482</v>
          </cell>
          <cell r="B121">
            <v>6448.55</v>
          </cell>
        </row>
        <row r="122">
          <cell r="A122">
            <v>116919</v>
          </cell>
          <cell r="B122">
            <v>8148.4</v>
          </cell>
        </row>
        <row r="123">
          <cell r="A123">
            <v>117184</v>
          </cell>
          <cell r="B123">
            <v>2448</v>
          </cell>
        </row>
        <row r="124">
          <cell r="A124">
            <v>117310</v>
          </cell>
          <cell r="B124">
            <v>5666</v>
          </cell>
        </row>
        <row r="125">
          <cell r="A125">
            <v>117491</v>
          </cell>
          <cell r="B125">
            <v>2170</v>
          </cell>
        </row>
        <row r="126">
          <cell r="A126">
            <v>117923</v>
          </cell>
          <cell r="B126">
            <v>1554</v>
          </cell>
        </row>
        <row r="127">
          <cell r="A127">
            <v>118074</v>
          </cell>
          <cell r="B127">
            <v>4186</v>
          </cell>
        </row>
        <row r="128">
          <cell r="A128">
            <v>118151</v>
          </cell>
          <cell r="B128">
            <v>949.92</v>
          </cell>
        </row>
        <row r="129">
          <cell r="A129">
            <v>118758</v>
          </cell>
          <cell r="B129">
            <v>496.5</v>
          </cell>
        </row>
        <row r="130">
          <cell r="A130">
            <v>118951</v>
          </cell>
          <cell r="B130">
            <v>1668</v>
          </cell>
        </row>
        <row r="131">
          <cell r="A131">
            <v>119262</v>
          </cell>
          <cell r="B131">
            <v>4396.5</v>
          </cell>
        </row>
        <row r="132">
          <cell r="A132">
            <v>119263</v>
          </cell>
          <cell r="B132">
            <v>3907</v>
          </cell>
        </row>
        <row r="133">
          <cell r="A133">
            <v>119622</v>
          </cell>
          <cell r="B133">
            <v>1626</v>
          </cell>
        </row>
        <row r="134">
          <cell r="A134">
            <v>120844</v>
          </cell>
          <cell r="B134">
            <v>1412.47</v>
          </cell>
        </row>
        <row r="135">
          <cell r="A135">
            <v>122198</v>
          </cell>
          <cell r="B135">
            <v>2764</v>
          </cell>
        </row>
        <row r="136">
          <cell r="A136">
            <v>122906</v>
          </cell>
          <cell r="B136">
            <v>3669.9</v>
          </cell>
        </row>
        <row r="137">
          <cell r="A137">
            <v>123007</v>
          </cell>
          <cell r="B137">
            <v>4396.46</v>
          </cell>
        </row>
        <row r="138">
          <cell r="A138">
            <v>138202</v>
          </cell>
          <cell r="B138">
            <v>3893.6</v>
          </cell>
        </row>
        <row r="139">
          <cell r="A139">
            <v>297863</v>
          </cell>
          <cell r="B139">
            <v>7214.5</v>
          </cell>
        </row>
        <row r="140">
          <cell r="A140">
            <v>298747</v>
          </cell>
          <cell r="B140">
            <v>376</v>
          </cell>
        </row>
        <row r="141">
          <cell r="A141">
            <v>302867</v>
          </cell>
          <cell r="B141">
            <v>1362.16</v>
          </cell>
        </row>
        <row r="142">
          <cell r="A142">
            <v>303882</v>
          </cell>
          <cell r="B142">
            <v>108</v>
          </cell>
        </row>
        <row r="143">
          <cell r="A143" t="str">
            <v>(空白)</v>
          </cell>
          <cell r="B143">
            <v>550138.46</v>
          </cell>
        </row>
        <row r="144">
          <cell r="A144" t="str">
            <v>总计</v>
          </cell>
          <cell r="B144">
            <v>1100276.92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D1" t="str">
            <v>门店ID</v>
          </cell>
          <cell r="E1" t="str">
            <v>姓名</v>
          </cell>
          <cell r="F1" t="str">
            <v>人员ID</v>
          </cell>
        </row>
        <row r="2">
          <cell r="D2">
            <v>2595</v>
          </cell>
          <cell r="E2" t="str">
            <v>谭庆娟</v>
          </cell>
          <cell r="F2">
            <v>4529</v>
          </cell>
        </row>
        <row r="3">
          <cell r="D3">
            <v>102935</v>
          </cell>
          <cell r="E3" t="str">
            <v>谭庆娟</v>
          </cell>
          <cell r="F3">
            <v>4529</v>
          </cell>
        </row>
        <row r="4">
          <cell r="D4">
            <v>116919</v>
          </cell>
          <cell r="E4" t="str">
            <v>谭庆娟</v>
          </cell>
          <cell r="F4">
            <v>4529</v>
          </cell>
        </row>
        <row r="5">
          <cell r="D5">
            <v>106066</v>
          </cell>
          <cell r="E5" t="str">
            <v>谭庆娟</v>
          </cell>
          <cell r="F5">
            <v>4529</v>
          </cell>
        </row>
        <row r="6">
          <cell r="D6">
            <v>2791</v>
          </cell>
          <cell r="E6" t="str">
            <v>王晓雁</v>
          </cell>
          <cell r="F6">
            <v>11752</v>
          </cell>
        </row>
        <row r="7">
          <cell r="D7">
            <v>106865</v>
          </cell>
          <cell r="E7" t="str">
            <v>彭关敏</v>
          </cell>
          <cell r="F7">
            <v>10902</v>
          </cell>
        </row>
        <row r="8">
          <cell r="D8">
            <v>114685</v>
          </cell>
          <cell r="E8" t="str">
            <v>向海英</v>
          </cell>
          <cell r="F8">
            <v>4024</v>
          </cell>
        </row>
        <row r="9">
          <cell r="D9">
            <v>2834</v>
          </cell>
          <cell r="E9" t="str">
            <v>林禹帅</v>
          </cell>
          <cell r="F9">
            <v>12255</v>
          </cell>
        </row>
        <row r="10">
          <cell r="D10">
            <v>119622</v>
          </cell>
          <cell r="E10" t="str">
            <v>吴佩芸</v>
          </cell>
          <cell r="F10">
            <v>12163</v>
          </cell>
        </row>
        <row r="11">
          <cell r="D11">
            <v>105910</v>
          </cell>
          <cell r="E11" t="str">
            <v>李秀丽</v>
          </cell>
          <cell r="F11">
            <v>13199</v>
          </cell>
        </row>
        <row r="12">
          <cell r="D12">
            <v>113299</v>
          </cell>
          <cell r="E12" t="str">
            <v>郭定秀</v>
          </cell>
          <cell r="F12">
            <v>14429</v>
          </cell>
        </row>
        <row r="13">
          <cell r="D13">
            <v>106485</v>
          </cell>
          <cell r="E13" t="str">
            <v>郭定秀</v>
          </cell>
          <cell r="F13">
            <v>14429</v>
          </cell>
        </row>
        <row r="14">
          <cell r="D14">
            <v>2820</v>
          </cell>
          <cell r="E14" t="str">
            <v>尹萍</v>
          </cell>
          <cell r="F14">
            <v>11620</v>
          </cell>
        </row>
        <row r="15">
          <cell r="D15">
            <v>2274</v>
          </cell>
          <cell r="E15" t="str">
            <v>唐丹</v>
          </cell>
          <cell r="F15">
            <v>9308</v>
          </cell>
        </row>
        <row r="16">
          <cell r="D16">
            <v>116482</v>
          </cell>
          <cell r="E16" t="str">
            <v>宋留艺</v>
          </cell>
          <cell r="F16">
            <v>8386</v>
          </cell>
        </row>
        <row r="17">
          <cell r="D17">
            <v>2813</v>
          </cell>
          <cell r="E17" t="str">
            <v>罗豪</v>
          </cell>
          <cell r="F17">
            <v>12225</v>
          </cell>
        </row>
        <row r="18">
          <cell r="D18">
            <v>117310</v>
          </cell>
          <cell r="E18" t="str">
            <v>杨聪明</v>
          </cell>
          <cell r="F18">
            <v>16062</v>
          </cell>
        </row>
        <row r="19">
          <cell r="D19">
            <v>2512</v>
          </cell>
          <cell r="E19" t="str">
            <v>高红华</v>
          </cell>
          <cell r="F19">
            <v>6303</v>
          </cell>
        </row>
        <row r="20">
          <cell r="D20">
            <v>103199</v>
          </cell>
          <cell r="E20" t="str">
            <v>蒋友娟</v>
          </cell>
          <cell r="F20">
            <v>28503</v>
          </cell>
        </row>
        <row r="21">
          <cell r="D21">
            <v>119262</v>
          </cell>
          <cell r="E21" t="str">
            <v>雷宇佳</v>
          </cell>
          <cell r="F21">
            <v>15297</v>
          </cell>
        </row>
        <row r="22">
          <cell r="D22">
            <v>2520</v>
          </cell>
          <cell r="E22" t="str">
            <v>周燕</v>
          </cell>
          <cell r="F22">
            <v>9331</v>
          </cell>
        </row>
        <row r="23">
          <cell r="D23">
            <v>114622</v>
          </cell>
          <cell r="E23" t="str">
            <v>张杰</v>
          </cell>
          <cell r="F23">
            <v>11143</v>
          </cell>
        </row>
        <row r="24">
          <cell r="D24">
            <v>2817</v>
          </cell>
          <cell r="E24" t="str">
            <v>罗月月</v>
          </cell>
          <cell r="F24">
            <v>14379</v>
          </cell>
        </row>
        <row r="25">
          <cell r="D25">
            <v>117184</v>
          </cell>
          <cell r="E25" t="str">
            <v>梅雅霜</v>
          </cell>
          <cell r="F25">
            <v>11769</v>
          </cell>
        </row>
        <row r="26">
          <cell r="D26">
            <v>2730</v>
          </cell>
          <cell r="E26" t="str">
            <v>唐冬芳</v>
          </cell>
          <cell r="F26">
            <v>11178</v>
          </cell>
        </row>
        <row r="27">
          <cell r="D27">
            <v>102479</v>
          </cell>
          <cell r="E27" t="str">
            <v>王芳2</v>
          </cell>
          <cell r="F27">
            <v>12936</v>
          </cell>
        </row>
        <row r="28">
          <cell r="D28">
            <v>2735</v>
          </cell>
          <cell r="E28" t="str">
            <v>袁咏梅</v>
          </cell>
          <cell r="F28">
            <v>10930</v>
          </cell>
        </row>
        <row r="29">
          <cell r="D29">
            <v>122906</v>
          </cell>
          <cell r="E29" t="str">
            <v>李英</v>
          </cell>
          <cell r="F29">
            <v>14866</v>
          </cell>
        </row>
        <row r="30">
          <cell r="D30">
            <v>2526</v>
          </cell>
          <cell r="E30" t="str">
            <v>朱朝霞</v>
          </cell>
          <cell r="F30">
            <v>4325</v>
          </cell>
        </row>
        <row r="31">
          <cell r="D31">
            <v>107658</v>
          </cell>
          <cell r="E31" t="str">
            <v>廖红</v>
          </cell>
          <cell r="F31">
            <v>7388</v>
          </cell>
        </row>
        <row r="32">
          <cell r="D32">
            <v>2497</v>
          </cell>
          <cell r="E32" t="str">
            <v>黄杨</v>
          </cell>
          <cell r="F32">
            <v>12921</v>
          </cell>
        </row>
        <row r="33">
          <cell r="D33">
            <v>302867</v>
          </cell>
          <cell r="E33" t="str">
            <v>罗丹</v>
          </cell>
          <cell r="F33">
            <v>10191</v>
          </cell>
        </row>
        <row r="34">
          <cell r="D34">
            <v>2483</v>
          </cell>
          <cell r="E34" t="str">
            <v>杨素芬</v>
          </cell>
          <cell r="F34">
            <v>4093</v>
          </cell>
        </row>
        <row r="35">
          <cell r="D35">
            <v>112415</v>
          </cell>
          <cell r="E35" t="str">
            <v>黄娟</v>
          </cell>
          <cell r="F35">
            <v>4188</v>
          </cell>
        </row>
        <row r="36">
          <cell r="D36">
            <v>2408</v>
          </cell>
          <cell r="E36" t="str">
            <v>吴成芬</v>
          </cell>
          <cell r="F36">
            <v>14339</v>
          </cell>
        </row>
        <row r="37">
          <cell r="D37">
            <v>2471</v>
          </cell>
          <cell r="E37" t="str">
            <v>胡艳弘</v>
          </cell>
          <cell r="F37">
            <v>6814</v>
          </cell>
        </row>
        <row r="38">
          <cell r="D38">
            <v>2559</v>
          </cell>
          <cell r="E38" t="str">
            <v>魏津</v>
          </cell>
          <cell r="F38">
            <v>7583</v>
          </cell>
        </row>
        <row r="39">
          <cell r="D39">
            <v>2527</v>
          </cell>
          <cell r="E39" t="str">
            <v>朱晓桃</v>
          </cell>
          <cell r="F39">
            <v>4301</v>
          </cell>
        </row>
        <row r="40">
          <cell r="D40">
            <v>2573</v>
          </cell>
          <cell r="E40" t="str">
            <v>辜瑞琪</v>
          </cell>
          <cell r="F40">
            <v>4044</v>
          </cell>
        </row>
        <row r="41">
          <cell r="D41">
            <v>2443</v>
          </cell>
          <cell r="E41" t="str">
            <v>刘秀琼</v>
          </cell>
          <cell r="F41">
            <v>11504</v>
          </cell>
        </row>
        <row r="42">
          <cell r="D42">
            <v>102565</v>
          </cell>
          <cell r="E42" t="str">
            <v>成旭</v>
          </cell>
          <cell r="F42">
            <v>16096</v>
          </cell>
        </row>
        <row r="43">
          <cell r="D43">
            <v>106569</v>
          </cell>
          <cell r="E43" t="str">
            <v>王萱</v>
          </cell>
          <cell r="F43">
            <v>28422</v>
          </cell>
        </row>
        <row r="44">
          <cell r="D44">
            <v>2479</v>
          </cell>
          <cell r="E44" t="str">
            <v>曾蕾蕾</v>
          </cell>
          <cell r="F44">
            <v>12505</v>
          </cell>
        </row>
        <row r="45">
          <cell r="D45">
            <v>103198</v>
          </cell>
          <cell r="E45" t="str">
            <v>张阿几</v>
          </cell>
          <cell r="F45">
            <v>12144</v>
          </cell>
        </row>
        <row r="46">
          <cell r="D46">
            <v>298747</v>
          </cell>
          <cell r="E46" t="str">
            <v>龚正红</v>
          </cell>
          <cell r="F46">
            <v>12990</v>
          </cell>
        </row>
        <row r="47">
          <cell r="D47">
            <v>105751</v>
          </cell>
          <cell r="E47" t="str">
            <v>纪莉萍</v>
          </cell>
          <cell r="F47">
            <v>9295</v>
          </cell>
        </row>
        <row r="48">
          <cell r="D48">
            <v>106568</v>
          </cell>
          <cell r="E48" t="str">
            <v>李红梅</v>
          </cell>
          <cell r="F48">
            <v>27940</v>
          </cell>
        </row>
        <row r="49">
          <cell r="D49">
            <v>2304</v>
          </cell>
          <cell r="E49" t="str">
            <v>林铃</v>
          </cell>
          <cell r="F49">
            <v>7707</v>
          </cell>
        </row>
        <row r="50">
          <cell r="D50">
            <v>2741</v>
          </cell>
          <cell r="E50" t="str">
            <v>王芳1</v>
          </cell>
          <cell r="F50">
            <v>6123</v>
          </cell>
        </row>
        <row r="51">
          <cell r="D51">
            <v>2771</v>
          </cell>
          <cell r="E51" t="str">
            <v>施雪</v>
          </cell>
          <cell r="F51">
            <v>13020</v>
          </cell>
        </row>
        <row r="52">
          <cell r="D52">
            <v>1950</v>
          </cell>
          <cell r="E52" t="str">
            <v>黄雅冰</v>
          </cell>
          <cell r="F52">
            <v>12216</v>
          </cell>
        </row>
        <row r="53">
          <cell r="D53">
            <v>118074</v>
          </cell>
          <cell r="E53" t="str">
            <v>贾兰</v>
          </cell>
          <cell r="F53">
            <v>4304</v>
          </cell>
        </row>
        <row r="54">
          <cell r="D54">
            <v>2729</v>
          </cell>
          <cell r="E54" t="str">
            <v>朱文艺</v>
          </cell>
          <cell r="F54">
            <v>11323</v>
          </cell>
        </row>
        <row r="55">
          <cell r="D55">
            <v>2751</v>
          </cell>
          <cell r="E55" t="str">
            <v>任远芳</v>
          </cell>
          <cell r="F55">
            <v>5701</v>
          </cell>
        </row>
        <row r="56">
          <cell r="D56">
            <v>115971</v>
          </cell>
          <cell r="E56" t="str">
            <v>敬长薇</v>
          </cell>
          <cell r="F56">
            <v>28243</v>
          </cell>
        </row>
        <row r="57">
          <cell r="D57">
            <v>103639</v>
          </cell>
          <cell r="E57" t="str">
            <v>易永红</v>
          </cell>
          <cell r="F57">
            <v>5347</v>
          </cell>
        </row>
        <row r="58">
          <cell r="D58">
            <v>2113</v>
          </cell>
          <cell r="E58" t="str">
            <v>于春莲</v>
          </cell>
          <cell r="F58">
            <v>5471</v>
          </cell>
        </row>
        <row r="59">
          <cell r="D59">
            <v>2722</v>
          </cell>
          <cell r="E59" t="str">
            <v>张昌永</v>
          </cell>
          <cell r="F59">
            <v>28781</v>
          </cell>
        </row>
        <row r="60">
          <cell r="D60">
            <v>2755</v>
          </cell>
          <cell r="E60" t="str">
            <v>马雪</v>
          </cell>
          <cell r="F60">
            <v>4311</v>
          </cell>
        </row>
        <row r="61">
          <cell r="D61">
            <v>2717</v>
          </cell>
          <cell r="E61" t="str">
            <v>马雪</v>
          </cell>
          <cell r="F61">
            <v>4311</v>
          </cell>
        </row>
        <row r="62">
          <cell r="D62">
            <v>2153</v>
          </cell>
          <cell r="E62" t="str">
            <v>谭凤旭</v>
          </cell>
          <cell r="F62">
            <v>8763</v>
          </cell>
        </row>
        <row r="63">
          <cell r="D63">
            <v>101453</v>
          </cell>
          <cell r="E63" t="str">
            <v>王慧</v>
          </cell>
          <cell r="F63">
            <v>4518</v>
          </cell>
        </row>
        <row r="64">
          <cell r="D64">
            <v>2907</v>
          </cell>
          <cell r="E64" t="str">
            <v>夏彩红</v>
          </cell>
          <cell r="F64">
            <v>9988</v>
          </cell>
        </row>
        <row r="65">
          <cell r="D65">
            <v>119263</v>
          </cell>
          <cell r="E65" t="str">
            <v>李秀芳</v>
          </cell>
          <cell r="F65">
            <v>6456</v>
          </cell>
        </row>
        <row r="66">
          <cell r="D66">
            <v>113025</v>
          </cell>
          <cell r="E66" t="str">
            <v>邹婷</v>
          </cell>
          <cell r="F66">
            <v>15145</v>
          </cell>
        </row>
        <row r="67">
          <cell r="D67">
            <v>106399</v>
          </cell>
          <cell r="E67" t="str">
            <v>李紫雯</v>
          </cell>
          <cell r="F67">
            <v>4077</v>
          </cell>
        </row>
        <row r="68">
          <cell r="D68">
            <v>118951</v>
          </cell>
          <cell r="E68" t="str">
            <v>程改</v>
          </cell>
          <cell r="F68">
            <v>14493</v>
          </cell>
        </row>
        <row r="69">
          <cell r="D69">
            <v>113833</v>
          </cell>
          <cell r="E69" t="str">
            <v>廖晓静</v>
          </cell>
          <cell r="F69">
            <v>13296</v>
          </cell>
        </row>
        <row r="70">
          <cell r="D70">
            <v>114286</v>
          </cell>
          <cell r="E70" t="str">
            <v>王丹</v>
          </cell>
          <cell r="F70">
            <v>16266</v>
          </cell>
        </row>
        <row r="71">
          <cell r="D71">
            <v>2414</v>
          </cell>
          <cell r="E71" t="str">
            <v>唐倩</v>
          </cell>
          <cell r="F71">
            <v>16101</v>
          </cell>
        </row>
        <row r="72">
          <cell r="D72">
            <v>104429</v>
          </cell>
          <cell r="E72" t="str">
            <v>黎丹</v>
          </cell>
          <cell r="F72">
            <v>14399</v>
          </cell>
        </row>
        <row r="73">
          <cell r="D73">
            <v>138202</v>
          </cell>
          <cell r="E73" t="str">
            <v>张莉</v>
          </cell>
          <cell r="F73">
            <v>15845</v>
          </cell>
        </row>
        <row r="74">
          <cell r="D74">
            <v>2738</v>
          </cell>
          <cell r="E74" t="str">
            <v>蒋雪琴</v>
          </cell>
          <cell r="F74">
            <v>4033</v>
          </cell>
        </row>
        <row r="75">
          <cell r="D75">
            <v>120844</v>
          </cell>
          <cell r="E75" t="str">
            <v>黄雨</v>
          </cell>
          <cell r="F75">
            <v>9328</v>
          </cell>
        </row>
        <row r="76">
          <cell r="D76">
            <v>2326</v>
          </cell>
          <cell r="E76" t="str">
            <v>王芙蓉</v>
          </cell>
          <cell r="F76">
            <v>27822</v>
          </cell>
        </row>
        <row r="77">
          <cell r="D77">
            <v>114844</v>
          </cell>
          <cell r="E77" t="str">
            <v>杨凤麟</v>
          </cell>
          <cell r="F77">
            <v>13327</v>
          </cell>
        </row>
        <row r="78">
          <cell r="D78">
            <v>2819</v>
          </cell>
          <cell r="E78" t="str">
            <v>毛玉</v>
          </cell>
          <cell r="F78">
            <v>13304</v>
          </cell>
        </row>
        <row r="79">
          <cell r="D79">
            <v>118758</v>
          </cell>
          <cell r="E79" t="str">
            <v>郝丽秋</v>
          </cell>
          <cell r="F79">
            <v>16204</v>
          </cell>
        </row>
        <row r="80">
          <cell r="D80">
            <v>2816</v>
          </cell>
          <cell r="E80" t="str">
            <v>庞莉娜</v>
          </cell>
          <cell r="F80">
            <v>15726</v>
          </cell>
        </row>
        <row r="81">
          <cell r="D81">
            <v>297863</v>
          </cell>
          <cell r="E81" t="str">
            <v>张春丽</v>
          </cell>
          <cell r="F81">
            <v>14388</v>
          </cell>
        </row>
        <row r="82">
          <cell r="D82">
            <v>2797</v>
          </cell>
          <cell r="E82" t="str">
            <v>殷岱菊</v>
          </cell>
          <cell r="F82">
            <v>5527</v>
          </cell>
        </row>
        <row r="83">
          <cell r="D83">
            <v>2757</v>
          </cell>
          <cell r="E83" t="str">
            <v>吕彩霞</v>
          </cell>
          <cell r="F83">
            <v>7006</v>
          </cell>
        </row>
        <row r="84">
          <cell r="D84">
            <v>122198</v>
          </cell>
          <cell r="E84" t="str">
            <v>黄艳</v>
          </cell>
          <cell r="F84">
            <v>11487</v>
          </cell>
        </row>
        <row r="85">
          <cell r="D85">
            <v>2714</v>
          </cell>
          <cell r="E85" t="str">
            <v>刘春花</v>
          </cell>
          <cell r="F85">
            <v>11382</v>
          </cell>
        </row>
        <row r="86">
          <cell r="D86">
            <v>2808</v>
          </cell>
          <cell r="E86" t="str">
            <v>韩守玉</v>
          </cell>
          <cell r="F86">
            <v>12454</v>
          </cell>
        </row>
        <row r="87">
          <cell r="D87">
            <v>2451</v>
          </cell>
          <cell r="E87" t="str">
            <v>刘新</v>
          </cell>
          <cell r="F87">
            <v>6830</v>
          </cell>
        </row>
        <row r="88">
          <cell r="D88">
            <v>105267</v>
          </cell>
          <cell r="E88" t="str">
            <v>常玲</v>
          </cell>
          <cell r="F88">
            <v>16203</v>
          </cell>
        </row>
        <row r="89">
          <cell r="D89">
            <v>117491</v>
          </cell>
          <cell r="E89" t="str">
            <v>廖艳萍</v>
          </cell>
          <cell r="F89">
            <v>12909</v>
          </cell>
        </row>
        <row r="90">
          <cell r="D90">
            <v>111219</v>
          </cell>
          <cell r="E90" t="str">
            <v>代志斌</v>
          </cell>
          <cell r="F90">
            <v>4117</v>
          </cell>
        </row>
        <row r="91">
          <cell r="D91">
            <v>118151</v>
          </cell>
          <cell r="E91" t="str">
            <v>龚敏</v>
          </cell>
          <cell r="F91">
            <v>13279</v>
          </cell>
        </row>
        <row r="92">
          <cell r="D92">
            <v>2826</v>
          </cell>
          <cell r="E92" t="str">
            <v>向丽容</v>
          </cell>
          <cell r="F92">
            <v>15083</v>
          </cell>
        </row>
        <row r="93">
          <cell r="D93">
            <v>2802</v>
          </cell>
          <cell r="E93" t="str">
            <v>冯婧恩</v>
          </cell>
          <cell r="F93">
            <v>12462</v>
          </cell>
        </row>
        <row r="94">
          <cell r="D94">
            <v>2422</v>
          </cell>
          <cell r="E94" t="str">
            <v>邓智</v>
          </cell>
          <cell r="F94">
            <v>14404</v>
          </cell>
        </row>
        <row r="95">
          <cell r="D95">
            <v>108277</v>
          </cell>
          <cell r="E95" t="str">
            <v>高敏</v>
          </cell>
          <cell r="F95">
            <v>13186</v>
          </cell>
        </row>
        <row r="96">
          <cell r="D96">
            <v>2466</v>
          </cell>
          <cell r="E96" t="str">
            <v>魏小琴</v>
          </cell>
          <cell r="F96">
            <v>10177</v>
          </cell>
        </row>
        <row r="97">
          <cell r="D97">
            <v>2409</v>
          </cell>
          <cell r="E97" t="str">
            <v>马艺芮</v>
          </cell>
          <cell r="F97">
            <v>12332</v>
          </cell>
        </row>
        <row r="98">
          <cell r="D98">
            <v>113008</v>
          </cell>
          <cell r="E98" t="str">
            <v>迪里拜尔·阿合买提</v>
          </cell>
          <cell r="F98">
            <v>15849</v>
          </cell>
        </row>
        <row r="99">
          <cell r="D99">
            <v>2804</v>
          </cell>
          <cell r="E99" t="str">
            <v>邹东梅</v>
          </cell>
          <cell r="F99">
            <v>11964</v>
          </cell>
        </row>
        <row r="100">
          <cell r="D100">
            <v>2778</v>
          </cell>
          <cell r="E100" t="str">
            <v>江月红</v>
          </cell>
          <cell r="F100">
            <v>5457</v>
          </cell>
        </row>
        <row r="101">
          <cell r="D101">
            <v>102934</v>
          </cell>
          <cell r="E101" t="str">
            <v>陈文芳</v>
          </cell>
          <cell r="F101">
            <v>6607</v>
          </cell>
        </row>
        <row r="102">
          <cell r="D102">
            <v>2852</v>
          </cell>
          <cell r="E102" t="str">
            <v>熊小玲</v>
          </cell>
          <cell r="F102">
            <v>9320</v>
          </cell>
        </row>
        <row r="103">
          <cell r="D103">
            <v>123007</v>
          </cell>
          <cell r="E103" t="str">
            <v>田兰</v>
          </cell>
          <cell r="F103">
            <v>4028</v>
          </cell>
        </row>
        <row r="104">
          <cell r="D104">
            <v>2844</v>
          </cell>
          <cell r="E104" t="str">
            <v>刘娟</v>
          </cell>
          <cell r="F104">
            <v>15035</v>
          </cell>
        </row>
        <row r="105">
          <cell r="D105">
            <v>2854</v>
          </cell>
          <cell r="E105" t="str">
            <v>付曦</v>
          </cell>
          <cell r="F105">
            <v>6752</v>
          </cell>
        </row>
        <row r="106">
          <cell r="D106">
            <v>2873</v>
          </cell>
          <cell r="E106" t="str">
            <v>马香容</v>
          </cell>
          <cell r="F106">
            <v>15224</v>
          </cell>
        </row>
        <row r="107">
          <cell r="D107">
            <v>104533</v>
          </cell>
          <cell r="E107" t="str">
            <v>范阳</v>
          </cell>
          <cell r="F107">
            <v>6473</v>
          </cell>
        </row>
        <row r="108">
          <cell r="D108">
            <v>2875</v>
          </cell>
          <cell r="E108" t="str">
            <v>李秀辉</v>
          </cell>
          <cell r="F108">
            <v>6733</v>
          </cell>
        </row>
        <row r="109">
          <cell r="D109">
            <v>2851</v>
          </cell>
          <cell r="E109" t="str">
            <v>李沙</v>
          </cell>
          <cell r="F109">
            <v>6148</v>
          </cell>
        </row>
        <row r="110">
          <cell r="D110">
            <v>122718</v>
          </cell>
          <cell r="E110" t="str">
            <v>简万婕</v>
          </cell>
          <cell r="F110">
            <v>16492</v>
          </cell>
        </row>
        <row r="111">
          <cell r="D111">
            <v>117923</v>
          </cell>
          <cell r="E111" t="str">
            <v>朱欢</v>
          </cell>
          <cell r="F111">
            <v>13969</v>
          </cell>
        </row>
        <row r="112">
          <cell r="D112">
            <v>2874</v>
          </cell>
          <cell r="E112" t="str">
            <v>刘秋菊</v>
          </cell>
          <cell r="F112">
            <v>14740</v>
          </cell>
        </row>
        <row r="113">
          <cell r="D113">
            <v>2853</v>
          </cell>
          <cell r="E113" t="str">
            <v>李娟</v>
          </cell>
          <cell r="F113">
            <v>11977</v>
          </cell>
        </row>
        <row r="114">
          <cell r="D114">
            <v>107728</v>
          </cell>
          <cell r="E114" t="str">
            <v>黄霞</v>
          </cell>
          <cell r="F114">
            <v>13397</v>
          </cell>
        </row>
        <row r="115">
          <cell r="D115">
            <v>2905</v>
          </cell>
          <cell r="E115" t="str">
            <v>母小琴</v>
          </cell>
          <cell r="F115">
            <v>16264</v>
          </cell>
        </row>
        <row r="116">
          <cell r="D116">
            <v>104428</v>
          </cell>
          <cell r="E116" t="str">
            <v>胡建梅</v>
          </cell>
          <cell r="F116">
            <v>6472</v>
          </cell>
        </row>
        <row r="117">
          <cell r="D117">
            <v>104838</v>
          </cell>
          <cell r="E117" t="str">
            <v>彭勤</v>
          </cell>
          <cell r="F117">
            <v>10955</v>
          </cell>
        </row>
        <row r="118">
          <cell r="D118">
            <v>2916</v>
          </cell>
          <cell r="E118" t="str">
            <v>涂思佩</v>
          </cell>
          <cell r="F118">
            <v>12377</v>
          </cell>
        </row>
        <row r="119">
          <cell r="D119">
            <v>2894</v>
          </cell>
          <cell r="E119" t="str">
            <v>骆素花</v>
          </cell>
          <cell r="F119">
            <v>7948</v>
          </cell>
        </row>
        <row r="120">
          <cell r="D120">
            <v>2910</v>
          </cell>
          <cell r="E120" t="str">
            <v>陈凤珍</v>
          </cell>
          <cell r="F120">
            <v>10043</v>
          </cell>
        </row>
        <row r="121">
          <cell r="D121">
            <v>2914</v>
          </cell>
          <cell r="E121" t="str">
            <v>韩艳梅</v>
          </cell>
          <cell r="F121">
            <v>6301</v>
          </cell>
        </row>
        <row r="122">
          <cell r="D122">
            <v>111400</v>
          </cell>
          <cell r="E122" t="str">
            <v>戚彩</v>
          </cell>
          <cell r="F122">
            <v>4310</v>
          </cell>
        </row>
        <row r="123">
          <cell r="D123">
            <v>2881</v>
          </cell>
          <cell r="E123" t="str">
            <v>杨平</v>
          </cell>
          <cell r="F123">
            <v>7011</v>
          </cell>
        </row>
        <row r="124">
          <cell r="D124">
            <v>2837</v>
          </cell>
          <cell r="E124" t="str">
            <v>闵雪</v>
          </cell>
          <cell r="F124">
            <v>9138</v>
          </cell>
        </row>
        <row r="125">
          <cell r="D125">
            <v>2865</v>
          </cell>
          <cell r="E125" t="str">
            <v>马婷婷</v>
          </cell>
          <cell r="F125">
            <v>11619</v>
          </cell>
        </row>
        <row r="126">
          <cell r="D126">
            <v>102564</v>
          </cell>
          <cell r="E126" t="str">
            <v>刘燕</v>
          </cell>
          <cell r="F126">
            <v>4450</v>
          </cell>
        </row>
        <row r="127">
          <cell r="D127">
            <v>2713</v>
          </cell>
          <cell r="E127" t="str">
            <v>王娅</v>
          </cell>
          <cell r="F127">
            <v>11537</v>
          </cell>
        </row>
        <row r="128">
          <cell r="D128">
            <v>2715</v>
          </cell>
          <cell r="E128" t="str">
            <v>邹惠</v>
          </cell>
          <cell r="F128">
            <v>5501</v>
          </cell>
        </row>
        <row r="129">
          <cell r="D129">
            <v>2839</v>
          </cell>
          <cell r="E129" t="str">
            <v>庄静</v>
          </cell>
          <cell r="F129">
            <v>9112</v>
          </cell>
        </row>
        <row r="130">
          <cell r="D130">
            <v>2877</v>
          </cell>
          <cell r="E130" t="str">
            <v>王燕丽</v>
          </cell>
          <cell r="F130">
            <v>7317</v>
          </cell>
        </row>
        <row r="131">
          <cell r="D131">
            <v>2876</v>
          </cell>
          <cell r="E131" t="str">
            <v>张琴</v>
          </cell>
          <cell r="F131">
            <v>5406</v>
          </cell>
        </row>
        <row r="132">
          <cell r="D132">
            <v>102567</v>
          </cell>
          <cell r="E132" t="str">
            <v>祁荣</v>
          </cell>
          <cell r="F132">
            <v>5954</v>
          </cell>
        </row>
        <row r="133">
          <cell r="D133">
            <v>108656</v>
          </cell>
          <cell r="E133" t="str">
            <v>朱春梅</v>
          </cell>
          <cell r="F133">
            <v>8489</v>
          </cell>
        </row>
        <row r="134">
          <cell r="D134">
            <v>2886</v>
          </cell>
          <cell r="E134" t="str">
            <v>杨文英</v>
          </cell>
          <cell r="F134">
            <v>6506</v>
          </cell>
        </row>
        <row r="135">
          <cell r="D135">
            <v>2888</v>
          </cell>
          <cell r="E135" t="str">
            <v>吴志海</v>
          </cell>
          <cell r="F135">
            <v>12981</v>
          </cell>
        </row>
        <row r="136">
          <cell r="D136">
            <v>2893</v>
          </cell>
          <cell r="E136" t="str">
            <v>孙佳丽</v>
          </cell>
          <cell r="F136">
            <v>9527</v>
          </cell>
        </row>
        <row r="137">
          <cell r="D137">
            <v>2901</v>
          </cell>
          <cell r="E137" t="str">
            <v>韩启敏</v>
          </cell>
          <cell r="F137">
            <v>6385</v>
          </cell>
        </row>
        <row r="138">
          <cell r="D138">
            <v>2883</v>
          </cell>
          <cell r="E138" t="str">
            <v>何丽萍</v>
          </cell>
          <cell r="F138">
            <v>6492</v>
          </cell>
        </row>
        <row r="139">
          <cell r="D139">
            <v>2904</v>
          </cell>
          <cell r="E139" t="str">
            <v>杨科</v>
          </cell>
          <cell r="F139">
            <v>8073</v>
          </cell>
        </row>
        <row r="140">
          <cell r="D140">
            <v>110378</v>
          </cell>
          <cell r="E140" t="str">
            <v>吴阳</v>
          </cell>
          <cell r="F140">
            <v>5521</v>
          </cell>
        </row>
        <row r="141">
          <cell r="D141">
            <v>111119</v>
          </cell>
          <cell r="E141" t="str">
            <v>陈小娟</v>
          </cell>
          <cell r="F141">
            <v>12553</v>
          </cell>
        </row>
        <row r="142">
          <cell r="D142">
            <v>111121</v>
          </cell>
          <cell r="E142" t="str">
            <v>魏连</v>
          </cell>
          <cell r="F142">
            <v>12545</v>
          </cell>
        </row>
        <row r="143">
          <cell r="D143">
            <v>111126</v>
          </cell>
          <cell r="E143" t="str">
            <v>宁玉清</v>
          </cell>
          <cell r="F143">
            <v>14273</v>
          </cell>
        </row>
        <row r="144">
          <cell r="D144">
            <v>111158</v>
          </cell>
          <cell r="E144" t="str">
            <v>李小芳</v>
          </cell>
          <cell r="F144">
            <v>5784</v>
          </cell>
        </row>
        <row r="145">
          <cell r="D145">
            <v>111124</v>
          </cell>
          <cell r="E145" t="str">
            <v>李树霞</v>
          </cell>
          <cell r="F145">
            <v>9609</v>
          </cell>
        </row>
        <row r="146">
          <cell r="D146">
            <v>110896</v>
          </cell>
          <cell r="E146" t="str">
            <v>贺玉兰</v>
          </cell>
          <cell r="F146">
            <v>6594</v>
          </cell>
        </row>
        <row r="147">
          <cell r="D147">
            <v>110900</v>
          </cell>
          <cell r="E147" t="str">
            <v>夏秋梅</v>
          </cell>
          <cell r="F147">
            <v>11304</v>
          </cell>
        </row>
        <row r="148">
          <cell r="D148">
            <v>17948</v>
          </cell>
          <cell r="E148" t="str">
            <v>程丽平</v>
          </cell>
          <cell r="F148">
            <v>1275</v>
          </cell>
        </row>
        <row r="149">
          <cell r="D149">
            <v>303881</v>
          </cell>
          <cell r="E149" t="str">
            <v>李红梅2</v>
          </cell>
          <cell r="F149">
            <v>1279</v>
          </cell>
        </row>
        <row r="150">
          <cell r="D150">
            <v>303882</v>
          </cell>
          <cell r="E150" t="str">
            <v>徐文敏</v>
          </cell>
          <cell r="F150">
            <v>11494</v>
          </cell>
        </row>
        <row r="151">
          <cell r="D151">
            <v>110905</v>
          </cell>
          <cell r="E151" t="str">
            <v>雷聪</v>
          </cell>
          <cell r="F151">
            <v>11848</v>
          </cell>
        </row>
        <row r="152">
          <cell r="D152">
            <v>110906</v>
          </cell>
          <cell r="E152" t="str">
            <v>陈小兰</v>
          </cell>
          <cell r="F152">
            <v>11299</v>
          </cell>
        </row>
        <row r="153">
          <cell r="D153">
            <v>110907</v>
          </cell>
          <cell r="E153" t="str">
            <v>王映</v>
          </cell>
          <cell r="F153">
            <v>11364</v>
          </cell>
        </row>
        <row r="154">
          <cell r="D154">
            <v>126926</v>
          </cell>
          <cell r="E154" t="str">
            <v>敬海英</v>
          </cell>
          <cell r="F154">
            <v>6769</v>
          </cell>
        </row>
        <row r="155">
          <cell r="D155">
            <v>126925</v>
          </cell>
          <cell r="E155" t="str">
            <v>赵春艳</v>
          </cell>
          <cell r="F155">
            <v>6324</v>
          </cell>
        </row>
        <row r="156">
          <cell r="D156">
            <v>126924</v>
          </cell>
          <cell r="E156" t="str">
            <v>赵丽</v>
          </cell>
          <cell r="F156">
            <v>4810</v>
          </cell>
        </row>
        <row r="157">
          <cell r="D157">
            <v>126920</v>
          </cell>
          <cell r="E157" t="str">
            <v>谭秀琼</v>
          </cell>
          <cell r="F157">
            <v>4811</v>
          </cell>
        </row>
        <row r="158">
          <cell r="D158">
            <v>126923</v>
          </cell>
          <cell r="E158" t="str">
            <v>陈艳燕</v>
          </cell>
          <cell r="F158">
            <v>9533</v>
          </cell>
        </row>
        <row r="159">
          <cell r="D159">
            <v>126918</v>
          </cell>
          <cell r="E159" t="str">
            <v>杨潇</v>
          </cell>
          <cell r="F159">
            <v>12423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topLeftCell="A131" workbookViewId="0">
      <selection activeCell="K7" sqref="K7"/>
    </sheetView>
  </sheetViews>
  <sheetFormatPr defaultColWidth="9" defaultRowHeight="27" customHeight="1"/>
  <cols>
    <col min="1" max="1" width="9" style="74"/>
    <col min="2" max="2" width="10.875" style="74" customWidth="1"/>
    <col min="3" max="3" width="13.5" style="74" customWidth="1"/>
    <col min="4" max="4" width="49.125" style="74" customWidth="1"/>
    <col min="5" max="8" width="14.875" style="74" customWidth="1"/>
    <col min="9" max="9" width="15.875" style="74" customWidth="1"/>
    <col min="10" max="10" width="18.75" style="74" customWidth="1"/>
    <col min="11" max="11" width="20.125" style="74" customWidth="1"/>
    <col min="12" max="12" width="20.75" style="74" customWidth="1"/>
    <col min="13" max="13" width="14.375" style="74" customWidth="1"/>
    <col min="14" max="14" width="12.625" style="74" customWidth="1"/>
    <col min="15" max="15" width="15.25" style="74" customWidth="1"/>
    <col min="16" max="16384" width="9" style="74"/>
  </cols>
  <sheetData>
    <row r="1" s="74" customFormat="1" customHeight="1" spans="1:17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90"/>
    </row>
    <row r="2" s="74" customFormat="1" ht="47" customHeight="1" spans="1:17">
      <c r="A2" s="71" t="s">
        <v>1</v>
      </c>
      <c r="B2" s="77" t="s">
        <v>2</v>
      </c>
      <c r="C2" s="77" t="s">
        <v>3</v>
      </c>
      <c r="D2" s="78" t="s">
        <v>4</v>
      </c>
      <c r="E2" s="77" t="s">
        <v>5</v>
      </c>
      <c r="F2" s="77" t="s">
        <v>6</v>
      </c>
      <c r="G2" s="77" t="s">
        <v>7</v>
      </c>
      <c r="H2" s="88" t="s">
        <v>8</v>
      </c>
      <c r="I2" s="84" t="s">
        <v>9</v>
      </c>
      <c r="J2" s="84" t="s">
        <v>10</v>
      </c>
      <c r="K2" s="84" t="s">
        <v>11</v>
      </c>
      <c r="L2" s="84" t="s">
        <v>12</v>
      </c>
      <c r="M2" s="71" t="s">
        <v>13</v>
      </c>
      <c r="N2" s="71" t="s">
        <v>14</v>
      </c>
      <c r="O2" s="71" t="s">
        <v>15</v>
      </c>
      <c r="P2" s="89" t="s">
        <v>16</v>
      </c>
      <c r="Q2" s="89" t="s">
        <v>17</v>
      </c>
    </row>
    <row r="3" s="74" customFormat="1" customHeight="1" spans="1:17">
      <c r="A3" s="71">
        <v>1</v>
      </c>
      <c r="B3" s="79">
        <v>307</v>
      </c>
      <c r="C3" s="79">
        <v>2595</v>
      </c>
      <c r="D3" s="79" t="s">
        <v>18</v>
      </c>
      <c r="E3" s="79" t="s">
        <v>19</v>
      </c>
      <c r="F3" s="79" t="s">
        <v>20</v>
      </c>
      <c r="G3" s="79">
        <v>41272.84</v>
      </c>
      <c r="H3" s="79">
        <v>52000</v>
      </c>
      <c r="I3" s="71">
        <f>VLOOKUP(C3,[1]Sheet1!$A:$B,2,0)</f>
        <v>18876.06</v>
      </c>
      <c r="J3" s="70">
        <f>I3/H3</f>
        <v>0.363001153846154</v>
      </c>
      <c r="K3" s="71"/>
      <c r="L3" s="71" t="s">
        <v>21</v>
      </c>
      <c r="M3" s="71">
        <f>H3-I3</f>
        <v>33123.94</v>
      </c>
      <c r="N3" s="71">
        <v>331.2</v>
      </c>
      <c r="O3" s="71"/>
      <c r="P3" s="89" t="str">
        <f>VLOOKUP(C3,[2]Sheet1!$D:$E,2,0)</f>
        <v>谭庆娟</v>
      </c>
      <c r="Q3" s="89">
        <f>VLOOKUP(C3,[2]Sheet1!$D:$F,3,0)</f>
        <v>4529</v>
      </c>
    </row>
    <row r="4" s="74" customFormat="1" customHeight="1" spans="1:17">
      <c r="A4" s="71">
        <v>2</v>
      </c>
      <c r="B4" s="79">
        <v>337</v>
      </c>
      <c r="C4" s="79">
        <v>2834</v>
      </c>
      <c r="D4" s="79" t="s">
        <v>22</v>
      </c>
      <c r="E4" s="79" t="s">
        <v>19</v>
      </c>
      <c r="F4" s="79" t="s">
        <v>23</v>
      </c>
      <c r="G4" s="79">
        <v>32702.44</v>
      </c>
      <c r="H4" s="79">
        <v>41000</v>
      </c>
      <c r="I4" s="71">
        <f>VLOOKUP(C4,[1]Sheet1!$A:$B,2,0)</f>
        <v>12423</v>
      </c>
      <c r="J4" s="70">
        <f>I4/H4</f>
        <v>0.303</v>
      </c>
      <c r="K4" s="71"/>
      <c r="L4" s="71" t="s">
        <v>21</v>
      </c>
      <c r="M4" s="71">
        <f>H4-I4</f>
        <v>28577</v>
      </c>
      <c r="N4" s="71">
        <v>285.8</v>
      </c>
      <c r="O4" s="71"/>
      <c r="P4" s="89" t="str">
        <f>VLOOKUP(C4,[2]Sheet1!$D:$E,2,0)</f>
        <v>林禹帅</v>
      </c>
      <c r="Q4" s="89">
        <f>VLOOKUP(C4,[2]Sheet1!$D:$F,3,0)</f>
        <v>12255</v>
      </c>
    </row>
    <row r="5" s="74" customFormat="1" customHeight="1" spans="1:17">
      <c r="A5" s="71">
        <v>3</v>
      </c>
      <c r="B5" s="79">
        <v>399</v>
      </c>
      <c r="C5" s="79">
        <v>2738</v>
      </c>
      <c r="D5" s="79" t="s">
        <v>24</v>
      </c>
      <c r="E5" s="79" t="s">
        <v>25</v>
      </c>
      <c r="F5" s="79" t="s">
        <v>23</v>
      </c>
      <c r="G5" s="79">
        <v>31220.46</v>
      </c>
      <c r="H5" s="79">
        <v>40000</v>
      </c>
      <c r="I5" s="71">
        <f>VLOOKUP(C5,[1]Sheet1!$A:$B,2,0)</f>
        <v>11796.97</v>
      </c>
      <c r="J5" s="70">
        <f>I5/H5</f>
        <v>0.29492425</v>
      </c>
      <c r="K5" s="71"/>
      <c r="L5" s="71" t="s">
        <v>21</v>
      </c>
      <c r="M5" s="71">
        <f>H5-I5</f>
        <v>28203.03</v>
      </c>
      <c r="N5" s="71">
        <v>282</v>
      </c>
      <c r="O5" s="71"/>
      <c r="P5" s="89" t="str">
        <f>VLOOKUP(C5,[2]Sheet1!$D:$E,2,0)</f>
        <v>蒋雪琴</v>
      </c>
      <c r="Q5" s="89">
        <f>VLOOKUP(C5,[2]Sheet1!$D:$F,3,0)</f>
        <v>4033</v>
      </c>
    </row>
    <row r="6" s="74" customFormat="1" customHeight="1" spans="1:17">
      <c r="A6" s="71">
        <v>4</v>
      </c>
      <c r="B6" s="79">
        <v>707</v>
      </c>
      <c r="C6" s="79">
        <v>2755</v>
      </c>
      <c r="D6" s="79" t="s">
        <v>26</v>
      </c>
      <c r="E6" s="79" t="s">
        <v>25</v>
      </c>
      <c r="F6" s="79" t="s">
        <v>27</v>
      </c>
      <c r="G6" s="79">
        <v>19714.38</v>
      </c>
      <c r="H6" s="79">
        <v>25000</v>
      </c>
      <c r="I6" s="71">
        <f>VLOOKUP(C6,[1]Sheet1!$A:$B,2,0)</f>
        <v>8962.08</v>
      </c>
      <c r="J6" s="70">
        <f>I6/H6</f>
        <v>0.3584832</v>
      </c>
      <c r="K6" s="71"/>
      <c r="L6" s="71"/>
      <c r="M6" s="71">
        <f>H6-I6</f>
        <v>16037.92</v>
      </c>
      <c r="N6" s="71">
        <v>160.4</v>
      </c>
      <c r="O6" s="71"/>
      <c r="P6" s="89" t="str">
        <f>VLOOKUP(C6,[2]Sheet1!$D:$E,2,0)</f>
        <v>马雪</v>
      </c>
      <c r="Q6" s="89">
        <f>VLOOKUP(C6,[2]Sheet1!$D:$F,3,0)</f>
        <v>4311</v>
      </c>
    </row>
    <row r="7" s="74" customFormat="1" customHeight="1" spans="1:17">
      <c r="A7" s="71">
        <v>5</v>
      </c>
      <c r="B7" s="79">
        <v>54</v>
      </c>
      <c r="C7" s="79">
        <v>2914</v>
      </c>
      <c r="D7" s="79" t="s">
        <v>28</v>
      </c>
      <c r="E7" s="79" t="s">
        <v>29</v>
      </c>
      <c r="F7" s="79" t="s">
        <v>30</v>
      </c>
      <c r="G7" s="79">
        <v>12074.9</v>
      </c>
      <c r="H7" s="79">
        <v>15500</v>
      </c>
      <c r="I7" s="71">
        <f>VLOOKUP(C7,[1]Sheet1!$A:$B,2,0)</f>
        <v>3066</v>
      </c>
      <c r="J7" s="70">
        <f>I7/H7</f>
        <v>0.197806451612903</v>
      </c>
      <c r="K7" s="71"/>
      <c r="L7" s="71"/>
      <c r="M7" s="71">
        <f>H7-I7</f>
        <v>12434</v>
      </c>
      <c r="N7" s="71">
        <v>124.3</v>
      </c>
      <c r="O7" s="71"/>
      <c r="P7" s="89" t="str">
        <f>VLOOKUP(C7,[2]Sheet1!$D:$E,2,0)</f>
        <v>韩艳梅</v>
      </c>
      <c r="Q7" s="89">
        <f>VLOOKUP(C7,[2]Sheet1!$D:$F,3,0)</f>
        <v>6301</v>
      </c>
    </row>
    <row r="8" s="74" customFormat="1" customHeight="1" spans="1:17">
      <c r="A8" s="71">
        <v>6</v>
      </c>
      <c r="B8" s="79">
        <v>329</v>
      </c>
      <c r="C8" s="79">
        <v>2907</v>
      </c>
      <c r="D8" s="79" t="s">
        <v>31</v>
      </c>
      <c r="E8" s="79" t="s">
        <v>25</v>
      </c>
      <c r="F8" s="79" t="s">
        <v>32</v>
      </c>
      <c r="G8" s="79">
        <v>11792.43</v>
      </c>
      <c r="H8" s="79">
        <v>15000</v>
      </c>
      <c r="I8" s="71">
        <f>VLOOKUP(C8,[1]Sheet1!$A:$B,2,0)</f>
        <v>3920</v>
      </c>
      <c r="J8" s="70">
        <f>I8/H8</f>
        <v>0.261333333333333</v>
      </c>
      <c r="K8" s="71"/>
      <c r="L8" s="71"/>
      <c r="M8" s="71">
        <f>H8-I8</f>
        <v>11080</v>
      </c>
      <c r="N8" s="71">
        <v>110.8</v>
      </c>
      <c r="O8" s="71"/>
      <c r="P8" s="89" t="str">
        <f>VLOOKUP(C8,[2]Sheet1!$D:$E,2,0)</f>
        <v>夏彩红</v>
      </c>
      <c r="Q8" s="89">
        <f>VLOOKUP(C8,[2]Sheet1!$D:$F,3,0)</f>
        <v>9988</v>
      </c>
    </row>
    <row r="9" s="74" customFormat="1" customHeight="1" spans="1:17">
      <c r="A9" s="71">
        <v>7</v>
      </c>
      <c r="B9" s="79">
        <v>118074</v>
      </c>
      <c r="C9" s="79">
        <v>118074</v>
      </c>
      <c r="D9" s="79" t="s">
        <v>33</v>
      </c>
      <c r="E9" s="79" t="s">
        <v>25</v>
      </c>
      <c r="F9" s="79" t="s">
        <v>34</v>
      </c>
      <c r="G9" s="79">
        <v>11750.9</v>
      </c>
      <c r="H9" s="79">
        <v>15000</v>
      </c>
      <c r="I9" s="71">
        <f>VLOOKUP(C9,[1]Sheet1!$A:$B,2,0)</f>
        <v>4186</v>
      </c>
      <c r="J9" s="70">
        <f>I9/H9</f>
        <v>0.279066666666667</v>
      </c>
      <c r="K9" s="71"/>
      <c r="L9" s="71"/>
      <c r="M9" s="71">
        <f>H9-I9</f>
        <v>10814</v>
      </c>
      <c r="N9" s="71">
        <v>108.1</v>
      </c>
      <c r="O9" s="71"/>
      <c r="P9" s="89" t="str">
        <f>VLOOKUP(C9,[2]Sheet1!$D:$E,2,0)</f>
        <v>贾兰</v>
      </c>
      <c r="Q9" s="89">
        <f>VLOOKUP(C9,[2]Sheet1!$D:$F,3,0)</f>
        <v>4304</v>
      </c>
    </row>
    <row r="10" s="74" customFormat="1" customHeight="1" spans="1:17">
      <c r="A10" s="71">
        <v>8</v>
      </c>
      <c r="B10" s="79">
        <v>106066</v>
      </c>
      <c r="C10" s="79">
        <v>106066</v>
      </c>
      <c r="D10" s="79" t="s">
        <v>35</v>
      </c>
      <c r="E10" s="79" t="s">
        <v>19</v>
      </c>
      <c r="F10" s="79" t="s">
        <v>27</v>
      </c>
      <c r="G10" s="79">
        <v>16194.2</v>
      </c>
      <c r="H10" s="79">
        <v>21000</v>
      </c>
      <c r="I10" s="71">
        <f>VLOOKUP(C10,[1]Sheet1!$A:$B,2,0)</f>
        <v>10945.8</v>
      </c>
      <c r="J10" s="70">
        <f>I10/H10</f>
        <v>0.521228571428571</v>
      </c>
      <c r="K10" s="71"/>
      <c r="L10" s="71" t="s">
        <v>21</v>
      </c>
      <c r="M10" s="71">
        <f>H10-I10</f>
        <v>10054.2</v>
      </c>
      <c r="N10" s="71">
        <v>100.5</v>
      </c>
      <c r="O10" s="71"/>
      <c r="P10" s="89" t="str">
        <f>VLOOKUP(C10,[2]Sheet1!$D:$E,2,0)</f>
        <v>谭庆娟</v>
      </c>
      <c r="Q10" s="89">
        <f>VLOOKUP(C10,[2]Sheet1!$D:$F,3,0)</f>
        <v>4529</v>
      </c>
    </row>
    <row r="11" s="74" customFormat="1" customHeight="1" spans="1:17">
      <c r="A11" s="71">
        <v>9</v>
      </c>
      <c r="B11" s="79">
        <v>343</v>
      </c>
      <c r="C11" s="79">
        <v>2559</v>
      </c>
      <c r="D11" s="79" t="s">
        <v>36</v>
      </c>
      <c r="E11" s="79" t="s">
        <v>37</v>
      </c>
      <c r="F11" s="79" t="s">
        <v>38</v>
      </c>
      <c r="G11" s="79">
        <v>7990.4</v>
      </c>
      <c r="H11" s="79">
        <v>12000</v>
      </c>
      <c r="I11" s="71">
        <f>VLOOKUP(C11,[1]Sheet1!$A:$B,2,0)</f>
        <v>2050.02</v>
      </c>
      <c r="J11" s="70">
        <f>I11/H11</f>
        <v>0.170835</v>
      </c>
      <c r="K11" s="71"/>
      <c r="L11" s="71"/>
      <c r="M11" s="71">
        <f>H11-I11</f>
        <v>9949.98</v>
      </c>
      <c r="N11" s="71">
        <v>99.5</v>
      </c>
      <c r="O11" s="71"/>
      <c r="P11" s="89" t="str">
        <f>VLOOKUP(C11,[2]Sheet1!$D:$E,2,0)</f>
        <v>魏津</v>
      </c>
      <c r="Q11" s="89">
        <f>VLOOKUP(C11,[2]Sheet1!$D:$F,3,0)</f>
        <v>7583</v>
      </c>
    </row>
    <row r="12" s="74" customFormat="1" customHeight="1" spans="1:17">
      <c r="A12" s="71">
        <v>10</v>
      </c>
      <c r="B12" s="79">
        <v>103199</v>
      </c>
      <c r="C12" s="79">
        <v>103199</v>
      </c>
      <c r="D12" s="79" t="s">
        <v>39</v>
      </c>
      <c r="E12" s="79" t="s">
        <v>40</v>
      </c>
      <c r="F12" s="79" t="s">
        <v>30</v>
      </c>
      <c r="G12" s="79">
        <v>11181</v>
      </c>
      <c r="H12" s="79">
        <v>11000</v>
      </c>
      <c r="I12" s="71">
        <f>VLOOKUP(C12,[1]Sheet1!$A:$B,2,0)</f>
        <v>1545.2</v>
      </c>
      <c r="J12" s="70">
        <f>I12/H12</f>
        <v>0.140472727272727</v>
      </c>
      <c r="K12" s="71"/>
      <c r="L12" s="71"/>
      <c r="M12" s="71">
        <f>H12-I12</f>
        <v>9454.8</v>
      </c>
      <c r="N12" s="71">
        <v>94.5</v>
      </c>
      <c r="O12" s="71"/>
      <c r="P12" s="89" t="str">
        <f>VLOOKUP(C12,[2]Sheet1!$D:$E,2,0)</f>
        <v>蒋友娟</v>
      </c>
      <c r="Q12" s="89">
        <f>VLOOKUP(C12,[2]Sheet1!$D:$F,3,0)</f>
        <v>28503</v>
      </c>
    </row>
    <row r="13" s="74" customFormat="1" customHeight="1" spans="1:17">
      <c r="A13" s="71">
        <v>11</v>
      </c>
      <c r="B13" s="79">
        <v>119622</v>
      </c>
      <c r="C13" s="79">
        <v>119622</v>
      </c>
      <c r="D13" s="79" t="s">
        <v>41</v>
      </c>
      <c r="E13" s="79" t="s">
        <v>19</v>
      </c>
      <c r="F13" s="79" t="s">
        <v>32</v>
      </c>
      <c r="G13" s="79">
        <v>8744.81</v>
      </c>
      <c r="H13" s="79">
        <v>11000</v>
      </c>
      <c r="I13" s="71">
        <f>VLOOKUP(C13,[1]Sheet1!$A:$B,2,0)</f>
        <v>1626</v>
      </c>
      <c r="J13" s="70">
        <f>I13/H13</f>
        <v>0.147818181818182</v>
      </c>
      <c r="K13" s="71"/>
      <c r="L13" s="71"/>
      <c r="M13" s="71">
        <f>H13-I13</f>
        <v>9374</v>
      </c>
      <c r="N13" s="71">
        <v>93.7</v>
      </c>
      <c r="O13" s="71"/>
      <c r="P13" s="89" t="str">
        <f>VLOOKUP(C13,[2]Sheet1!$D:$E,2,0)</f>
        <v>吴佩芸</v>
      </c>
      <c r="Q13" s="89">
        <f>VLOOKUP(C13,[2]Sheet1!$D:$F,3,0)</f>
        <v>12163</v>
      </c>
    </row>
    <row r="14" s="74" customFormat="1" customHeight="1" spans="1:17">
      <c r="A14" s="71">
        <v>12</v>
      </c>
      <c r="B14" s="79">
        <v>108656</v>
      </c>
      <c r="C14" s="79">
        <v>108656</v>
      </c>
      <c r="D14" s="79" t="s">
        <v>42</v>
      </c>
      <c r="E14" s="79" t="s">
        <v>43</v>
      </c>
      <c r="F14" s="79" t="s">
        <v>34</v>
      </c>
      <c r="G14" s="79">
        <v>11130.73</v>
      </c>
      <c r="H14" s="79">
        <v>14000</v>
      </c>
      <c r="I14" s="71">
        <f>VLOOKUP(C14,[1]Sheet1!$A:$B,2,0)</f>
        <v>4892</v>
      </c>
      <c r="J14" s="70">
        <f>I14/H14</f>
        <v>0.349428571428571</v>
      </c>
      <c r="K14" s="71"/>
      <c r="L14" s="71"/>
      <c r="M14" s="71">
        <f>H14-I14</f>
        <v>9108</v>
      </c>
      <c r="N14" s="71">
        <v>91.1</v>
      </c>
      <c r="O14" s="71"/>
      <c r="P14" s="89" t="str">
        <f>VLOOKUP(C14,[2]Sheet1!$D:$E,2,0)</f>
        <v>朱春梅</v>
      </c>
      <c r="Q14" s="89">
        <f>VLOOKUP(C14,[2]Sheet1!$D:$F,3,0)</f>
        <v>8489</v>
      </c>
    </row>
    <row r="15" s="74" customFormat="1" customHeight="1" spans="1:17">
      <c r="A15" s="71">
        <v>13</v>
      </c>
      <c r="B15" s="79">
        <v>742</v>
      </c>
      <c r="C15" s="79">
        <v>2791</v>
      </c>
      <c r="D15" s="79" t="s">
        <v>44</v>
      </c>
      <c r="E15" s="79" t="s">
        <v>19</v>
      </c>
      <c r="F15" s="79" t="s">
        <v>23</v>
      </c>
      <c r="G15" s="79">
        <v>12975.8</v>
      </c>
      <c r="H15" s="79">
        <v>16500</v>
      </c>
      <c r="I15" s="71">
        <f>VLOOKUP(C15,[1]Sheet1!$A:$B,2,0)</f>
        <v>7508.2</v>
      </c>
      <c r="J15" s="70">
        <f>I15/H15</f>
        <v>0.455042424242424</v>
      </c>
      <c r="K15" s="71"/>
      <c r="L15" s="71"/>
      <c r="M15" s="71">
        <f>H15-I15</f>
        <v>8991.8</v>
      </c>
      <c r="N15" s="71">
        <v>89.9</v>
      </c>
      <c r="O15" s="71"/>
      <c r="P15" s="89" t="str">
        <f>VLOOKUP(C15,[2]Sheet1!$D:$E,2,0)</f>
        <v>王晓雁</v>
      </c>
      <c r="Q15" s="89">
        <f>VLOOKUP(C15,[2]Sheet1!$D:$F,3,0)</f>
        <v>11752</v>
      </c>
    </row>
    <row r="16" s="74" customFormat="1" customHeight="1" spans="1:17">
      <c r="A16" s="71">
        <v>14</v>
      </c>
      <c r="B16" s="79">
        <v>514</v>
      </c>
      <c r="C16" s="79">
        <v>2876</v>
      </c>
      <c r="D16" s="79" t="s">
        <v>45</v>
      </c>
      <c r="E16" s="79" t="s">
        <v>43</v>
      </c>
      <c r="F16" s="79" t="s">
        <v>27</v>
      </c>
      <c r="G16" s="79">
        <v>9088.28</v>
      </c>
      <c r="H16" s="79">
        <v>12000</v>
      </c>
      <c r="I16" s="71">
        <f>VLOOKUP(C16,[1]Sheet1!$A:$B,2,0)</f>
        <v>3080</v>
      </c>
      <c r="J16" s="70">
        <f>I16/H16</f>
        <v>0.256666666666667</v>
      </c>
      <c r="K16" s="71"/>
      <c r="L16" s="71"/>
      <c r="M16" s="71">
        <f>H16-I16</f>
        <v>8920</v>
      </c>
      <c r="N16" s="71">
        <v>89.2</v>
      </c>
      <c r="O16" s="71"/>
      <c r="P16" s="89" t="str">
        <f>VLOOKUP(C16,[2]Sheet1!$D:$E,2,0)</f>
        <v>张琴</v>
      </c>
      <c r="Q16" s="89">
        <f>VLOOKUP(C16,[2]Sheet1!$D:$F,3,0)</f>
        <v>5406</v>
      </c>
    </row>
    <row r="17" s="74" customFormat="1" customHeight="1" spans="1:17">
      <c r="A17" s="71">
        <v>15</v>
      </c>
      <c r="B17" s="79">
        <v>102565</v>
      </c>
      <c r="C17" s="79">
        <v>102565</v>
      </c>
      <c r="D17" s="79" t="s">
        <v>46</v>
      </c>
      <c r="E17" s="79" t="s">
        <v>37</v>
      </c>
      <c r="F17" s="79" t="s">
        <v>30</v>
      </c>
      <c r="G17" s="79">
        <v>9361.08</v>
      </c>
      <c r="H17" s="79">
        <v>12000</v>
      </c>
      <c r="I17" s="71">
        <f>VLOOKUP(C17,[1]Sheet1!$A:$B,2,0)</f>
        <v>3149</v>
      </c>
      <c r="J17" s="70">
        <f>I17/H17</f>
        <v>0.262416666666667</v>
      </c>
      <c r="K17" s="71"/>
      <c r="L17" s="71"/>
      <c r="M17" s="71">
        <f>H17-I17</f>
        <v>8851</v>
      </c>
      <c r="N17" s="71">
        <v>88.5</v>
      </c>
      <c r="O17" s="71"/>
      <c r="P17" s="89" t="str">
        <f>VLOOKUP(C17,[2]Sheet1!$D:$E,2,0)</f>
        <v>成旭</v>
      </c>
      <c r="Q17" s="89">
        <f>VLOOKUP(C17,[2]Sheet1!$D:$F,3,0)</f>
        <v>16096</v>
      </c>
    </row>
    <row r="18" s="74" customFormat="1" customHeight="1" spans="1:17">
      <c r="A18" s="71">
        <v>16</v>
      </c>
      <c r="B18" s="79">
        <v>578</v>
      </c>
      <c r="C18" s="79">
        <v>2819</v>
      </c>
      <c r="D18" s="79" t="s">
        <v>47</v>
      </c>
      <c r="E18" s="79" t="s">
        <v>40</v>
      </c>
      <c r="F18" s="79" t="s">
        <v>30</v>
      </c>
      <c r="G18" s="79">
        <v>13053.76</v>
      </c>
      <c r="H18" s="79">
        <v>16500</v>
      </c>
      <c r="I18" s="71">
        <f>VLOOKUP(C18,[1]Sheet1!$A:$B,2,0)</f>
        <v>8159.28</v>
      </c>
      <c r="J18" s="70">
        <f>I18/H18</f>
        <v>0.494501818181818</v>
      </c>
      <c r="K18" s="71"/>
      <c r="L18" s="71"/>
      <c r="M18" s="71">
        <f>H18-I18</f>
        <v>8340.72</v>
      </c>
      <c r="N18" s="71">
        <v>83.4</v>
      </c>
      <c r="O18" s="71"/>
      <c r="P18" s="89" t="str">
        <f>VLOOKUP(C18,[2]Sheet1!$D:$E,2,0)</f>
        <v>毛玉</v>
      </c>
      <c r="Q18" s="89">
        <f>VLOOKUP(C18,[2]Sheet1!$D:$F,3,0)</f>
        <v>13304</v>
      </c>
    </row>
    <row r="19" s="74" customFormat="1" customHeight="1" spans="1:17">
      <c r="A19" s="71">
        <v>17</v>
      </c>
      <c r="B19" s="79">
        <v>571</v>
      </c>
      <c r="C19" s="79">
        <v>2113</v>
      </c>
      <c r="D19" s="79" t="s">
        <v>48</v>
      </c>
      <c r="E19" s="79" t="s">
        <v>25</v>
      </c>
      <c r="F19" s="79" t="s">
        <v>38</v>
      </c>
      <c r="G19" s="79">
        <v>8242.55</v>
      </c>
      <c r="H19" s="79">
        <v>11000</v>
      </c>
      <c r="I19" s="71">
        <f>VLOOKUP(C19,[1]Sheet1!$A:$B,2,0)</f>
        <v>2799.92</v>
      </c>
      <c r="J19" s="70">
        <f>I19/H19</f>
        <v>0.254538181818182</v>
      </c>
      <c r="K19" s="71"/>
      <c r="L19" s="71"/>
      <c r="M19" s="71">
        <f>H19-I19</f>
        <v>8200.08</v>
      </c>
      <c r="N19" s="71">
        <v>82</v>
      </c>
      <c r="O19" s="71"/>
      <c r="P19" s="89" t="str">
        <f>VLOOKUP(C19,[2]Sheet1!$D:$E,2,0)</f>
        <v>于春莲</v>
      </c>
      <c r="Q19" s="89">
        <f>VLOOKUP(C19,[2]Sheet1!$D:$F,3,0)</f>
        <v>5471</v>
      </c>
    </row>
    <row r="20" s="74" customFormat="1" customHeight="1" spans="1:17">
      <c r="A20" s="71">
        <v>18</v>
      </c>
      <c r="B20" s="79">
        <v>111219</v>
      </c>
      <c r="C20" s="79">
        <v>111219</v>
      </c>
      <c r="D20" s="79" t="s">
        <v>49</v>
      </c>
      <c r="E20" s="79" t="s">
        <v>37</v>
      </c>
      <c r="F20" s="79" t="s">
        <v>38</v>
      </c>
      <c r="G20" s="79">
        <v>7766.92</v>
      </c>
      <c r="H20" s="79">
        <v>10000</v>
      </c>
      <c r="I20" s="71">
        <f>VLOOKUP(C20,[1]Sheet1!$A:$B,2,0)</f>
        <v>2581</v>
      </c>
      <c r="J20" s="70">
        <f>I20/H20</f>
        <v>0.2581</v>
      </c>
      <c r="K20" s="71"/>
      <c r="L20" s="71"/>
      <c r="M20" s="71">
        <f>H20-I20</f>
        <v>7419</v>
      </c>
      <c r="N20" s="71">
        <v>74.2</v>
      </c>
      <c r="O20" s="71"/>
      <c r="P20" s="89" t="str">
        <f>VLOOKUP(C20,[2]Sheet1!$D:$E,2,0)</f>
        <v>代志斌</v>
      </c>
      <c r="Q20" s="89">
        <f>VLOOKUP(C20,[2]Sheet1!$D:$F,3,0)</f>
        <v>4117</v>
      </c>
    </row>
    <row r="21" s="74" customFormat="1" customHeight="1" spans="1:17">
      <c r="A21" s="71">
        <v>19</v>
      </c>
      <c r="B21" s="79">
        <v>105267</v>
      </c>
      <c r="C21" s="79">
        <v>105267</v>
      </c>
      <c r="D21" s="79" t="s">
        <v>50</v>
      </c>
      <c r="E21" s="79" t="s">
        <v>37</v>
      </c>
      <c r="F21" s="79" t="s">
        <v>34</v>
      </c>
      <c r="G21" s="79">
        <v>8760.68</v>
      </c>
      <c r="H21" s="79">
        <v>11000</v>
      </c>
      <c r="I21" s="71">
        <f>VLOOKUP(C21,[1]Sheet1!$A:$B,2,0)</f>
        <v>3809</v>
      </c>
      <c r="J21" s="70">
        <f>I21/H21</f>
        <v>0.346272727272727</v>
      </c>
      <c r="K21" s="71"/>
      <c r="L21" s="71"/>
      <c r="M21" s="71">
        <f>H21-I21</f>
        <v>7191</v>
      </c>
      <c r="N21" s="71">
        <v>71.9</v>
      </c>
      <c r="O21" s="71"/>
      <c r="P21" s="89" t="str">
        <f>VLOOKUP(C21,[2]Sheet1!$D:$E,2,0)</f>
        <v>常玲</v>
      </c>
      <c r="Q21" s="89">
        <f>VLOOKUP(C21,[2]Sheet1!$D:$F,3,0)</f>
        <v>16203</v>
      </c>
    </row>
    <row r="22" s="74" customFormat="1" customHeight="1" spans="1:17">
      <c r="A22" s="71">
        <v>20</v>
      </c>
      <c r="B22" s="79">
        <v>706</v>
      </c>
      <c r="C22" s="79">
        <v>2886</v>
      </c>
      <c r="D22" s="79" t="s">
        <v>51</v>
      </c>
      <c r="E22" s="79" t="s">
        <v>52</v>
      </c>
      <c r="F22" s="79" t="s">
        <v>30</v>
      </c>
      <c r="G22" s="79">
        <v>7183.8</v>
      </c>
      <c r="H22" s="79">
        <v>9500</v>
      </c>
      <c r="I22" s="71">
        <f>VLOOKUP(C22,[1]Sheet1!$A:$B,2,0)</f>
        <v>2335.9</v>
      </c>
      <c r="J22" s="70">
        <f>I22/H22</f>
        <v>0.245884210526316</v>
      </c>
      <c r="K22" s="71"/>
      <c r="L22" s="71"/>
      <c r="M22" s="71">
        <f>H22-I22</f>
        <v>7164.1</v>
      </c>
      <c r="N22" s="71">
        <v>71.6</v>
      </c>
      <c r="O22" s="71"/>
      <c r="P22" s="89" t="str">
        <f>VLOOKUP(C22,[2]Sheet1!$D:$E,2,0)</f>
        <v>杨文英</v>
      </c>
      <c r="Q22" s="89">
        <f>VLOOKUP(C22,[2]Sheet1!$D:$F,3,0)</f>
        <v>6506</v>
      </c>
    </row>
    <row r="23" s="74" customFormat="1" customHeight="1" spans="1:17">
      <c r="A23" s="71">
        <v>21</v>
      </c>
      <c r="B23" s="79">
        <v>341</v>
      </c>
      <c r="C23" s="79">
        <v>2881</v>
      </c>
      <c r="D23" s="79" t="s">
        <v>53</v>
      </c>
      <c r="E23" s="79" t="s">
        <v>54</v>
      </c>
      <c r="F23" s="79" t="s">
        <v>38</v>
      </c>
      <c r="G23" s="79">
        <v>7194</v>
      </c>
      <c r="H23" s="79">
        <v>9500</v>
      </c>
      <c r="I23" s="71">
        <f>VLOOKUP(C23,[1]Sheet1!$A:$B,2,0)</f>
        <v>2369.79</v>
      </c>
      <c r="J23" s="70">
        <f>I23/H23</f>
        <v>0.249451578947368</v>
      </c>
      <c r="K23" s="71"/>
      <c r="L23" s="71"/>
      <c r="M23" s="71">
        <f>H23-I23</f>
        <v>7130.21</v>
      </c>
      <c r="N23" s="71">
        <v>71.3</v>
      </c>
      <c r="O23" s="71"/>
      <c r="P23" s="89" t="str">
        <f>VLOOKUP(C23,[2]Sheet1!$D:$E,2,0)</f>
        <v>杨平</v>
      </c>
      <c r="Q23" s="89">
        <f>VLOOKUP(C23,[2]Sheet1!$D:$F,3,0)</f>
        <v>7011</v>
      </c>
    </row>
    <row r="24" s="74" customFormat="1" customHeight="1" spans="1:17">
      <c r="A24" s="71">
        <v>22</v>
      </c>
      <c r="B24" s="79">
        <v>743</v>
      </c>
      <c r="C24" s="79">
        <v>2717</v>
      </c>
      <c r="D24" s="79" t="s">
        <v>55</v>
      </c>
      <c r="E24" s="79" t="s">
        <v>25</v>
      </c>
      <c r="F24" s="79" t="s">
        <v>30</v>
      </c>
      <c r="G24" s="79">
        <v>7081</v>
      </c>
      <c r="H24" s="79">
        <v>9000</v>
      </c>
      <c r="I24" s="71">
        <f>VLOOKUP(C24,[1]Sheet1!$A:$B,2,0)</f>
        <v>2072</v>
      </c>
      <c r="J24" s="70">
        <f>I24/H24</f>
        <v>0.230222222222222</v>
      </c>
      <c r="K24" s="71"/>
      <c r="L24" s="71"/>
      <c r="M24" s="71">
        <f>H24-I24</f>
        <v>6928</v>
      </c>
      <c r="N24" s="71">
        <v>69.3</v>
      </c>
      <c r="O24" s="71"/>
      <c r="P24" s="89" t="str">
        <f>VLOOKUP(C24,[2]Sheet1!$D:$E,2,0)</f>
        <v>马雪</v>
      </c>
      <c r="Q24" s="89">
        <f>VLOOKUP(C24,[2]Sheet1!$D:$F,3,0)</f>
        <v>4311</v>
      </c>
    </row>
    <row r="25" s="74" customFormat="1" customHeight="1" spans="1:17">
      <c r="A25" s="71">
        <v>23</v>
      </c>
      <c r="B25" s="79">
        <v>106865</v>
      </c>
      <c r="C25" s="79">
        <v>106865</v>
      </c>
      <c r="D25" s="79" t="s">
        <v>56</v>
      </c>
      <c r="E25" s="79" t="s">
        <v>19</v>
      </c>
      <c r="F25" s="79" t="s">
        <v>30</v>
      </c>
      <c r="G25" s="79">
        <v>7454.1</v>
      </c>
      <c r="H25" s="79">
        <v>9500</v>
      </c>
      <c r="I25" s="71">
        <f>VLOOKUP(C25,[1]Sheet1!$A:$B,2,0)</f>
        <v>2642</v>
      </c>
      <c r="J25" s="70">
        <f>I25/H25</f>
        <v>0.278105263157895</v>
      </c>
      <c r="K25" s="71"/>
      <c r="L25" s="71"/>
      <c r="M25" s="71">
        <f>H25-I25</f>
        <v>6858</v>
      </c>
      <c r="N25" s="71">
        <v>68.6</v>
      </c>
      <c r="O25" s="71"/>
      <c r="P25" s="89" t="str">
        <f>VLOOKUP(C25,[2]Sheet1!$D:$E,2,0)</f>
        <v>彭关敏</v>
      </c>
      <c r="Q25" s="89">
        <f>VLOOKUP(C25,[2]Sheet1!$D:$F,3,0)</f>
        <v>10902</v>
      </c>
    </row>
    <row r="26" s="74" customFormat="1" customHeight="1" spans="1:17">
      <c r="A26" s="71">
        <v>24</v>
      </c>
      <c r="B26" s="79">
        <v>365</v>
      </c>
      <c r="C26" s="79">
        <v>2527</v>
      </c>
      <c r="D26" s="79" t="s">
        <v>57</v>
      </c>
      <c r="E26" s="79" t="s">
        <v>37</v>
      </c>
      <c r="F26" s="79" t="s">
        <v>27</v>
      </c>
      <c r="G26" s="79">
        <v>10412.55</v>
      </c>
      <c r="H26" s="79">
        <v>13000</v>
      </c>
      <c r="I26" s="71">
        <f>VLOOKUP(C26,[1]Sheet1!$A:$B,2,0)</f>
        <v>6214.4</v>
      </c>
      <c r="J26" s="70">
        <f>I26/H26</f>
        <v>0.478030769230769</v>
      </c>
      <c r="K26" s="71"/>
      <c r="L26" s="71"/>
      <c r="M26" s="71">
        <f>H26-I26</f>
        <v>6785.6</v>
      </c>
      <c r="N26" s="71">
        <v>67.9</v>
      </c>
      <c r="O26" s="71"/>
      <c r="P26" s="89" t="str">
        <f>VLOOKUP(C26,[2]Sheet1!$D:$E,2,0)</f>
        <v>朱晓桃</v>
      </c>
      <c r="Q26" s="89">
        <f>VLOOKUP(C26,[2]Sheet1!$D:$F,3,0)</f>
        <v>4301</v>
      </c>
    </row>
    <row r="27" s="74" customFormat="1" customHeight="1" spans="1:17">
      <c r="A27" s="71">
        <v>25</v>
      </c>
      <c r="B27" s="79">
        <v>717</v>
      </c>
      <c r="C27" s="79">
        <v>2854</v>
      </c>
      <c r="D27" s="79" t="s">
        <v>58</v>
      </c>
      <c r="E27" s="79" t="s">
        <v>59</v>
      </c>
      <c r="F27" s="79" t="s">
        <v>30</v>
      </c>
      <c r="G27" s="79">
        <v>7451.4</v>
      </c>
      <c r="H27" s="79">
        <v>9500</v>
      </c>
      <c r="I27" s="71">
        <f>VLOOKUP(C27,[1]Sheet1!$A:$B,2,0)</f>
        <v>2846</v>
      </c>
      <c r="J27" s="70">
        <f>I27/H27</f>
        <v>0.299578947368421</v>
      </c>
      <c r="K27" s="71"/>
      <c r="L27" s="71"/>
      <c r="M27" s="71">
        <f>H27-I27</f>
        <v>6654</v>
      </c>
      <c r="N27" s="71">
        <v>66.5</v>
      </c>
      <c r="O27" s="71"/>
      <c r="P27" s="89" t="str">
        <f>VLOOKUP(C27,[2]Sheet1!$D:$E,2,0)</f>
        <v>付曦</v>
      </c>
      <c r="Q27" s="89">
        <f>VLOOKUP(C27,[2]Sheet1!$D:$F,3,0)</f>
        <v>6752</v>
      </c>
    </row>
    <row r="28" s="74" customFormat="1" customHeight="1" spans="1:17">
      <c r="A28" s="71">
        <v>26</v>
      </c>
      <c r="B28" s="79">
        <v>357</v>
      </c>
      <c r="C28" s="79">
        <v>2471</v>
      </c>
      <c r="D28" s="79" t="s">
        <v>60</v>
      </c>
      <c r="E28" s="79" t="s">
        <v>37</v>
      </c>
      <c r="F28" s="79" t="s">
        <v>34</v>
      </c>
      <c r="G28" s="79">
        <v>11464.4</v>
      </c>
      <c r="H28" s="79">
        <v>14550</v>
      </c>
      <c r="I28" s="71">
        <f>VLOOKUP(C28,[1]Sheet1!$A:$B,2,0)</f>
        <v>7907.04</v>
      </c>
      <c r="J28" s="70">
        <f>I28/H28</f>
        <v>0.543439175257732</v>
      </c>
      <c r="K28" s="71"/>
      <c r="L28" s="71"/>
      <c r="M28" s="71">
        <f>H28-I28</f>
        <v>6642.96</v>
      </c>
      <c r="N28" s="71">
        <v>66.4</v>
      </c>
      <c r="O28" s="71"/>
      <c r="P28" s="89" t="str">
        <f>VLOOKUP(C28,[2]Sheet1!$D:$E,2,0)</f>
        <v>胡艳弘</v>
      </c>
      <c r="Q28" s="89">
        <f>VLOOKUP(C28,[2]Sheet1!$D:$F,3,0)</f>
        <v>6814</v>
      </c>
    </row>
    <row r="29" s="74" customFormat="1" customHeight="1" spans="1:17">
      <c r="A29" s="71">
        <v>27</v>
      </c>
      <c r="B29" s="79">
        <v>746</v>
      </c>
      <c r="C29" s="79">
        <v>2875</v>
      </c>
      <c r="D29" s="79" t="s">
        <v>61</v>
      </c>
      <c r="E29" s="79" t="s">
        <v>59</v>
      </c>
      <c r="F29" s="79" t="s">
        <v>27</v>
      </c>
      <c r="G29" s="79">
        <v>7796.91</v>
      </c>
      <c r="H29" s="79">
        <v>9800</v>
      </c>
      <c r="I29" s="71">
        <f>VLOOKUP(C29,[1]Sheet1!$A:$B,2,0)</f>
        <v>3179.57</v>
      </c>
      <c r="J29" s="70">
        <f>I29/H29</f>
        <v>0.324445918367347</v>
      </c>
      <c r="K29" s="71"/>
      <c r="L29" s="71"/>
      <c r="M29" s="71">
        <f>H29-I29</f>
        <v>6620.43</v>
      </c>
      <c r="N29" s="71">
        <v>66.2</v>
      </c>
      <c r="O29" s="71"/>
      <c r="P29" s="89" t="str">
        <f>VLOOKUP(C29,[2]Sheet1!$D:$E,2,0)</f>
        <v>李秀辉</v>
      </c>
      <c r="Q29" s="89">
        <f>VLOOKUP(C29,[2]Sheet1!$D:$F,3,0)</f>
        <v>6733</v>
      </c>
    </row>
    <row r="30" s="74" customFormat="1" customHeight="1" spans="1:17">
      <c r="A30" s="71">
        <v>28</v>
      </c>
      <c r="B30" s="79">
        <v>56</v>
      </c>
      <c r="C30" s="79">
        <v>2894</v>
      </c>
      <c r="D30" s="79" t="s">
        <v>62</v>
      </c>
      <c r="E30" s="79" t="s">
        <v>29</v>
      </c>
      <c r="F30" s="79" t="s">
        <v>32</v>
      </c>
      <c r="G30" s="79">
        <v>6122.81</v>
      </c>
      <c r="H30" s="79">
        <v>7700</v>
      </c>
      <c r="I30" s="71">
        <f>VLOOKUP(C30,[1]Sheet1!$A:$B,2,0)</f>
        <v>1113.08</v>
      </c>
      <c r="J30" s="70">
        <f>I30/H30</f>
        <v>0.144555844155844</v>
      </c>
      <c r="K30" s="71"/>
      <c r="L30" s="71"/>
      <c r="M30" s="71">
        <f>H30-I30</f>
        <v>6586.92</v>
      </c>
      <c r="N30" s="71">
        <v>65.9</v>
      </c>
      <c r="O30" s="71"/>
      <c r="P30" s="89" t="str">
        <f>VLOOKUP(C30,[2]Sheet1!$D:$E,2,0)</f>
        <v>骆素花</v>
      </c>
      <c r="Q30" s="89">
        <f>VLOOKUP(C30,[2]Sheet1!$D:$F,3,0)</f>
        <v>7948</v>
      </c>
    </row>
    <row r="31" s="74" customFormat="1" customHeight="1" spans="1:17">
      <c r="A31" s="71">
        <v>29</v>
      </c>
      <c r="B31" s="79">
        <v>726</v>
      </c>
      <c r="C31" s="79">
        <v>2466</v>
      </c>
      <c r="D31" s="79" t="s">
        <v>63</v>
      </c>
      <c r="E31" s="79" t="s">
        <v>37</v>
      </c>
      <c r="F31" s="79" t="s">
        <v>27</v>
      </c>
      <c r="G31" s="79">
        <v>13783.98</v>
      </c>
      <c r="H31" s="79">
        <v>17500</v>
      </c>
      <c r="I31" s="71">
        <f>VLOOKUP(C31,[1]Sheet1!$A:$B,2,0)</f>
        <v>11220.34</v>
      </c>
      <c r="J31" s="70">
        <f>I31/H31</f>
        <v>0.641162285714286</v>
      </c>
      <c r="K31" s="71"/>
      <c r="L31" s="71" t="s">
        <v>21</v>
      </c>
      <c r="M31" s="71">
        <f>H31-I31</f>
        <v>6279.66</v>
      </c>
      <c r="N31" s="71">
        <v>62.8</v>
      </c>
      <c r="O31" s="71"/>
      <c r="P31" s="89" t="str">
        <f>VLOOKUP(C31,[2]Sheet1!$D:$E,2,0)</f>
        <v>魏小琴</v>
      </c>
      <c r="Q31" s="89">
        <f>VLOOKUP(C31,[2]Sheet1!$D:$F,3,0)</f>
        <v>10177</v>
      </c>
    </row>
    <row r="32" s="74" customFormat="1" customHeight="1" spans="1:17">
      <c r="A32" s="71">
        <v>30</v>
      </c>
      <c r="B32" s="79">
        <v>517</v>
      </c>
      <c r="C32" s="79">
        <v>2826</v>
      </c>
      <c r="D32" s="79" t="s">
        <v>64</v>
      </c>
      <c r="E32" s="79" t="s">
        <v>37</v>
      </c>
      <c r="F32" s="79" t="s">
        <v>30</v>
      </c>
      <c r="G32" s="79">
        <v>5550.08</v>
      </c>
      <c r="H32" s="79">
        <v>7100</v>
      </c>
      <c r="I32" s="71">
        <f>VLOOKUP(C32,[1]Sheet1!$A:$B,2,0)</f>
        <v>850</v>
      </c>
      <c r="J32" s="70">
        <f>I32/H32</f>
        <v>0.119718309859155</v>
      </c>
      <c r="K32" s="71"/>
      <c r="L32" s="71"/>
      <c r="M32" s="71">
        <f>H32-I32</f>
        <v>6250</v>
      </c>
      <c r="N32" s="71">
        <v>62.5</v>
      </c>
      <c r="O32" s="71"/>
      <c r="P32" s="89" t="str">
        <f>VLOOKUP(C32,[2]Sheet1!$D:$E,2,0)</f>
        <v>向丽容</v>
      </c>
      <c r="Q32" s="89">
        <f>VLOOKUP(C32,[2]Sheet1!$D:$F,3,0)</f>
        <v>15083</v>
      </c>
    </row>
    <row r="33" s="74" customFormat="1" customHeight="1" spans="1:17">
      <c r="A33" s="71">
        <v>31</v>
      </c>
      <c r="B33" s="79">
        <v>730</v>
      </c>
      <c r="C33" s="79">
        <v>2526</v>
      </c>
      <c r="D33" s="79" t="s">
        <v>65</v>
      </c>
      <c r="E33" s="79" t="s">
        <v>40</v>
      </c>
      <c r="F33" s="79" t="s">
        <v>27</v>
      </c>
      <c r="G33" s="79">
        <v>9191.5</v>
      </c>
      <c r="H33" s="79">
        <v>12000</v>
      </c>
      <c r="I33" s="71">
        <f>VLOOKUP(C33,[1]Sheet1!$A:$B,2,0)</f>
        <v>5784</v>
      </c>
      <c r="J33" s="70">
        <f>I33/H33</f>
        <v>0.482</v>
      </c>
      <c r="K33" s="71"/>
      <c r="L33" s="71"/>
      <c r="M33" s="71">
        <f>H33-I33</f>
        <v>6216</v>
      </c>
      <c r="N33" s="71">
        <v>62.2</v>
      </c>
      <c r="O33" s="71"/>
      <c r="P33" s="89" t="str">
        <f>VLOOKUP(C33,[2]Sheet1!$D:$E,2,0)</f>
        <v>朱朝霞</v>
      </c>
      <c r="Q33" s="89">
        <f>VLOOKUP(C33,[2]Sheet1!$D:$F,3,0)</f>
        <v>4325</v>
      </c>
    </row>
    <row r="34" s="74" customFormat="1" customHeight="1" spans="1:17">
      <c r="A34" s="71">
        <v>32</v>
      </c>
      <c r="B34" s="79">
        <v>733</v>
      </c>
      <c r="C34" s="79">
        <v>2713</v>
      </c>
      <c r="D34" s="79" t="s">
        <v>66</v>
      </c>
      <c r="E34" s="79" t="s">
        <v>43</v>
      </c>
      <c r="F34" s="79" t="s">
        <v>32</v>
      </c>
      <c r="G34" s="79">
        <v>7470.08</v>
      </c>
      <c r="H34" s="79">
        <v>9500</v>
      </c>
      <c r="I34" s="71">
        <f>VLOOKUP(C34,[1]Sheet1!$A:$B,2,0)</f>
        <v>3324</v>
      </c>
      <c r="J34" s="70">
        <f>I34/H34</f>
        <v>0.349894736842105</v>
      </c>
      <c r="K34" s="71"/>
      <c r="L34" s="71"/>
      <c r="M34" s="71">
        <f>H34-I34</f>
        <v>6176</v>
      </c>
      <c r="N34" s="71">
        <v>61.8</v>
      </c>
      <c r="O34" s="71"/>
      <c r="P34" s="89" t="str">
        <f>VLOOKUP(C34,[2]Sheet1!$D:$E,2,0)</f>
        <v>王娅</v>
      </c>
      <c r="Q34" s="89">
        <f>VLOOKUP(C34,[2]Sheet1!$D:$F,3,0)</f>
        <v>11537</v>
      </c>
    </row>
    <row r="35" s="74" customFormat="1" customHeight="1" spans="1:17">
      <c r="A35" s="71">
        <v>33</v>
      </c>
      <c r="B35" s="79">
        <v>723</v>
      </c>
      <c r="C35" s="79">
        <v>2771</v>
      </c>
      <c r="D35" s="79" t="s">
        <v>67</v>
      </c>
      <c r="E35" s="79" t="s">
        <v>25</v>
      </c>
      <c r="F35" s="79" t="s">
        <v>30</v>
      </c>
      <c r="G35" s="79">
        <v>6193.9</v>
      </c>
      <c r="H35" s="79">
        <v>7800</v>
      </c>
      <c r="I35" s="71">
        <f>VLOOKUP(C35,[1]Sheet1!$A:$B,2,0)</f>
        <v>1622</v>
      </c>
      <c r="J35" s="70">
        <f>I35/H35</f>
        <v>0.207948717948718</v>
      </c>
      <c r="K35" s="71"/>
      <c r="L35" s="71"/>
      <c r="M35" s="71">
        <f>H35-I35</f>
        <v>6178</v>
      </c>
      <c r="N35" s="71">
        <v>61.8</v>
      </c>
      <c r="O35" s="71"/>
      <c r="P35" s="89" t="str">
        <f>VLOOKUP(C35,[2]Sheet1!$D:$E,2,0)</f>
        <v>施雪</v>
      </c>
      <c r="Q35" s="89">
        <f>VLOOKUP(C35,[2]Sheet1!$D:$F,3,0)</f>
        <v>13020</v>
      </c>
    </row>
    <row r="36" s="74" customFormat="1" customHeight="1" spans="1:17">
      <c r="A36" s="71">
        <v>34</v>
      </c>
      <c r="B36" s="79">
        <v>747</v>
      </c>
      <c r="C36" s="79">
        <v>2804</v>
      </c>
      <c r="D36" s="79" t="s">
        <v>68</v>
      </c>
      <c r="E36" s="79" t="s">
        <v>37</v>
      </c>
      <c r="F36" s="79" t="s">
        <v>30</v>
      </c>
      <c r="G36" s="79">
        <v>12467.9</v>
      </c>
      <c r="H36" s="79">
        <v>14000</v>
      </c>
      <c r="I36" s="71">
        <f>VLOOKUP(C36,[1]Sheet1!$A:$B,2,0)</f>
        <v>8002.88</v>
      </c>
      <c r="J36" s="70">
        <f>I36/H36</f>
        <v>0.571634285714286</v>
      </c>
      <c r="K36" s="71"/>
      <c r="L36" s="71"/>
      <c r="M36" s="71">
        <f>H36-I36</f>
        <v>5997.12</v>
      </c>
      <c r="N36" s="71">
        <v>60</v>
      </c>
      <c r="O36" s="71"/>
      <c r="P36" s="89" t="str">
        <f>VLOOKUP(C36,[2]Sheet1!$D:$E,2,0)</f>
        <v>邹东梅</v>
      </c>
      <c r="Q36" s="89">
        <f>VLOOKUP(C36,[2]Sheet1!$D:$F,3,0)</f>
        <v>11964</v>
      </c>
    </row>
    <row r="37" s="74" customFormat="1" customHeight="1" spans="1:17">
      <c r="A37" s="71">
        <v>35</v>
      </c>
      <c r="B37" s="79">
        <v>113833</v>
      </c>
      <c r="C37" s="79">
        <v>113833</v>
      </c>
      <c r="D37" s="79" t="s">
        <v>69</v>
      </c>
      <c r="E37" s="79" t="s">
        <v>25</v>
      </c>
      <c r="F37" s="79" t="s">
        <v>30</v>
      </c>
      <c r="G37" s="79">
        <v>8035.34</v>
      </c>
      <c r="H37" s="79">
        <v>11000</v>
      </c>
      <c r="I37" s="71">
        <f>VLOOKUP(C37,[1]Sheet1!$A:$B,2,0)</f>
        <v>5170</v>
      </c>
      <c r="J37" s="70">
        <f>I37/H37</f>
        <v>0.47</v>
      </c>
      <c r="K37" s="71"/>
      <c r="L37" s="71"/>
      <c r="M37" s="71">
        <f>H37-I37</f>
        <v>5830</v>
      </c>
      <c r="N37" s="71">
        <v>58.3</v>
      </c>
      <c r="O37" s="71"/>
      <c r="P37" s="89" t="str">
        <f>VLOOKUP(C37,[2]Sheet1!$D:$E,2,0)</f>
        <v>廖晓静</v>
      </c>
      <c r="Q37" s="89">
        <f>VLOOKUP(C37,[2]Sheet1!$D:$F,3,0)</f>
        <v>13296</v>
      </c>
    </row>
    <row r="38" s="74" customFormat="1" customHeight="1" spans="1:17">
      <c r="A38" s="71">
        <v>36</v>
      </c>
      <c r="B38" s="79">
        <v>114685</v>
      </c>
      <c r="C38" s="79">
        <v>114685</v>
      </c>
      <c r="D38" s="79" t="s">
        <v>70</v>
      </c>
      <c r="E38" s="79" t="s">
        <v>19</v>
      </c>
      <c r="F38" s="79" t="s">
        <v>23</v>
      </c>
      <c r="G38" s="79">
        <v>17953</v>
      </c>
      <c r="H38" s="79">
        <v>23000</v>
      </c>
      <c r="I38" s="71">
        <f>VLOOKUP(C38,[1]Sheet1!$A:$B,2,0)</f>
        <v>17180</v>
      </c>
      <c r="J38" s="70">
        <f>I38/H38</f>
        <v>0.74695652173913</v>
      </c>
      <c r="K38" s="71"/>
      <c r="L38" s="71" t="s">
        <v>21</v>
      </c>
      <c r="M38" s="71">
        <f>H38-I38</f>
        <v>5820</v>
      </c>
      <c r="N38" s="71">
        <v>58.2</v>
      </c>
      <c r="O38" s="71"/>
      <c r="P38" s="89" t="str">
        <f>VLOOKUP(C38,[2]Sheet1!$D:$E,2,0)</f>
        <v>向海英</v>
      </c>
      <c r="Q38" s="89">
        <f>VLOOKUP(C38,[2]Sheet1!$D:$F,3,0)</f>
        <v>4024</v>
      </c>
    </row>
    <row r="39" s="74" customFormat="1" customHeight="1" spans="1:17">
      <c r="A39" s="71">
        <v>37</v>
      </c>
      <c r="B39" s="79">
        <v>744</v>
      </c>
      <c r="C39" s="79">
        <v>2820</v>
      </c>
      <c r="D39" s="79" t="s">
        <v>71</v>
      </c>
      <c r="E39" s="79" t="s">
        <v>19</v>
      </c>
      <c r="F39" s="79" t="s">
        <v>34</v>
      </c>
      <c r="G39" s="79">
        <v>7149.5</v>
      </c>
      <c r="H39" s="79">
        <v>9000</v>
      </c>
      <c r="I39" s="71">
        <f>VLOOKUP(C39,[1]Sheet1!$A:$B,2,0)</f>
        <v>3239.7</v>
      </c>
      <c r="J39" s="70">
        <f>I39/H39</f>
        <v>0.359966666666667</v>
      </c>
      <c r="K39" s="71"/>
      <c r="L39" s="71"/>
      <c r="M39" s="71">
        <f>H39-I39</f>
        <v>5760.3</v>
      </c>
      <c r="N39" s="71">
        <v>57.6</v>
      </c>
      <c r="O39" s="71"/>
      <c r="P39" s="89" t="str">
        <f>VLOOKUP(C39,[2]Sheet1!$D:$E,2,0)</f>
        <v>尹萍</v>
      </c>
      <c r="Q39" s="89">
        <f>VLOOKUP(C39,[2]Sheet1!$D:$F,3,0)</f>
        <v>11620</v>
      </c>
    </row>
    <row r="40" s="74" customFormat="1" customHeight="1" spans="1:17">
      <c r="A40" s="71">
        <v>38</v>
      </c>
      <c r="B40" s="79">
        <v>594</v>
      </c>
      <c r="C40" s="79">
        <v>2851</v>
      </c>
      <c r="D40" s="79" t="s">
        <v>72</v>
      </c>
      <c r="E40" s="79" t="s">
        <v>59</v>
      </c>
      <c r="F40" s="79" t="s">
        <v>32</v>
      </c>
      <c r="G40" s="79">
        <v>5082.57</v>
      </c>
      <c r="H40" s="79">
        <v>6500</v>
      </c>
      <c r="I40" s="71">
        <f>VLOOKUP(C40,[1]Sheet1!$A:$B,2,0)</f>
        <v>827.52</v>
      </c>
      <c r="J40" s="70">
        <f>I40/H40</f>
        <v>0.127310769230769</v>
      </c>
      <c r="K40" s="71"/>
      <c r="L40" s="71"/>
      <c r="M40" s="71">
        <f>H40-I40</f>
        <v>5672.48</v>
      </c>
      <c r="N40" s="71">
        <v>56.7</v>
      </c>
      <c r="O40" s="71"/>
      <c r="P40" s="89" t="str">
        <f>VLOOKUP(C40,[2]Sheet1!$D:$E,2,0)</f>
        <v>李沙</v>
      </c>
      <c r="Q40" s="89">
        <f>VLOOKUP(C40,[2]Sheet1!$D:$F,3,0)</f>
        <v>6148</v>
      </c>
    </row>
    <row r="41" s="74" customFormat="1" customHeight="1" spans="1:17">
      <c r="A41" s="71">
        <v>39</v>
      </c>
      <c r="B41" s="79">
        <v>720</v>
      </c>
      <c r="C41" s="79">
        <v>2844</v>
      </c>
      <c r="D41" s="79" t="s">
        <v>73</v>
      </c>
      <c r="E41" s="79" t="s">
        <v>59</v>
      </c>
      <c r="F41" s="79" t="s">
        <v>32</v>
      </c>
      <c r="G41" s="79">
        <v>4083</v>
      </c>
      <c r="H41" s="79">
        <v>5500</v>
      </c>
      <c r="I41" s="71">
        <v>0</v>
      </c>
      <c r="J41" s="70">
        <f>I41/H41</f>
        <v>0</v>
      </c>
      <c r="K41" s="71"/>
      <c r="L41" s="71"/>
      <c r="M41" s="71">
        <f>H41-I41</f>
        <v>5500</v>
      </c>
      <c r="N41" s="71">
        <v>55</v>
      </c>
      <c r="O41" s="71"/>
      <c r="P41" s="89" t="str">
        <f>VLOOKUP(C41,[2]Sheet1!$D:$E,2,0)</f>
        <v>刘娟</v>
      </c>
      <c r="Q41" s="89">
        <f>VLOOKUP(C41,[2]Sheet1!$D:$F,3,0)</f>
        <v>15035</v>
      </c>
    </row>
    <row r="42" s="74" customFormat="1" customHeight="1" spans="1:17">
      <c r="A42" s="71">
        <v>40</v>
      </c>
      <c r="B42" s="79">
        <v>539</v>
      </c>
      <c r="C42" s="79">
        <v>2852</v>
      </c>
      <c r="D42" s="79" t="s">
        <v>74</v>
      </c>
      <c r="E42" s="79" t="s">
        <v>59</v>
      </c>
      <c r="F42" s="79" t="s">
        <v>30</v>
      </c>
      <c r="G42" s="79">
        <v>5104.55</v>
      </c>
      <c r="H42" s="79">
        <v>6500</v>
      </c>
      <c r="I42" s="71">
        <f>VLOOKUP(C42,[1]Sheet1!$A:$B,2,0)</f>
        <v>1120</v>
      </c>
      <c r="J42" s="70">
        <f>I42/H42</f>
        <v>0.172307692307692</v>
      </c>
      <c r="K42" s="71"/>
      <c r="L42" s="71"/>
      <c r="M42" s="71">
        <f>H42-I42</f>
        <v>5380</v>
      </c>
      <c r="N42" s="71">
        <v>53.8</v>
      </c>
      <c r="O42" s="71"/>
      <c r="P42" s="89" t="str">
        <f>VLOOKUP(C42,[2]Sheet1!$D:$E,2,0)</f>
        <v>熊小玲</v>
      </c>
      <c r="Q42" s="89">
        <f>VLOOKUP(C42,[2]Sheet1!$D:$F,3,0)</f>
        <v>9320</v>
      </c>
    </row>
    <row r="43" s="74" customFormat="1" customHeight="1" spans="1:17">
      <c r="A43" s="71">
        <v>41</v>
      </c>
      <c r="B43" s="79">
        <v>101453</v>
      </c>
      <c r="C43" s="79">
        <v>101453</v>
      </c>
      <c r="D43" s="79" t="s">
        <v>75</v>
      </c>
      <c r="E43" s="79" t="s">
        <v>25</v>
      </c>
      <c r="F43" s="79" t="s">
        <v>30</v>
      </c>
      <c r="G43" s="79">
        <v>8554.74</v>
      </c>
      <c r="H43" s="79">
        <v>11000</v>
      </c>
      <c r="I43" s="71">
        <f>VLOOKUP(C43,[1]Sheet1!$A:$B,2,0)</f>
        <v>6257.3</v>
      </c>
      <c r="J43" s="70">
        <f>I43/H43</f>
        <v>0.568845454545455</v>
      </c>
      <c r="K43" s="71"/>
      <c r="L43" s="71"/>
      <c r="M43" s="71">
        <f>H43-I43</f>
        <v>4742.7</v>
      </c>
      <c r="N43" s="71">
        <v>47.4</v>
      </c>
      <c r="O43" s="71"/>
      <c r="P43" s="89" t="str">
        <f>VLOOKUP(C43,[2]Sheet1!$D:$E,2,0)</f>
        <v>王慧</v>
      </c>
      <c r="Q43" s="89">
        <f>VLOOKUP(C43,[2]Sheet1!$D:$F,3,0)</f>
        <v>4518</v>
      </c>
    </row>
    <row r="44" s="74" customFormat="1" customHeight="1" spans="1:17">
      <c r="A44" s="71">
        <v>42</v>
      </c>
      <c r="B44" s="79">
        <v>724</v>
      </c>
      <c r="C44" s="79">
        <v>2735</v>
      </c>
      <c r="D44" s="79" t="s">
        <v>76</v>
      </c>
      <c r="E44" s="79" t="s">
        <v>40</v>
      </c>
      <c r="F44" s="79" t="s">
        <v>34</v>
      </c>
      <c r="G44" s="79">
        <v>8568.44</v>
      </c>
      <c r="H44" s="79">
        <v>11000</v>
      </c>
      <c r="I44" s="71">
        <f>VLOOKUP(C44,[1]Sheet1!$A:$B,2,0)</f>
        <v>6286</v>
      </c>
      <c r="J44" s="70">
        <f>I44/H44</f>
        <v>0.571454545454545</v>
      </c>
      <c r="K44" s="71"/>
      <c r="L44" s="71"/>
      <c r="M44" s="71">
        <f>H44-I44</f>
        <v>4714</v>
      </c>
      <c r="N44" s="71">
        <v>47.1</v>
      </c>
      <c r="O44" s="71"/>
      <c r="P44" s="89" t="str">
        <f>VLOOKUP(C44,[2]Sheet1!$D:$E,2,0)</f>
        <v>袁咏梅</v>
      </c>
      <c r="Q44" s="89">
        <f>VLOOKUP(C44,[2]Sheet1!$D:$F,3,0)</f>
        <v>10930</v>
      </c>
    </row>
    <row r="45" s="74" customFormat="1" customHeight="1" spans="1:17">
      <c r="A45" s="71">
        <v>43</v>
      </c>
      <c r="B45" s="79">
        <v>704</v>
      </c>
      <c r="C45" s="79">
        <v>2901</v>
      </c>
      <c r="D45" s="79" t="s">
        <v>77</v>
      </c>
      <c r="E45" s="79" t="s">
        <v>52</v>
      </c>
      <c r="F45" s="79" t="s">
        <v>30</v>
      </c>
      <c r="G45" s="79">
        <v>6688.9</v>
      </c>
      <c r="H45" s="79">
        <v>8500</v>
      </c>
      <c r="I45" s="71">
        <f>VLOOKUP(C45,[1]Sheet1!$A:$B,2,0)</f>
        <v>3788</v>
      </c>
      <c r="J45" s="70">
        <f>I45/H45</f>
        <v>0.445647058823529</v>
      </c>
      <c r="K45" s="71"/>
      <c r="L45" s="71"/>
      <c r="M45" s="71">
        <f>H45-I45</f>
        <v>4712</v>
      </c>
      <c r="N45" s="71">
        <v>47.1</v>
      </c>
      <c r="O45" s="71"/>
      <c r="P45" s="89" t="str">
        <f>VLOOKUP(C45,[2]Sheet1!$D:$E,2,0)</f>
        <v>韩启敏</v>
      </c>
      <c r="Q45" s="89">
        <f>VLOOKUP(C45,[2]Sheet1!$D:$F,3,0)</f>
        <v>6385</v>
      </c>
    </row>
    <row r="46" s="74" customFormat="1" customHeight="1" spans="1:17">
      <c r="A46" s="71">
        <v>44</v>
      </c>
      <c r="B46" s="79">
        <v>106569</v>
      </c>
      <c r="C46" s="79">
        <v>106569</v>
      </c>
      <c r="D46" s="79" t="s">
        <v>78</v>
      </c>
      <c r="E46" s="79" t="s">
        <v>37</v>
      </c>
      <c r="F46" s="79" t="s">
        <v>32</v>
      </c>
      <c r="G46" s="79">
        <v>5437</v>
      </c>
      <c r="H46" s="79">
        <v>7000</v>
      </c>
      <c r="I46" s="71">
        <f>VLOOKUP(C46,[1]Sheet1!$A:$B,2,0)</f>
        <v>2462</v>
      </c>
      <c r="J46" s="70">
        <f>I46/H46</f>
        <v>0.351714285714286</v>
      </c>
      <c r="K46" s="71"/>
      <c r="L46" s="71"/>
      <c r="M46" s="71">
        <f>H46-I46</f>
        <v>4538</v>
      </c>
      <c r="N46" s="71">
        <v>45.4</v>
      </c>
      <c r="O46" s="71"/>
      <c r="P46" s="89" t="str">
        <f>VLOOKUP(C46,[2]Sheet1!$D:$E,2,0)</f>
        <v>王萱</v>
      </c>
      <c r="Q46" s="89">
        <f>VLOOKUP(C46,[2]Sheet1!$D:$F,3,0)</f>
        <v>28422</v>
      </c>
    </row>
    <row r="47" s="74" customFormat="1" customHeight="1" spans="1:17">
      <c r="A47" s="71">
        <v>45</v>
      </c>
      <c r="B47" s="79">
        <v>585</v>
      </c>
      <c r="C47" s="79">
        <v>2512</v>
      </c>
      <c r="D47" s="79" t="s">
        <v>79</v>
      </c>
      <c r="E47" s="79" t="s">
        <v>40</v>
      </c>
      <c r="F47" s="79" t="s">
        <v>34</v>
      </c>
      <c r="G47" s="79">
        <v>7993</v>
      </c>
      <c r="H47" s="79">
        <v>10000</v>
      </c>
      <c r="I47" s="71">
        <f>VLOOKUP(C47,[1]Sheet1!$A:$B,2,0)</f>
        <v>5524</v>
      </c>
      <c r="J47" s="70">
        <f>I47/H47</f>
        <v>0.5524</v>
      </c>
      <c r="K47" s="71"/>
      <c r="L47" s="71"/>
      <c r="M47" s="71">
        <f>H47-I47</f>
        <v>4476</v>
      </c>
      <c r="N47" s="71">
        <v>44.8</v>
      </c>
      <c r="O47" s="71"/>
      <c r="P47" s="89" t="str">
        <f>VLOOKUP(C47,[2]Sheet1!$D:$E,2,0)</f>
        <v>高红华</v>
      </c>
      <c r="Q47" s="89">
        <f>VLOOKUP(C47,[2]Sheet1!$D:$F,3,0)</f>
        <v>6303</v>
      </c>
    </row>
    <row r="48" s="74" customFormat="1" customHeight="1" spans="1:17">
      <c r="A48" s="71">
        <v>46</v>
      </c>
      <c r="B48" s="79">
        <v>748</v>
      </c>
      <c r="C48" s="79">
        <v>2874</v>
      </c>
      <c r="D48" s="79" t="s">
        <v>80</v>
      </c>
      <c r="E48" s="79" t="s">
        <v>59</v>
      </c>
      <c r="F48" s="79" t="s">
        <v>30</v>
      </c>
      <c r="G48" s="79">
        <v>4832</v>
      </c>
      <c r="H48" s="79">
        <v>6040</v>
      </c>
      <c r="I48" s="71">
        <f>VLOOKUP(C48,[1]Sheet1!$A:$B,2,0)</f>
        <v>1581.52</v>
      </c>
      <c r="J48" s="70">
        <f>I48/H48</f>
        <v>0.261841059602649</v>
      </c>
      <c r="K48" s="71"/>
      <c r="L48" s="71"/>
      <c r="M48" s="71">
        <f>H48-I48</f>
        <v>4458.48</v>
      </c>
      <c r="N48" s="71">
        <v>44.6</v>
      </c>
      <c r="O48" s="71"/>
      <c r="P48" s="89" t="str">
        <f>VLOOKUP(C48,[2]Sheet1!$D:$E,2,0)</f>
        <v>刘秋菊</v>
      </c>
      <c r="Q48" s="89">
        <f>VLOOKUP(C48,[2]Sheet1!$D:$F,3,0)</f>
        <v>14740</v>
      </c>
    </row>
    <row r="49" s="74" customFormat="1" customHeight="1" spans="1:17">
      <c r="A49" s="71">
        <v>47</v>
      </c>
      <c r="B49" s="79">
        <v>737</v>
      </c>
      <c r="C49" s="79">
        <v>2722</v>
      </c>
      <c r="D49" s="79" t="s">
        <v>81</v>
      </c>
      <c r="E49" s="79" t="s">
        <v>25</v>
      </c>
      <c r="F49" s="79" t="s">
        <v>27</v>
      </c>
      <c r="G49" s="79">
        <v>7559</v>
      </c>
      <c r="H49" s="79">
        <v>9500</v>
      </c>
      <c r="I49" s="71">
        <f>VLOOKUP(C49,[1]Sheet1!$A:$B,2,0)</f>
        <v>5130</v>
      </c>
      <c r="J49" s="70">
        <f>I49/H49</f>
        <v>0.54</v>
      </c>
      <c r="K49" s="71"/>
      <c r="L49" s="71"/>
      <c r="M49" s="71">
        <f>H49-I49</f>
        <v>4370</v>
      </c>
      <c r="N49" s="71">
        <v>43.7</v>
      </c>
      <c r="O49" s="71"/>
      <c r="P49" s="89" t="str">
        <f>VLOOKUP(C49,[2]Sheet1!$D:$E,2,0)</f>
        <v>张昌永</v>
      </c>
      <c r="Q49" s="89">
        <f>VLOOKUP(C49,[2]Sheet1!$D:$F,3,0)</f>
        <v>28781</v>
      </c>
    </row>
    <row r="50" s="74" customFormat="1" customHeight="1" spans="1:17">
      <c r="A50" s="71">
        <v>48</v>
      </c>
      <c r="B50" s="79">
        <v>582</v>
      </c>
      <c r="C50" s="79">
        <v>2573</v>
      </c>
      <c r="D50" s="79" t="s">
        <v>82</v>
      </c>
      <c r="E50" s="79" t="s">
        <v>37</v>
      </c>
      <c r="F50" s="79" t="s">
        <v>23</v>
      </c>
      <c r="G50" s="79">
        <v>6296.28</v>
      </c>
      <c r="H50" s="79">
        <v>8500</v>
      </c>
      <c r="I50" s="71">
        <f>VLOOKUP(C50,[1]Sheet1!$A:$B,2,0)</f>
        <v>4390.29</v>
      </c>
      <c r="J50" s="70">
        <f>I50/H50</f>
        <v>0.516504705882353</v>
      </c>
      <c r="K50" s="71"/>
      <c r="L50" s="71"/>
      <c r="M50" s="71">
        <f>H50-I50</f>
        <v>4109.71</v>
      </c>
      <c r="N50" s="71">
        <v>41.1</v>
      </c>
      <c r="O50" s="71"/>
      <c r="P50" s="89" t="str">
        <f>VLOOKUP(C50,[2]Sheet1!$D:$E,2,0)</f>
        <v>辜瑞琪</v>
      </c>
      <c r="Q50" s="89">
        <f>VLOOKUP(C50,[2]Sheet1!$D:$F,3,0)</f>
        <v>4044</v>
      </c>
    </row>
    <row r="51" s="74" customFormat="1" customHeight="1" spans="1:17">
      <c r="A51" s="71">
        <v>49</v>
      </c>
      <c r="B51" s="79">
        <v>104428</v>
      </c>
      <c r="C51" s="79">
        <v>104428</v>
      </c>
      <c r="D51" s="79" t="s">
        <v>83</v>
      </c>
      <c r="E51" s="79" t="s">
        <v>29</v>
      </c>
      <c r="F51" s="79" t="s">
        <v>30</v>
      </c>
      <c r="G51" s="79">
        <v>10009.9</v>
      </c>
      <c r="H51" s="79">
        <v>13000</v>
      </c>
      <c r="I51" s="71">
        <f>VLOOKUP(C51,[1]Sheet1!$A:$B,2,0)</f>
        <v>8918</v>
      </c>
      <c r="J51" s="70">
        <f>I51/H51</f>
        <v>0.686</v>
      </c>
      <c r="K51" s="71"/>
      <c r="L51" s="71"/>
      <c r="M51" s="71">
        <f>H51-I51</f>
        <v>4082</v>
      </c>
      <c r="N51" s="71">
        <v>40.8</v>
      </c>
      <c r="O51" s="71"/>
      <c r="P51" s="89" t="str">
        <f>VLOOKUP(C51,[2]Sheet1!$D:$E,2,0)</f>
        <v>胡建梅</v>
      </c>
      <c r="Q51" s="89">
        <f>VLOOKUP(C51,[2]Sheet1!$D:$F,3,0)</f>
        <v>6472</v>
      </c>
    </row>
    <row r="52" s="74" customFormat="1" customHeight="1" spans="1:17">
      <c r="A52" s="71">
        <v>50</v>
      </c>
      <c r="B52" s="79">
        <v>710</v>
      </c>
      <c r="C52" s="79">
        <v>2888</v>
      </c>
      <c r="D52" s="79" t="s">
        <v>84</v>
      </c>
      <c r="E52" s="79" t="s">
        <v>52</v>
      </c>
      <c r="F52" s="79" t="s">
        <v>30</v>
      </c>
      <c r="G52" s="79">
        <v>5040.04</v>
      </c>
      <c r="H52" s="79">
        <v>6300</v>
      </c>
      <c r="I52" s="71">
        <f>VLOOKUP(C52,[1]Sheet1!$A:$B,2,0)</f>
        <v>2344.44</v>
      </c>
      <c r="J52" s="70">
        <f>I52/H52</f>
        <v>0.372133333333333</v>
      </c>
      <c r="K52" s="71"/>
      <c r="L52" s="71"/>
      <c r="M52" s="71">
        <f>H52-I52</f>
        <v>3955.56</v>
      </c>
      <c r="N52" s="71">
        <v>39.6</v>
      </c>
      <c r="O52" s="71"/>
      <c r="P52" s="89" t="str">
        <f>VLOOKUP(C52,[2]Sheet1!$D:$E,2,0)</f>
        <v>吴志海</v>
      </c>
      <c r="Q52" s="89">
        <f>VLOOKUP(C52,[2]Sheet1!$D:$F,3,0)</f>
        <v>12981</v>
      </c>
    </row>
    <row r="53" s="74" customFormat="1" customHeight="1" spans="1:17">
      <c r="A53" s="71">
        <v>51</v>
      </c>
      <c r="B53" s="79">
        <v>371</v>
      </c>
      <c r="C53" s="79">
        <v>2839</v>
      </c>
      <c r="D53" s="79" t="s">
        <v>85</v>
      </c>
      <c r="E53" s="79" t="s">
        <v>43</v>
      </c>
      <c r="F53" s="79" t="s">
        <v>32</v>
      </c>
      <c r="G53" s="79">
        <v>4536</v>
      </c>
      <c r="H53" s="79">
        <v>5700</v>
      </c>
      <c r="I53" s="71">
        <f>VLOOKUP(C53,[1]Sheet1!$A:$B,2,0)</f>
        <v>1756</v>
      </c>
      <c r="J53" s="70">
        <f>I53/H53</f>
        <v>0.308070175438596</v>
      </c>
      <c r="K53" s="71"/>
      <c r="L53" s="71"/>
      <c r="M53" s="71">
        <f>H53-I53</f>
        <v>3944</v>
      </c>
      <c r="N53" s="71">
        <v>39.4</v>
      </c>
      <c r="O53" s="71"/>
      <c r="P53" s="89" t="str">
        <f>VLOOKUP(C53,[2]Sheet1!$D:$E,2,0)</f>
        <v>庄静</v>
      </c>
      <c r="Q53" s="89">
        <f>VLOOKUP(C53,[2]Sheet1!$D:$F,3,0)</f>
        <v>9112</v>
      </c>
    </row>
    <row r="54" s="74" customFormat="1" customHeight="1" spans="1:17">
      <c r="A54" s="71">
        <v>52</v>
      </c>
      <c r="B54" s="79">
        <v>712</v>
      </c>
      <c r="C54" s="79">
        <v>2757</v>
      </c>
      <c r="D54" s="79" t="s">
        <v>86</v>
      </c>
      <c r="E54" s="79" t="s">
        <v>40</v>
      </c>
      <c r="F54" s="79" t="s">
        <v>27</v>
      </c>
      <c r="G54" s="79">
        <v>4419.3</v>
      </c>
      <c r="H54" s="79">
        <v>5500</v>
      </c>
      <c r="I54" s="71">
        <f>VLOOKUP(C54,[1]Sheet1!$A:$B,2,0)</f>
        <v>1578</v>
      </c>
      <c r="J54" s="70">
        <f>I54/H54</f>
        <v>0.286909090909091</v>
      </c>
      <c r="K54" s="71"/>
      <c r="L54" s="71"/>
      <c r="M54" s="71">
        <f>H54-I54</f>
        <v>3922</v>
      </c>
      <c r="N54" s="71">
        <v>39.2</v>
      </c>
      <c r="O54" s="71"/>
      <c r="P54" s="89" t="str">
        <f>VLOOKUP(C54,[2]Sheet1!$D:$E,2,0)</f>
        <v>吕彩霞</v>
      </c>
      <c r="Q54" s="89">
        <f>VLOOKUP(C54,[2]Sheet1!$D:$F,3,0)</f>
        <v>7006</v>
      </c>
    </row>
    <row r="55" s="74" customFormat="1" customHeight="1" spans="1:17">
      <c r="A55" s="71">
        <v>53</v>
      </c>
      <c r="B55" s="79">
        <v>119263</v>
      </c>
      <c r="C55" s="79">
        <v>119263</v>
      </c>
      <c r="D55" s="79" t="s">
        <v>87</v>
      </c>
      <c r="E55" s="79" t="s">
        <v>25</v>
      </c>
      <c r="F55" s="79" t="s">
        <v>30</v>
      </c>
      <c r="G55" s="79">
        <v>6144.4</v>
      </c>
      <c r="H55" s="79">
        <v>7800</v>
      </c>
      <c r="I55" s="71">
        <f>VLOOKUP(C55,[1]Sheet1!$A:$B,2,0)</f>
        <v>3907</v>
      </c>
      <c r="J55" s="70">
        <f>I55/H55</f>
        <v>0.500897435897436</v>
      </c>
      <c r="K55" s="71"/>
      <c r="L55" s="71"/>
      <c r="M55" s="71">
        <f>H55-I55</f>
        <v>3893</v>
      </c>
      <c r="N55" s="71">
        <v>38.9</v>
      </c>
      <c r="O55" s="71"/>
      <c r="P55" s="89" t="str">
        <f>VLOOKUP(C55,[2]Sheet1!$D:$E,2,0)</f>
        <v>李秀芳</v>
      </c>
      <c r="Q55" s="89">
        <f>VLOOKUP(C55,[2]Sheet1!$D:$F,3,0)</f>
        <v>6456</v>
      </c>
    </row>
    <row r="56" s="74" customFormat="1" customHeight="1" spans="1:17">
      <c r="A56" s="71">
        <v>54</v>
      </c>
      <c r="B56" s="79">
        <v>573</v>
      </c>
      <c r="C56" s="79">
        <v>2715</v>
      </c>
      <c r="D56" s="79" t="s">
        <v>88</v>
      </c>
      <c r="E56" s="79" t="s">
        <v>43</v>
      </c>
      <c r="F56" s="79" t="s">
        <v>32</v>
      </c>
      <c r="G56" s="79">
        <v>4657.22</v>
      </c>
      <c r="H56" s="79">
        <v>6000</v>
      </c>
      <c r="I56" s="71">
        <f>VLOOKUP(C56,[1]Sheet1!$A:$B,2,0)</f>
        <v>2160.71</v>
      </c>
      <c r="J56" s="70">
        <f>I56/H56</f>
        <v>0.360118333333333</v>
      </c>
      <c r="K56" s="71"/>
      <c r="L56" s="71"/>
      <c r="M56" s="71">
        <f>H56-I56</f>
        <v>3839.29</v>
      </c>
      <c r="N56" s="71">
        <v>38.4</v>
      </c>
      <c r="O56" s="71"/>
      <c r="P56" s="89" t="str">
        <f>VLOOKUP(C56,[2]Sheet1!$D:$E,2,0)</f>
        <v>邹惠</v>
      </c>
      <c r="Q56" s="89">
        <f>VLOOKUP(C56,[2]Sheet1!$D:$F,3,0)</f>
        <v>5501</v>
      </c>
    </row>
    <row r="57" s="74" customFormat="1" customHeight="1" spans="1:17">
      <c r="A57" s="71">
        <v>55</v>
      </c>
      <c r="B57" s="79">
        <v>114286</v>
      </c>
      <c r="C57" s="79">
        <v>114286</v>
      </c>
      <c r="D57" s="79" t="s">
        <v>89</v>
      </c>
      <c r="E57" s="79" t="s">
        <v>25</v>
      </c>
      <c r="F57" s="79" t="s">
        <v>30</v>
      </c>
      <c r="G57" s="79">
        <v>6353.9</v>
      </c>
      <c r="H57" s="79">
        <v>8000</v>
      </c>
      <c r="I57" s="71">
        <f>VLOOKUP(C57,[1]Sheet1!$A:$B,2,0)</f>
        <v>4413.9</v>
      </c>
      <c r="J57" s="70">
        <f>I57/H57</f>
        <v>0.5517375</v>
      </c>
      <c r="K57" s="71"/>
      <c r="L57" s="71"/>
      <c r="M57" s="71">
        <f>H57-I57</f>
        <v>3586.1</v>
      </c>
      <c r="N57" s="71">
        <v>35.9</v>
      </c>
      <c r="O57" s="71"/>
      <c r="P57" s="89" t="str">
        <f>VLOOKUP(C57,[2]Sheet1!$D:$E,2,0)</f>
        <v>王丹</v>
      </c>
      <c r="Q57" s="89">
        <f>VLOOKUP(C57,[2]Sheet1!$D:$F,3,0)</f>
        <v>16266</v>
      </c>
    </row>
    <row r="58" s="74" customFormat="1" customHeight="1" spans="1:17">
      <c r="A58" s="71">
        <v>56</v>
      </c>
      <c r="B58" s="79">
        <v>103198</v>
      </c>
      <c r="C58" s="79">
        <v>103198</v>
      </c>
      <c r="D58" s="79" t="s">
        <v>90</v>
      </c>
      <c r="E58" s="79" t="s">
        <v>37</v>
      </c>
      <c r="F58" s="79" t="s">
        <v>34</v>
      </c>
      <c r="G58" s="79">
        <v>4536.04</v>
      </c>
      <c r="H58" s="79">
        <v>6200</v>
      </c>
      <c r="I58" s="71">
        <f>VLOOKUP(C58,[1]Sheet1!$A:$B,2,0)</f>
        <v>2718.9</v>
      </c>
      <c r="J58" s="70">
        <f>I58/H58</f>
        <v>0.438532258064516</v>
      </c>
      <c r="K58" s="71"/>
      <c r="L58" s="71"/>
      <c r="M58" s="71">
        <f>H58-I58</f>
        <v>3481.1</v>
      </c>
      <c r="N58" s="71">
        <v>34.8</v>
      </c>
      <c r="O58" s="71"/>
      <c r="P58" s="89" t="str">
        <f>VLOOKUP(C58,[2]Sheet1!$D:$E,2,0)</f>
        <v>张阿几</v>
      </c>
      <c r="Q58" s="89">
        <f>VLOOKUP(C58,[2]Sheet1!$D:$F,3,0)</f>
        <v>12144</v>
      </c>
    </row>
    <row r="59" s="74" customFormat="1" customHeight="1" spans="1:17">
      <c r="A59" s="71">
        <v>57</v>
      </c>
      <c r="B59" s="79">
        <v>107728</v>
      </c>
      <c r="C59" s="79">
        <v>107728</v>
      </c>
      <c r="D59" s="79" t="s">
        <v>91</v>
      </c>
      <c r="E59" s="79" t="s">
        <v>59</v>
      </c>
      <c r="F59" s="79" t="s">
        <v>30</v>
      </c>
      <c r="G59" s="79">
        <v>5106.2</v>
      </c>
      <c r="H59" s="79">
        <v>6550</v>
      </c>
      <c r="I59" s="71">
        <f>VLOOKUP(C59,[1]Sheet1!$A:$B,2,0)</f>
        <v>3160</v>
      </c>
      <c r="J59" s="70">
        <f>I59/H59</f>
        <v>0.482442748091603</v>
      </c>
      <c r="K59" s="71"/>
      <c r="L59" s="71"/>
      <c r="M59" s="71">
        <f>H59-I59</f>
        <v>3390</v>
      </c>
      <c r="N59" s="71">
        <v>33.9</v>
      </c>
      <c r="O59" s="71"/>
      <c r="P59" s="89" t="str">
        <f>VLOOKUP(C59,[2]Sheet1!$D:$E,2,0)</f>
        <v>黄霞</v>
      </c>
      <c r="Q59" s="89">
        <f>VLOOKUP(C59,[2]Sheet1!$D:$F,3,0)</f>
        <v>13397</v>
      </c>
    </row>
    <row r="60" s="74" customFormat="1" customHeight="1" spans="1:17">
      <c r="A60" s="71">
        <v>58</v>
      </c>
      <c r="B60" s="79">
        <v>391</v>
      </c>
      <c r="C60" s="79">
        <v>2802</v>
      </c>
      <c r="D60" s="79" t="s">
        <v>92</v>
      </c>
      <c r="E60" s="79" t="s">
        <v>37</v>
      </c>
      <c r="F60" s="79" t="s">
        <v>34</v>
      </c>
      <c r="G60" s="79">
        <v>3869.22</v>
      </c>
      <c r="H60" s="79">
        <v>5000</v>
      </c>
      <c r="I60" s="71">
        <f>VLOOKUP(C60,[1]Sheet1!$A:$B,2,0)</f>
        <v>1638.64</v>
      </c>
      <c r="J60" s="70">
        <f>I60/H60</f>
        <v>0.327728</v>
      </c>
      <c r="K60" s="71"/>
      <c r="L60" s="71"/>
      <c r="M60" s="71">
        <f>H60-I60</f>
        <v>3361.36</v>
      </c>
      <c r="N60" s="71">
        <v>33.6</v>
      </c>
      <c r="O60" s="71"/>
      <c r="P60" s="89" t="str">
        <f>VLOOKUP(C60,[2]Sheet1!$D:$E,2,0)</f>
        <v>冯婧恩</v>
      </c>
      <c r="Q60" s="89">
        <f>VLOOKUP(C60,[2]Sheet1!$D:$F,3,0)</f>
        <v>12462</v>
      </c>
    </row>
    <row r="61" s="74" customFormat="1" customHeight="1" spans="1:17">
      <c r="A61" s="71">
        <v>59</v>
      </c>
      <c r="B61" s="79">
        <v>102935</v>
      </c>
      <c r="C61" s="79">
        <v>102935</v>
      </c>
      <c r="D61" s="79" t="s">
        <v>93</v>
      </c>
      <c r="E61" s="79" t="s">
        <v>19</v>
      </c>
      <c r="F61" s="79" t="s">
        <v>30</v>
      </c>
      <c r="G61" s="79">
        <v>6514.79</v>
      </c>
      <c r="H61" s="79">
        <v>8200</v>
      </c>
      <c r="I61" s="71">
        <f>VLOOKUP(C61,[1]Sheet1!$A:$B,2,0)</f>
        <v>4861</v>
      </c>
      <c r="J61" s="70">
        <f>I61/H61</f>
        <v>0.59280487804878</v>
      </c>
      <c r="K61" s="71"/>
      <c r="L61" s="71"/>
      <c r="M61" s="71">
        <f>H61-I61</f>
        <v>3339</v>
      </c>
      <c r="N61" s="71">
        <v>33.4</v>
      </c>
      <c r="O61" s="71"/>
      <c r="P61" s="89" t="str">
        <f>VLOOKUP(C61,[2]Sheet1!$D:$E,2,0)</f>
        <v>谭庆娟</v>
      </c>
      <c r="Q61" s="89">
        <f>VLOOKUP(C61,[2]Sheet1!$D:$F,3,0)</f>
        <v>4529</v>
      </c>
    </row>
    <row r="62" s="74" customFormat="1" customHeight="1" spans="1:17">
      <c r="A62" s="71">
        <v>60</v>
      </c>
      <c r="B62" s="79">
        <v>118951</v>
      </c>
      <c r="C62" s="79">
        <v>118951</v>
      </c>
      <c r="D62" s="79" t="s">
        <v>94</v>
      </c>
      <c r="E62" s="79" t="s">
        <v>25</v>
      </c>
      <c r="F62" s="79" t="s">
        <v>32</v>
      </c>
      <c r="G62" s="79">
        <v>3909.3</v>
      </c>
      <c r="H62" s="79">
        <v>5000</v>
      </c>
      <c r="I62" s="71">
        <f>VLOOKUP(C62,[1]Sheet1!$A:$B,2,0)</f>
        <v>1668</v>
      </c>
      <c r="J62" s="70">
        <f>I62/H62</f>
        <v>0.3336</v>
      </c>
      <c r="K62" s="71"/>
      <c r="L62" s="71"/>
      <c r="M62" s="71">
        <f>H62-I62</f>
        <v>3332</v>
      </c>
      <c r="N62" s="71">
        <v>33.3</v>
      </c>
      <c r="O62" s="71"/>
      <c r="P62" s="89" t="str">
        <f>VLOOKUP(C62,[2]Sheet1!$D:$E,2,0)</f>
        <v>程改</v>
      </c>
      <c r="Q62" s="89">
        <f>VLOOKUP(C62,[2]Sheet1!$D:$F,3,0)</f>
        <v>14493</v>
      </c>
    </row>
    <row r="63" s="74" customFormat="1" customHeight="1" spans="1:17">
      <c r="A63" s="71">
        <v>61</v>
      </c>
      <c r="B63" s="79">
        <v>385</v>
      </c>
      <c r="C63" s="79">
        <v>2877</v>
      </c>
      <c r="D63" s="79" t="s">
        <v>95</v>
      </c>
      <c r="E63" s="79" t="s">
        <v>43</v>
      </c>
      <c r="F63" s="79" t="s">
        <v>38</v>
      </c>
      <c r="G63" s="79">
        <v>13423.5</v>
      </c>
      <c r="H63" s="79">
        <v>17000</v>
      </c>
      <c r="I63" s="71">
        <f>VLOOKUP(C63,[1]Sheet1!$A:$B,2,0)</f>
        <v>13860</v>
      </c>
      <c r="J63" s="70">
        <f>I63/H63</f>
        <v>0.815294117647059</v>
      </c>
      <c r="K63" s="71"/>
      <c r="L63" s="71" t="s">
        <v>21</v>
      </c>
      <c r="M63" s="71">
        <f>H63-I63</f>
        <v>3140</v>
      </c>
      <c r="N63" s="71">
        <v>31.4</v>
      </c>
      <c r="O63" s="71"/>
      <c r="P63" s="89" t="str">
        <f>VLOOKUP(C63,[2]Sheet1!$D:$E,2,0)</f>
        <v>王燕丽</v>
      </c>
      <c r="Q63" s="89">
        <f>VLOOKUP(C63,[2]Sheet1!$D:$F,3,0)</f>
        <v>7317</v>
      </c>
    </row>
    <row r="64" s="74" customFormat="1" customHeight="1" spans="1:17">
      <c r="A64" s="71">
        <v>62</v>
      </c>
      <c r="B64" s="79">
        <v>102567</v>
      </c>
      <c r="C64" s="79">
        <v>102567</v>
      </c>
      <c r="D64" s="79" t="s">
        <v>96</v>
      </c>
      <c r="E64" s="79" t="s">
        <v>43</v>
      </c>
      <c r="F64" s="79" t="s">
        <v>32</v>
      </c>
      <c r="G64" s="79">
        <v>4005.1</v>
      </c>
      <c r="H64" s="79">
        <v>5100</v>
      </c>
      <c r="I64" s="71">
        <f>VLOOKUP(C64,[1]Sheet1!$A:$B,2,0)</f>
        <v>1982</v>
      </c>
      <c r="J64" s="70">
        <f>I64/H64</f>
        <v>0.388627450980392</v>
      </c>
      <c r="K64" s="71"/>
      <c r="L64" s="71"/>
      <c r="M64" s="71">
        <f>H64-I64</f>
        <v>3118</v>
      </c>
      <c r="N64" s="71">
        <v>31.2</v>
      </c>
      <c r="O64" s="71"/>
      <c r="P64" s="89" t="str">
        <f>VLOOKUP(C64,[2]Sheet1!$D:$E,2,0)</f>
        <v>祁荣</v>
      </c>
      <c r="Q64" s="89">
        <f>VLOOKUP(C64,[2]Sheet1!$D:$F,3,0)</f>
        <v>5954</v>
      </c>
    </row>
    <row r="65" s="74" customFormat="1" customHeight="1" spans="1:17">
      <c r="A65" s="71">
        <v>63</v>
      </c>
      <c r="B65" s="79">
        <v>104838</v>
      </c>
      <c r="C65" s="79">
        <v>104838</v>
      </c>
      <c r="D65" s="79" t="s">
        <v>97</v>
      </c>
      <c r="E65" s="79" t="s">
        <v>29</v>
      </c>
      <c r="F65" s="79" t="s">
        <v>32</v>
      </c>
      <c r="G65" s="79">
        <v>3563.33</v>
      </c>
      <c r="H65" s="79">
        <v>4500</v>
      </c>
      <c r="I65" s="71">
        <f>VLOOKUP(C65,[1]Sheet1!$A:$B,2,0)</f>
        <v>1389</v>
      </c>
      <c r="J65" s="70">
        <f>I65/H65</f>
        <v>0.308666666666667</v>
      </c>
      <c r="K65" s="71"/>
      <c r="L65" s="71"/>
      <c r="M65" s="71">
        <f>H65-I65</f>
        <v>3111</v>
      </c>
      <c r="N65" s="71">
        <v>31.1</v>
      </c>
      <c r="O65" s="71"/>
      <c r="P65" s="89" t="str">
        <f>VLOOKUP(C65,[2]Sheet1!$D:$E,2,0)</f>
        <v>彭勤</v>
      </c>
      <c r="Q65" s="89">
        <f>VLOOKUP(C65,[2]Sheet1!$D:$F,3,0)</f>
        <v>10955</v>
      </c>
    </row>
    <row r="66" s="74" customFormat="1" customHeight="1" spans="1:17">
      <c r="A66" s="71">
        <v>64</v>
      </c>
      <c r="B66" s="79">
        <v>120844</v>
      </c>
      <c r="C66" s="79">
        <v>120844</v>
      </c>
      <c r="D66" s="79" t="s">
        <v>98</v>
      </c>
      <c r="E66" s="79" t="s">
        <v>40</v>
      </c>
      <c r="F66" s="79" t="s">
        <v>27</v>
      </c>
      <c r="G66" s="79">
        <v>3376.85</v>
      </c>
      <c r="H66" s="79">
        <v>4500</v>
      </c>
      <c r="I66" s="71">
        <f>VLOOKUP(C66,[1]Sheet1!$A:$B,2,0)</f>
        <v>1412.47</v>
      </c>
      <c r="J66" s="70">
        <f>I66/H66</f>
        <v>0.313882222222222</v>
      </c>
      <c r="K66" s="71"/>
      <c r="L66" s="71"/>
      <c r="M66" s="71">
        <f>H66-I66</f>
        <v>3087.53</v>
      </c>
      <c r="N66" s="71">
        <v>30.9</v>
      </c>
      <c r="O66" s="71"/>
      <c r="P66" s="89" t="str">
        <f>VLOOKUP(C66,[2]Sheet1!$D:$E,2,0)</f>
        <v>黄雨</v>
      </c>
      <c r="Q66" s="89">
        <f>VLOOKUP(C66,[2]Sheet1!$D:$F,3,0)</f>
        <v>9328</v>
      </c>
    </row>
    <row r="67" s="74" customFormat="1" customHeight="1" spans="1:17">
      <c r="A67" s="71">
        <v>65</v>
      </c>
      <c r="B67" s="79">
        <v>108277</v>
      </c>
      <c r="C67" s="79">
        <v>108277</v>
      </c>
      <c r="D67" s="79" t="s">
        <v>99</v>
      </c>
      <c r="E67" s="79" t="s">
        <v>37</v>
      </c>
      <c r="F67" s="79" t="s">
        <v>30</v>
      </c>
      <c r="G67" s="79">
        <v>3261.48</v>
      </c>
      <c r="H67" s="79">
        <v>4100</v>
      </c>
      <c r="I67" s="71">
        <f>VLOOKUP(C67,[1]Sheet1!$A:$B,2,0)</f>
        <v>1102</v>
      </c>
      <c r="J67" s="70">
        <f>I67/H67</f>
        <v>0.268780487804878</v>
      </c>
      <c r="K67" s="71"/>
      <c r="L67" s="71"/>
      <c r="M67" s="71">
        <f>H67-I67</f>
        <v>2998</v>
      </c>
      <c r="N67" s="71">
        <v>30</v>
      </c>
      <c r="O67" s="71"/>
      <c r="P67" s="89" t="str">
        <f>VLOOKUP(C67,[2]Sheet1!$D:$E,2,0)</f>
        <v>高敏</v>
      </c>
      <c r="Q67" s="89">
        <f>VLOOKUP(C67,[2]Sheet1!$D:$F,3,0)</f>
        <v>13186</v>
      </c>
    </row>
    <row r="68" s="74" customFormat="1" customHeight="1" spans="1:17">
      <c r="A68" s="71">
        <v>66</v>
      </c>
      <c r="B68" s="79">
        <v>116919</v>
      </c>
      <c r="C68" s="79">
        <v>116919</v>
      </c>
      <c r="D68" s="79" t="s">
        <v>100</v>
      </c>
      <c r="E68" s="79" t="s">
        <v>19</v>
      </c>
      <c r="F68" s="79" t="s">
        <v>30</v>
      </c>
      <c r="G68" s="79">
        <v>8278.9</v>
      </c>
      <c r="H68" s="79">
        <v>11000</v>
      </c>
      <c r="I68" s="71">
        <f>VLOOKUP(C68,[1]Sheet1!$A:$B,2,0)</f>
        <v>8148.4</v>
      </c>
      <c r="J68" s="70">
        <f>I68/H68</f>
        <v>0.740763636363636</v>
      </c>
      <c r="K68" s="71"/>
      <c r="L68" s="71"/>
      <c r="M68" s="71">
        <f>H68-I68</f>
        <v>2851.6</v>
      </c>
      <c r="N68" s="71">
        <v>28.5</v>
      </c>
      <c r="O68" s="71"/>
      <c r="P68" s="89" t="str">
        <f>VLOOKUP(C68,[2]Sheet1!$D:$E,2,0)</f>
        <v>谭庆娟</v>
      </c>
      <c r="Q68" s="89">
        <f>VLOOKUP(C68,[2]Sheet1!$D:$F,3,0)</f>
        <v>4529</v>
      </c>
    </row>
    <row r="69" s="74" customFormat="1" customHeight="1" spans="1:17">
      <c r="A69" s="71">
        <v>67</v>
      </c>
      <c r="B69" s="79">
        <v>110378</v>
      </c>
      <c r="C69" s="79">
        <v>110378</v>
      </c>
      <c r="D69" s="79" t="s">
        <v>101</v>
      </c>
      <c r="E69" s="79" t="s">
        <v>52</v>
      </c>
      <c r="F69" s="79" t="s">
        <v>32</v>
      </c>
      <c r="G69" s="79">
        <v>4878</v>
      </c>
      <c r="H69" s="79">
        <v>6200</v>
      </c>
      <c r="I69" s="71">
        <f>VLOOKUP(C69,[1]Sheet1!$A:$B,2,0)</f>
        <v>3391</v>
      </c>
      <c r="J69" s="70">
        <f>I69/H69</f>
        <v>0.546935483870968</v>
      </c>
      <c r="K69" s="71"/>
      <c r="L69" s="71"/>
      <c r="M69" s="71">
        <f>H69-I69</f>
        <v>2809</v>
      </c>
      <c r="N69" s="71">
        <v>28.1</v>
      </c>
      <c r="O69" s="71"/>
      <c r="P69" s="89" t="str">
        <f>VLOOKUP(C69,[2]Sheet1!$D:$E,2,0)</f>
        <v>吴阳</v>
      </c>
      <c r="Q69" s="89">
        <f>VLOOKUP(C69,[2]Sheet1!$D:$F,3,0)</f>
        <v>5521</v>
      </c>
    </row>
    <row r="70" s="74" customFormat="1" customHeight="1" spans="1:17">
      <c r="A70" s="71">
        <v>68</v>
      </c>
      <c r="B70" s="79">
        <v>113008</v>
      </c>
      <c r="C70" s="79">
        <v>113008</v>
      </c>
      <c r="D70" s="79" t="s">
        <v>102</v>
      </c>
      <c r="E70" s="79" t="s">
        <v>37</v>
      </c>
      <c r="F70" s="79" t="s">
        <v>30</v>
      </c>
      <c r="G70" s="79">
        <v>2950.5</v>
      </c>
      <c r="H70" s="79">
        <v>3700</v>
      </c>
      <c r="I70" s="71">
        <f>VLOOKUP(C70,[1]Sheet1!$A:$B,2,0)</f>
        <v>977</v>
      </c>
      <c r="J70" s="70">
        <f>I70/H70</f>
        <v>0.264054054054054</v>
      </c>
      <c r="K70" s="71"/>
      <c r="L70" s="71"/>
      <c r="M70" s="71">
        <f>H70-I70</f>
        <v>2723</v>
      </c>
      <c r="N70" s="71">
        <v>27.2</v>
      </c>
      <c r="O70" s="71"/>
      <c r="P70" s="89" t="str">
        <f>VLOOKUP(C70,[2]Sheet1!$D:$E,2,0)</f>
        <v>迪里拜尔·阿合买提</v>
      </c>
      <c r="Q70" s="89">
        <f>VLOOKUP(C70,[2]Sheet1!$D:$F,3,0)</f>
        <v>15849</v>
      </c>
    </row>
    <row r="71" s="74" customFormat="1" customHeight="1" spans="1:17">
      <c r="A71" s="71">
        <v>69</v>
      </c>
      <c r="B71" s="79">
        <v>112415</v>
      </c>
      <c r="C71" s="79">
        <v>112415</v>
      </c>
      <c r="D71" s="79" t="s">
        <v>103</v>
      </c>
      <c r="E71" s="79" t="s">
        <v>37</v>
      </c>
      <c r="F71" s="79" t="s">
        <v>32</v>
      </c>
      <c r="G71" s="79">
        <v>2581.5</v>
      </c>
      <c r="H71" s="79">
        <v>3500</v>
      </c>
      <c r="I71" s="71">
        <f>VLOOKUP(C71,[1]Sheet1!$A:$B,2,0)</f>
        <v>832</v>
      </c>
      <c r="J71" s="70">
        <f>I71/H71</f>
        <v>0.237714285714286</v>
      </c>
      <c r="K71" s="71"/>
      <c r="L71" s="71"/>
      <c r="M71" s="71">
        <f>H71-I71</f>
        <v>2668</v>
      </c>
      <c r="N71" s="71">
        <v>26.7</v>
      </c>
      <c r="O71" s="71"/>
      <c r="P71" s="89" t="str">
        <f>VLOOKUP(C71,[2]Sheet1!$D:$E,2,0)</f>
        <v>黄娟</v>
      </c>
      <c r="Q71" s="89">
        <f>VLOOKUP(C71,[2]Sheet1!$D:$F,3,0)</f>
        <v>4188</v>
      </c>
    </row>
    <row r="72" s="74" customFormat="1" customHeight="1" spans="1:17">
      <c r="A72" s="71">
        <v>70</v>
      </c>
      <c r="B72" s="79">
        <v>513</v>
      </c>
      <c r="C72" s="79">
        <v>2479</v>
      </c>
      <c r="D72" s="79" t="s">
        <v>104</v>
      </c>
      <c r="E72" s="79" t="s">
        <v>37</v>
      </c>
      <c r="F72" s="79" t="s">
        <v>30</v>
      </c>
      <c r="G72" s="79">
        <v>4538.68</v>
      </c>
      <c r="H72" s="79">
        <v>5700</v>
      </c>
      <c r="I72" s="71">
        <f>VLOOKUP(C72,[1]Sheet1!$A:$B,2,0)</f>
        <v>3078</v>
      </c>
      <c r="J72" s="70">
        <f>I72/H72</f>
        <v>0.54</v>
      </c>
      <c r="K72" s="71"/>
      <c r="L72" s="71"/>
      <c r="M72" s="71">
        <f>H72-I72</f>
        <v>2622</v>
      </c>
      <c r="N72" s="71">
        <v>26.2</v>
      </c>
      <c r="O72" s="71"/>
      <c r="P72" s="89" t="str">
        <f>VLOOKUP(C72,[2]Sheet1!$D:$E,2,0)</f>
        <v>曾蕾蕾</v>
      </c>
      <c r="Q72" s="89">
        <f>VLOOKUP(C72,[2]Sheet1!$D:$F,3,0)</f>
        <v>12505</v>
      </c>
    </row>
    <row r="73" s="74" customFormat="1" customHeight="1" spans="1:17">
      <c r="A73" s="71">
        <v>71</v>
      </c>
      <c r="B73" s="79">
        <v>716</v>
      </c>
      <c r="C73" s="79">
        <v>2873</v>
      </c>
      <c r="D73" s="79" t="s">
        <v>105</v>
      </c>
      <c r="E73" s="79" t="s">
        <v>59</v>
      </c>
      <c r="F73" s="79" t="s">
        <v>30</v>
      </c>
      <c r="G73" s="79">
        <v>2281</v>
      </c>
      <c r="H73" s="79">
        <v>3000</v>
      </c>
      <c r="I73" s="71">
        <f>VLOOKUP(C73,[1]Sheet1!$A:$B,2,0)</f>
        <v>442.24</v>
      </c>
      <c r="J73" s="70">
        <f>I73/H73</f>
        <v>0.147413333333333</v>
      </c>
      <c r="K73" s="71"/>
      <c r="L73" s="71"/>
      <c r="M73" s="71">
        <f>H73-I73</f>
        <v>2557.76</v>
      </c>
      <c r="N73" s="71">
        <v>25.6</v>
      </c>
      <c r="O73" s="71"/>
      <c r="P73" s="89" t="str">
        <f>VLOOKUP(C73,[2]Sheet1!$D:$E,2,0)</f>
        <v>马香容</v>
      </c>
      <c r="Q73" s="89">
        <f>VLOOKUP(C73,[2]Sheet1!$D:$F,3,0)</f>
        <v>15224</v>
      </c>
    </row>
    <row r="74" s="74" customFormat="1" customHeight="1" spans="1:17">
      <c r="A74" s="71">
        <v>72</v>
      </c>
      <c r="B74" s="79">
        <v>105751</v>
      </c>
      <c r="C74" s="79">
        <v>105751</v>
      </c>
      <c r="D74" s="79" t="s">
        <v>106</v>
      </c>
      <c r="E74" s="79" t="s">
        <v>25</v>
      </c>
      <c r="F74" s="79" t="s">
        <v>30</v>
      </c>
      <c r="G74" s="79">
        <v>3130.39</v>
      </c>
      <c r="H74" s="79">
        <v>4200</v>
      </c>
      <c r="I74" s="71">
        <f>VLOOKUP(C74,[1]Sheet1!$A:$B,2,0)</f>
        <v>1698.2</v>
      </c>
      <c r="J74" s="70">
        <f>I74/H74</f>
        <v>0.404333333333333</v>
      </c>
      <c r="K74" s="71"/>
      <c r="L74" s="71"/>
      <c r="M74" s="71">
        <f>H74-I74</f>
        <v>2501.8</v>
      </c>
      <c r="N74" s="71">
        <v>25</v>
      </c>
      <c r="O74" s="71"/>
      <c r="P74" s="89" t="str">
        <f>VLOOKUP(C74,[2]Sheet1!$D:$E,2,0)</f>
        <v>纪莉萍</v>
      </c>
      <c r="Q74" s="89">
        <f>VLOOKUP(C74,[2]Sheet1!$D:$F,3,0)</f>
        <v>9295</v>
      </c>
    </row>
    <row r="75" s="74" customFormat="1" customHeight="1" spans="1:17">
      <c r="A75" s="71">
        <v>73</v>
      </c>
      <c r="B75" s="79">
        <v>113023</v>
      </c>
      <c r="C75" s="79">
        <v>2326</v>
      </c>
      <c r="D75" s="79" t="s">
        <v>107</v>
      </c>
      <c r="E75" s="79" t="s">
        <v>19</v>
      </c>
      <c r="F75" s="79" t="s">
        <v>32</v>
      </c>
      <c r="G75" s="79">
        <v>2260.3</v>
      </c>
      <c r="H75" s="79">
        <v>3000</v>
      </c>
      <c r="I75" s="71">
        <f>VLOOKUP(C75,[1]Sheet1!$A:$B,2,0)</f>
        <v>496</v>
      </c>
      <c r="J75" s="70">
        <f>I75/H75</f>
        <v>0.165333333333333</v>
      </c>
      <c r="K75" s="71"/>
      <c r="L75" s="71"/>
      <c r="M75" s="71">
        <f>H75-I75</f>
        <v>2504</v>
      </c>
      <c r="N75" s="71">
        <v>25</v>
      </c>
      <c r="O75" s="71"/>
      <c r="P75" s="89" t="str">
        <f>VLOOKUP(C75,[2]Sheet1!$D:$E,2,0)</f>
        <v>王芙蓉</v>
      </c>
      <c r="Q75" s="89">
        <f>VLOOKUP(C75,[2]Sheet1!$D:$F,3,0)</f>
        <v>27822</v>
      </c>
    </row>
    <row r="76" s="74" customFormat="1" customHeight="1" spans="1:17">
      <c r="A76" s="71">
        <v>74</v>
      </c>
      <c r="B76" s="79">
        <v>106568</v>
      </c>
      <c r="C76" s="79">
        <v>106568</v>
      </c>
      <c r="D76" s="79" t="s">
        <v>108</v>
      </c>
      <c r="E76" s="79" t="s">
        <v>25</v>
      </c>
      <c r="F76" s="79" t="s">
        <v>32</v>
      </c>
      <c r="G76" s="79">
        <v>0</v>
      </c>
      <c r="H76" s="79">
        <v>2500</v>
      </c>
      <c r="I76" s="71">
        <v>0</v>
      </c>
      <c r="J76" s="70">
        <f>I76/H76</f>
        <v>0</v>
      </c>
      <c r="K76" s="71"/>
      <c r="L76" s="71"/>
      <c r="M76" s="71">
        <f>H76-I76</f>
        <v>2500</v>
      </c>
      <c r="N76" s="71">
        <v>25</v>
      </c>
      <c r="O76" s="71"/>
      <c r="P76" s="89" t="str">
        <f>VLOOKUP(C76,[2]Sheet1!$D:$E,2,0)</f>
        <v>李红梅</v>
      </c>
      <c r="Q76" s="89">
        <f>VLOOKUP(C76,[2]Sheet1!$D:$F,3,0)</f>
        <v>27940</v>
      </c>
    </row>
    <row r="77" s="74" customFormat="1" customHeight="1" spans="1:17">
      <c r="A77" s="71">
        <v>75</v>
      </c>
      <c r="B77" s="79">
        <v>102934</v>
      </c>
      <c r="C77" s="79">
        <v>102934</v>
      </c>
      <c r="D77" s="79" t="s">
        <v>109</v>
      </c>
      <c r="E77" s="79" t="s">
        <v>37</v>
      </c>
      <c r="F77" s="79" t="s">
        <v>30</v>
      </c>
      <c r="G77" s="79">
        <v>5388</v>
      </c>
      <c r="H77" s="79">
        <v>7000</v>
      </c>
      <c r="I77" s="71">
        <f>VLOOKUP(C77,[1]Sheet1!$A:$B,2,0)</f>
        <v>4560.6</v>
      </c>
      <c r="J77" s="70">
        <f>I77/H77</f>
        <v>0.651514285714286</v>
      </c>
      <c r="K77" s="71"/>
      <c r="L77" s="71"/>
      <c r="M77" s="71">
        <f>H77-I77</f>
        <v>2439.4</v>
      </c>
      <c r="N77" s="71">
        <v>24.4</v>
      </c>
      <c r="O77" s="71"/>
      <c r="P77" s="89" t="str">
        <f>VLOOKUP(C77,[2]Sheet1!$D:$E,2,0)</f>
        <v>陈文芳</v>
      </c>
      <c r="Q77" s="89">
        <f>VLOOKUP(C77,[2]Sheet1!$D:$F,3,0)</f>
        <v>6607</v>
      </c>
    </row>
    <row r="78" s="74" customFormat="1" customHeight="1" spans="1:17">
      <c r="A78" s="71">
        <v>76</v>
      </c>
      <c r="B78" s="79">
        <v>106485</v>
      </c>
      <c r="C78" s="79">
        <v>106485</v>
      </c>
      <c r="D78" s="79" t="s">
        <v>110</v>
      </c>
      <c r="E78" s="79" t="s">
        <v>19</v>
      </c>
      <c r="F78" s="79" t="s">
        <v>32</v>
      </c>
      <c r="G78" s="79">
        <v>2753.84</v>
      </c>
      <c r="H78" s="79">
        <v>3500</v>
      </c>
      <c r="I78" s="71">
        <f>VLOOKUP(C78,[1]Sheet1!$A:$B,2,0)</f>
        <v>1061</v>
      </c>
      <c r="J78" s="70">
        <f>I78/H78</f>
        <v>0.303142857142857</v>
      </c>
      <c r="K78" s="71"/>
      <c r="L78" s="71"/>
      <c r="M78" s="71">
        <f>H78-I78</f>
        <v>2439</v>
      </c>
      <c r="N78" s="71">
        <v>24.4</v>
      </c>
      <c r="O78" s="71"/>
      <c r="P78" s="89" t="str">
        <f>VLOOKUP(C78,[2]Sheet1!$D:$E,2,0)</f>
        <v>郭定秀</v>
      </c>
      <c r="Q78" s="89">
        <f>VLOOKUP(C78,[2]Sheet1!$D:$F,3,0)</f>
        <v>14429</v>
      </c>
    </row>
    <row r="79" s="74" customFormat="1" customHeight="1" spans="1:17">
      <c r="A79" s="71">
        <v>77</v>
      </c>
      <c r="B79" s="79">
        <v>104533</v>
      </c>
      <c r="C79" s="79">
        <v>104533</v>
      </c>
      <c r="D79" s="79" t="s">
        <v>111</v>
      </c>
      <c r="E79" s="79" t="s">
        <v>59</v>
      </c>
      <c r="F79" s="79" t="s">
        <v>32</v>
      </c>
      <c r="G79" s="79">
        <v>4279.3</v>
      </c>
      <c r="H79" s="79">
        <v>5500</v>
      </c>
      <c r="I79" s="71">
        <f>VLOOKUP(C79,[1]Sheet1!$A:$B,2,0)</f>
        <v>3256.4</v>
      </c>
      <c r="J79" s="70">
        <f>I79/H79</f>
        <v>0.592072727272727</v>
      </c>
      <c r="K79" s="71"/>
      <c r="L79" s="71"/>
      <c r="M79" s="71">
        <f>H79-I79</f>
        <v>2243.6</v>
      </c>
      <c r="N79" s="71">
        <v>22.4</v>
      </c>
      <c r="O79" s="71"/>
      <c r="P79" s="89" t="str">
        <f>VLOOKUP(C79,[2]Sheet1!$D:$E,2,0)</f>
        <v>范阳</v>
      </c>
      <c r="Q79" s="89">
        <f>VLOOKUP(C79,[2]Sheet1!$D:$F,3,0)</f>
        <v>6473</v>
      </c>
    </row>
    <row r="80" s="74" customFormat="1" customHeight="1" spans="1:17">
      <c r="A80" s="71">
        <v>78</v>
      </c>
      <c r="B80" s="79">
        <v>122198</v>
      </c>
      <c r="C80" s="79">
        <v>122198</v>
      </c>
      <c r="D80" s="79" t="s">
        <v>112</v>
      </c>
      <c r="E80" s="79" t="s">
        <v>40</v>
      </c>
      <c r="F80" s="79" t="s">
        <v>32</v>
      </c>
      <c r="G80" s="79">
        <v>3867</v>
      </c>
      <c r="H80" s="79">
        <v>5000</v>
      </c>
      <c r="I80" s="71">
        <f>VLOOKUP(C80,[1]Sheet1!$A:$B,2,0)</f>
        <v>2764</v>
      </c>
      <c r="J80" s="70">
        <f>I80/H80</f>
        <v>0.5528</v>
      </c>
      <c r="K80" s="71"/>
      <c r="L80" s="71"/>
      <c r="M80" s="71">
        <f>H80-I80</f>
        <v>2236</v>
      </c>
      <c r="N80" s="71">
        <v>22.4</v>
      </c>
      <c r="O80" s="71"/>
      <c r="P80" s="89" t="str">
        <f>VLOOKUP(C80,[2]Sheet1!$D:$E,2,0)</f>
        <v>黄艳</v>
      </c>
      <c r="Q80" s="89">
        <f>VLOOKUP(C80,[2]Sheet1!$D:$F,3,0)</f>
        <v>11487</v>
      </c>
    </row>
    <row r="81" s="74" customFormat="1" customHeight="1" spans="1:17">
      <c r="A81" s="71">
        <v>79</v>
      </c>
      <c r="B81" s="79">
        <v>355</v>
      </c>
      <c r="C81" s="79">
        <v>2816</v>
      </c>
      <c r="D81" s="79" t="s">
        <v>113</v>
      </c>
      <c r="E81" s="79" t="s">
        <v>40</v>
      </c>
      <c r="F81" s="79" t="s">
        <v>32</v>
      </c>
      <c r="G81" s="79">
        <v>2704.04</v>
      </c>
      <c r="H81" s="79">
        <v>3500</v>
      </c>
      <c r="I81" s="71">
        <f>VLOOKUP(C81,[1]Sheet1!$A:$B,2,0)</f>
        <v>1283</v>
      </c>
      <c r="J81" s="70">
        <f>I81/H81</f>
        <v>0.366571428571429</v>
      </c>
      <c r="K81" s="71"/>
      <c r="L81" s="71"/>
      <c r="M81" s="71">
        <f>H81-I81</f>
        <v>2217</v>
      </c>
      <c r="N81" s="71">
        <v>22.2</v>
      </c>
      <c r="O81" s="71"/>
      <c r="P81" s="89" t="str">
        <f>VLOOKUP(C81,[2]Sheet1!$D:$E,2,0)</f>
        <v>庞莉娜</v>
      </c>
      <c r="Q81" s="89">
        <f>VLOOKUP(C81,[2]Sheet1!$D:$F,3,0)</f>
        <v>15726</v>
      </c>
    </row>
    <row r="82" s="74" customFormat="1" customHeight="1" spans="1:17">
      <c r="A82" s="71">
        <v>80</v>
      </c>
      <c r="B82" s="79">
        <v>721</v>
      </c>
      <c r="C82" s="79">
        <v>2865</v>
      </c>
      <c r="D82" s="79" t="s">
        <v>114</v>
      </c>
      <c r="E82" s="79" t="s">
        <v>54</v>
      </c>
      <c r="F82" s="79" t="s">
        <v>30</v>
      </c>
      <c r="G82" s="79">
        <v>2259.7</v>
      </c>
      <c r="H82" s="79">
        <v>3000</v>
      </c>
      <c r="I82" s="71">
        <f>VLOOKUP(C82,[1]Sheet1!$A:$B,2,0)</f>
        <v>882</v>
      </c>
      <c r="J82" s="70">
        <f>I82/H82</f>
        <v>0.294</v>
      </c>
      <c r="K82" s="71"/>
      <c r="L82" s="71"/>
      <c r="M82" s="71">
        <f>H82-I82</f>
        <v>2118</v>
      </c>
      <c r="N82" s="71">
        <v>21.2</v>
      </c>
      <c r="O82" s="71"/>
      <c r="P82" s="89" t="str">
        <f>VLOOKUP(C82,[2]Sheet1!$D:$E,2,0)</f>
        <v>马婷婷</v>
      </c>
      <c r="Q82" s="89">
        <f>VLOOKUP(C82,[2]Sheet1!$D:$F,3,0)</f>
        <v>11619</v>
      </c>
    </row>
    <row r="83" s="74" customFormat="1" customHeight="1" spans="1:17">
      <c r="A83" s="71">
        <v>81</v>
      </c>
      <c r="B83" s="79">
        <v>114844</v>
      </c>
      <c r="C83" s="79">
        <v>114844</v>
      </c>
      <c r="D83" s="79" t="s">
        <v>115</v>
      </c>
      <c r="E83" s="79" t="s">
        <v>40</v>
      </c>
      <c r="F83" s="79" t="s">
        <v>27</v>
      </c>
      <c r="G83" s="79">
        <v>2335</v>
      </c>
      <c r="H83" s="79">
        <v>3000</v>
      </c>
      <c r="I83" s="71">
        <f>VLOOKUP(C83,[1]Sheet1!$A:$B,2,0)</f>
        <v>913</v>
      </c>
      <c r="J83" s="70">
        <f>I83/H83</f>
        <v>0.304333333333333</v>
      </c>
      <c r="K83" s="71"/>
      <c r="L83" s="71"/>
      <c r="M83" s="71">
        <f>H83-I83</f>
        <v>2087</v>
      </c>
      <c r="N83" s="71">
        <v>20.9</v>
      </c>
      <c r="O83" s="71"/>
      <c r="P83" s="89" t="str">
        <f>VLOOKUP(C83,[2]Sheet1!$D:$E,2,0)</f>
        <v>杨凤麟</v>
      </c>
      <c r="Q83" s="89">
        <f>VLOOKUP(C83,[2]Sheet1!$D:$F,3,0)</f>
        <v>13327</v>
      </c>
    </row>
    <row r="84" s="74" customFormat="1" customHeight="1" spans="1:17">
      <c r="A84" s="71">
        <v>82</v>
      </c>
      <c r="B84" s="79">
        <v>117637</v>
      </c>
      <c r="C84" s="79">
        <v>122718</v>
      </c>
      <c r="D84" s="79" t="s">
        <v>116</v>
      </c>
      <c r="E84" s="79" t="s">
        <v>59</v>
      </c>
      <c r="F84" s="79" t="s">
        <v>32</v>
      </c>
      <c r="G84" s="79">
        <v>1664</v>
      </c>
      <c r="H84" s="79">
        <v>2080</v>
      </c>
      <c r="I84" s="71">
        <v>0</v>
      </c>
      <c r="J84" s="70">
        <f>I84/H84</f>
        <v>0</v>
      </c>
      <c r="K84" s="71"/>
      <c r="L84" s="71"/>
      <c r="M84" s="71">
        <f>H84-I84</f>
        <v>2080</v>
      </c>
      <c r="N84" s="71">
        <v>20.8</v>
      </c>
      <c r="O84" s="71"/>
      <c r="P84" s="89" t="str">
        <f>VLOOKUP(C84,[2]Sheet1!$D:$E,2,0)</f>
        <v>简万婕</v>
      </c>
      <c r="Q84" s="89">
        <f>VLOOKUP(C84,[2]Sheet1!$D:$F,3,0)</f>
        <v>16492</v>
      </c>
    </row>
    <row r="85" s="74" customFormat="1" customHeight="1" spans="1:17">
      <c r="A85" s="71">
        <v>83</v>
      </c>
      <c r="B85" s="79">
        <v>117184</v>
      </c>
      <c r="C85" s="79">
        <v>117184</v>
      </c>
      <c r="D85" s="79" t="s">
        <v>117</v>
      </c>
      <c r="E85" s="79" t="s">
        <v>40</v>
      </c>
      <c r="F85" s="79" t="s">
        <v>27</v>
      </c>
      <c r="G85" s="79">
        <v>3358.9</v>
      </c>
      <c r="H85" s="79">
        <v>4500</v>
      </c>
      <c r="I85" s="71">
        <f>VLOOKUP(C85,[1]Sheet1!$A:$B,2,0)</f>
        <v>2448</v>
      </c>
      <c r="J85" s="70">
        <f>I85/H85</f>
        <v>0.544</v>
      </c>
      <c r="K85" s="71"/>
      <c r="L85" s="71"/>
      <c r="M85" s="71">
        <f>H85-I85</f>
        <v>2052</v>
      </c>
      <c r="N85" s="71">
        <v>20.5</v>
      </c>
      <c r="O85" s="71"/>
      <c r="P85" s="89" t="str">
        <f>VLOOKUP(C85,[2]Sheet1!$D:$E,2,0)</f>
        <v>梅雅霜</v>
      </c>
      <c r="Q85" s="89">
        <f>VLOOKUP(C85,[2]Sheet1!$D:$F,3,0)</f>
        <v>11769</v>
      </c>
    </row>
    <row r="86" s="74" customFormat="1" customHeight="1" spans="1:17">
      <c r="A86" s="71">
        <v>84</v>
      </c>
      <c r="B86" s="79">
        <v>732</v>
      </c>
      <c r="C86" s="79">
        <v>2837</v>
      </c>
      <c r="D86" s="79" t="s">
        <v>118</v>
      </c>
      <c r="E86" s="79" t="s">
        <v>54</v>
      </c>
      <c r="F86" s="79" t="s">
        <v>30</v>
      </c>
      <c r="G86" s="79">
        <v>1070</v>
      </c>
      <c r="H86" s="79">
        <v>2500</v>
      </c>
      <c r="I86" s="71">
        <f>VLOOKUP(C86,[1]Sheet1!$A:$B,2,0)</f>
        <v>534</v>
      </c>
      <c r="J86" s="70">
        <f>I86/H86</f>
        <v>0.2136</v>
      </c>
      <c r="K86" s="71"/>
      <c r="L86" s="71"/>
      <c r="M86" s="71">
        <f>H86-I86</f>
        <v>1966</v>
      </c>
      <c r="N86" s="71">
        <v>19.7</v>
      </c>
      <c r="O86" s="71"/>
      <c r="P86" s="89" t="str">
        <f>VLOOKUP(C86,[2]Sheet1!$D:$E,2,0)</f>
        <v>闵雪</v>
      </c>
      <c r="Q86" s="89">
        <f>VLOOKUP(C86,[2]Sheet1!$D:$F,3,0)</f>
        <v>9138</v>
      </c>
    </row>
    <row r="87" s="74" customFormat="1" customHeight="1" spans="1:17">
      <c r="A87" s="71">
        <v>85</v>
      </c>
      <c r="B87" s="79">
        <v>117923</v>
      </c>
      <c r="C87" s="79">
        <v>117923</v>
      </c>
      <c r="D87" s="79" t="s">
        <v>119</v>
      </c>
      <c r="E87" s="79" t="s">
        <v>59</v>
      </c>
      <c r="F87" s="79" t="s">
        <v>32</v>
      </c>
      <c r="G87" s="79">
        <v>2647</v>
      </c>
      <c r="H87" s="79">
        <v>3500</v>
      </c>
      <c r="I87" s="71">
        <f>VLOOKUP(C87,[1]Sheet1!$A:$B,2,0)</f>
        <v>1554</v>
      </c>
      <c r="J87" s="70">
        <f>I87/H87</f>
        <v>0.444</v>
      </c>
      <c r="K87" s="71"/>
      <c r="L87" s="71"/>
      <c r="M87" s="71">
        <f>H87-I87</f>
        <v>1946</v>
      </c>
      <c r="N87" s="71">
        <v>19.5</v>
      </c>
      <c r="O87" s="71"/>
      <c r="P87" s="89" t="str">
        <f>VLOOKUP(C87,[2]Sheet1!$D:$E,2,0)</f>
        <v>朱欢</v>
      </c>
      <c r="Q87" s="89">
        <f>VLOOKUP(C87,[2]Sheet1!$D:$F,3,0)</f>
        <v>13969</v>
      </c>
    </row>
    <row r="88" s="74" customFormat="1" customHeight="1" spans="1:17">
      <c r="A88" s="71">
        <v>86</v>
      </c>
      <c r="B88" s="79">
        <v>387</v>
      </c>
      <c r="C88" s="79">
        <v>2751</v>
      </c>
      <c r="D88" s="79" t="s">
        <v>120</v>
      </c>
      <c r="E88" s="79" t="s">
        <v>25</v>
      </c>
      <c r="F88" s="79" t="s">
        <v>30</v>
      </c>
      <c r="G88" s="79">
        <v>2064</v>
      </c>
      <c r="H88" s="79">
        <v>2580</v>
      </c>
      <c r="I88" s="71">
        <f>VLOOKUP(C88,[1]Sheet1!$A:$B,2,0)</f>
        <v>663.9</v>
      </c>
      <c r="J88" s="70">
        <f>I88/H88</f>
        <v>0.257325581395349</v>
      </c>
      <c r="K88" s="71"/>
      <c r="L88" s="71"/>
      <c r="M88" s="71">
        <f>H88-I88</f>
        <v>1916.1</v>
      </c>
      <c r="N88" s="71">
        <v>19.2</v>
      </c>
      <c r="O88" s="71"/>
      <c r="P88" s="89" t="str">
        <f>VLOOKUP(C88,[2]Sheet1!$D:$E,2,0)</f>
        <v>任远芳</v>
      </c>
      <c r="Q88" s="89">
        <f>VLOOKUP(C88,[2]Sheet1!$D:$F,3,0)</f>
        <v>5701</v>
      </c>
    </row>
    <row r="89" s="74" customFormat="1" customHeight="1" spans="1:17">
      <c r="A89" s="71">
        <v>87</v>
      </c>
      <c r="B89" s="79">
        <v>754</v>
      </c>
      <c r="C89" s="79">
        <v>2916</v>
      </c>
      <c r="D89" s="79" t="s">
        <v>121</v>
      </c>
      <c r="E89" s="79" t="s">
        <v>29</v>
      </c>
      <c r="F89" s="79" t="s">
        <v>30</v>
      </c>
      <c r="G89" s="79">
        <v>922</v>
      </c>
      <c r="H89" s="79">
        <v>2500</v>
      </c>
      <c r="I89" s="71">
        <f>VLOOKUP(C89,[1]Sheet1!$A:$B,2,0)</f>
        <v>584</v>
      </c>
      <c r="J89" s="70">
        <f>I89/H89</f>
        <v>0.2336</v>
      </c>
      <c r="K89" s="71"/>
      <c r="L89" s="71"/>
      <c r="M89" s="71">
        <f>H89-I89</f>
        <v>1916</v>
      </c>
      <c r="N89" s="71">
        <v>19.2</v>
      </c>
      <c r="O89" s="71"/>
      <c r="P89" s="89" t="str">
        <f>VLOOKUP(C89,[2]Sheet1!$D:$E,2,0)</f>
        <v>涂思佩</v>
      </c>
      <c r="Q89" s="89">
        <f>VLOOKUP(C89,[2]Sheet1!$D:$F,3,0)</f>
        <v>12377</v>
      </c>
    </row>
    <row r="90" s="74" customFormat="1" customHeight="1" spans="1:17">
      <c r="A90" s="71">
        <v>88</v>
      </c>
      <c r="B90" s="79">
        <v>727</v>
      </c>
      <c r="C90" s="79">
        <v>2409</v>
      </c>
      <c r="D90" s="79" t="s">
        <v>122</v>
      </c>
      <c r="E90" s="79" t="s">
        <v>37</v>
      </c>
      <c r="F90" s="79" t="s">
        <v>32</v>
      </c>
      <c r="G90" s="79">
        <v>198</v>
      </c>
      <c r="H90" s="79">
        <v>2500</v>
      </c>
      <c r="I90" s="71">
        <f>VLOOKUP(C90,[1]Sheet1!$A:$B,2,0)</f>
        <v>581.5</v>
      </c>
      <c r="J90" s="70">
        <f>I90/H90</f>
        <v>0.2326</v>
      </c>
      <c r="K90" s="71"/>
      <c r="L90" s="71"/>
      <c r="M90" s="71">
        <f>H90-I90</f>
        <v>1918.5</v>
      </c>
      <c r="N90" s="71">
        <v>19.2</v>
      </c>
      <c r="O90" s="71"/>
      <c r="P90" s="89" t="str">
        <f>VLOOKUP(C90,[2]Sheet1!$D:$E,2,0)</f>
        <v>马艺芮</v>
      </c>
      <c r="Q90" s="89">
        <f>VLOOKUP(C90,[2]Sheet1!$D:$F,3,0)</f>
        <v>12332</v>
      </c>
    </row>
    <row r="91" s="74" customFormat="1" customHeight="1" spans="1:17">
      <c r="A91" s="71">
        <v>89</v>
      </c>
      <c r="B91" s="79">
        <v>113025</v>
      </c>
      <c r="C91" s="79">
        <v>113025</v>
      </c>
      <c r="D91" s="79" t="s">
        <v>123</v>
      </c>
      <c r="E91" s="79" t="s">
        <v>25</v>
      </c>
      <c r="F91" s="79" t="s">
        <v>32</v>
      </c>
      <c r="G91" s="79">
        <v>1925.84</v>
      </c>
      <c r="H91" s="79">
        <v>2500</v>
      </c>
      <c r="I91" s="71">
        <f>VLOOKUP(C91,[1]Sheet1!$A:$B,2,0)</f>
        <v>631.14</v>
      </c>
      <c r="J91" s="70">
        <f>I91/H91</f>
        <v>0.252456</v>
      </c>
      <c r="K91" s="71"/>
      <c r="L91" s="71"/>
      <c r="M91" s="71">
        <f>H91-I91</f>
        <v>1868.86</v>
      </c>
      <c r="N91" s="71">
        <v>18.7</v>
      </c>
      <c r="O91" s="71"/>
      <c r="P91" s="89" t="str">
        <f>VLOOKUP(C91,[2]Sheet1!$D:$E,2,0)</f>
        <v>邹婷</v>
      </c>
      <c r="Q91" s="89">
        <f>VLOOKUP(C91,[2]Sheet1!$D:$F,3,0)</f>
        <v>15145</v>
      </c>
    </row>
    <row r="92" s="74" customFormat="1" customHeight="1" spans="1:17">
      <c r="A92" s="71">
        <v>90</v>
      </c>
      <c r="B92" s="79">
        <v>111400</v>
      </c>
      <c r="C92" s="79">
        <v>111400</v>
      </c>
      <c r="D92" s="79" t="s">
        <v>124</v>
      </c>
      <c r="E92" s="79" t="s">
        <v>54</v>
      </c>
      <c r="F92" s="79" t="s">
        <v>34</v>
      </c>
      <c r="G92" s="79">
        <v>1710.5</v>
      </c>
      <c r="H92" s="79">
        <v>2500</v>
      </c>
      <c r="I92" s="71">
        <f>VLOOKUP(C92,[1]Sheet1!$A:$B,2,0)</f>
        <v>712</v>
      </c>
      <c r="J92" s="70">
        <f>I92/H92</f>
        <v>0.2848</v>
      </c>
      <c r="K92" s="71"/>
      <c r="L92" s="71"/>
      <c r="M92" s="71">
        <f>H92-I92</f>
        <v>1788</v>
      </c>
      <c r="N92" s="71">
        <v>17.9</v>
      </c>
      <c r="O92" s="71"/>
      <c r="P92" s="89" t="str">
        <f>VLOOKUP(C92,[2]Sheet1!$D:$E,2,0)</f>
        <v>戚彩</v>
      </c>
      <c r="Q92" s="89">
        <f>VLOOKUP(C92,[2]Sheet1!$D:$F,3,0)</f>
        <v>4310</v>
      </c>
    </row>
    <row r="93" s="74" customFormat="1" customHeight="1" spans="1:17">
      <c r="A93" s="71">
        <v>91</v>
      </c>
      <c r="B93" s="79">
        <v>298747</v>
      </c>
      <c r="C93" s="79">
        <v>298747</v>
      </c>
      <c r="D93" s="79" t="s">
        <v>125</v>
      </c>
      <c r="E93" s="79" t="s">
        <v>37</v>
      </c>
      <c r="F93" s="79" t="s">
        <v>32</v>
      </c>
      <c r="G93" s="79">
        <v>0</v>
      </c>
      <c r="H93" s="79">
        <v>2000</v>
      </c>
      <c r="I93" s="71">
        <f>VLOOKUP(C93,[1]Sheet1!$A:$B,2,0)</f>
        <v>376</v>
      </c>
      <c r="J93" s="70">
        <f>I93/H93</f>
        <v>0.188</v>
      </c>
      <c r="K93" s="71"/>
      <c r="L93" s="71"/>
      <c r="M93" s="71">
        <f>H93-I93</f>
        <v>1624</v>
      </c>
      <c r="N93" s="71">
        <v>16.2</v>
      </c>
      <c r="O93" s="71"/>
      <c r="P93" s="89" t="str">
        <f>VLOOKUP(C93,[2]Sheet1!$D:$E,2,0)</f>
        <v>龚正红</v>
      </c>
      <c r="Q93" s="89">
        <f>VLOOKUP(C93,[2]Sheet1!$D:$F,3,0)</f>
        <v>12990</v>
      </c>
    </row>
    <row r="94" s="74" customFormat="1" customHeight="1" spans="1:17">
      <c r="A94" s="71">
        <v>92</v>
      </c>
      <c r="B94" s="79">
        <v>114622</v>
      </c>
      <c r="C94" s="79">
        <v>114622</v>
      </c>
      <c r="D94" s="79" t="s">
        <v>126</v>
      </c>
      <c r="E94" s="79" t="s">
        <v>40</v>
      </c>
      <c r="F94" s="79" t="s">
        <v>34</v>
      </c>
      <c r="G94" s="79">
        <v>2386.2</v>
      </c>
      <c r="H94" s="79">
        <v>4500</v>
      </c>
      <c r="I94" s="71">
        <f>VLOOKUP(C94,[1]Sheet1!$A:$B,2,0)</f>
        <v>2886.5</v>
      </c>
      <c r="J94" s="70">
        <f>I94/H94</f>
        <v>0.641444444444444</v>
      </c>
      <c r="K94" s="71"/>
      <c r="L94" s="71"/>
      <c r="M94" s="71">
        <f>H94-I94</f>
        <v>1613.5</v>
      </c>
      <c r="N94" s="71">
        <v>16.1</v>
      </c>
      <c r="O94" s="71"/>
      <c r="P94" s="89" t="str">
        <f>VLOOKUP(C94,[2]Sheet1!$D:$E,2,0)</f>
        <v>张杰</v>
      </c>
      <c r="Q94" s="89">
        <f>VLOOKUP(C94,[2]Sheet1!$D:$F,3,0)</f>
        <v>11143</v>
      </c>
    </row>
    <row r="95" s="74" customFormat="1" customHeight="1" spans="1:17">
      <c r="A95" s="71">
        <v>93</v>
      </c>
      <c r="B95" s="79">
        <v>104429</v>
      </c>
      <c r="C95" s="79">
        <v>104429</v>
      </c>
      <c r="D95" s="79" t="s">
        <v>127</v>
      </c>
      <c r="E95" s="79" t="s">
        <v>25</v>
      </c>
      <c r="F95" s="79" t="s">
        <v>32</v>
      </c>
      <c r="G95" s="79">
        <v>1865.39</v>
      </c>
      <c r="H95" s="79">
        <v>2500</v>
      </c>
      <c r="I95" s="71">
        <f>VLOOKUP(C95,[1]Sheet1!$A:$B,2,0)</f>
        <v>898.14</v>
      </c>
      <c r="J95" s="70">
        <f>I95/H95</f>
        <v>0.359256</v>
      </c>
      <c r="K95" s="71"/>
      <c r="L95" s="71"/>
      <c r="M95" s="71">
        <f>H95-I95</f>
        <v>1601.86</v>
      </c>
      <c r="N95" s="71">
        <v>16</v>
      </c>
      <c r="O95" s="71"/>
      <c r="P95" s="89" t="str">
        <f>VLOOKUP(C95,[2]Sheet1!$D:$E,2,0)</f>
        <v>黎丹</v>
      </c>
      <c r="Q95" s="89">
        <f>VLOOKUP(C95,[2]Sheet1!$D:$F,3,0)</f>
        <v>14399</v>
      </c>
    </row>
    <row r="96" s="74" customFormat="1" customHeight="1" spans="1:17">
      <c r="A96" s="71">
        <v>94</v>
      </c>
      <c r="B96" s="79">
        <v>143253</v>
      </c>
      <c r="C96" s="79">
        <v>1950</v>
      </c>
      <c r="D96" s="79" t="s">
        <v>128</v>
      </c>
      <c r="E96" s="79" t="s">
        <v>25</v>
      </c>
      <c r="F96" s="79" t="s">
        <v>32</v>
      </c>
      <c r="G96" s="79">
        <v>199</v>
      </c>
      <c r="H96" s="79">
        <v>2000</v>
      </c>
      <c r="I96" s="71">
        <f>VLOOKUP(C96,[1]Sheet1!$A:$B,2,0)</f>
        <v>398</v>
      </c>
      <c r="J96" s="70">
        <f>I96/H96</f>
        <v>0.199</v>
      </c>
      <c r="K96" s="71"/>
      <c r="L96" s="71"/>
      <c r="M96" s="71">
        <f>H96-I96</f>
        <v>1602</v>
      </c>
      <c r="N96" s="71">
        <v>16</v>
      </c>
      <c r="O96" s="71"/>
      <c r="P96" s="89" t="str">
        <f>VLOOKUP(C96,[2]Sheet1!$D:$E,2,0)</f>
        <v>黄雅冰</v>
      </c>
      <c r="Q96" s="89">
        <f>VLOOKUP(C96,[2]Sheet1!$D:$F,3,0)</f>
        <v>12216</v>
      </c>
    </row>
    <row r="97" s="74" customFormat="1" customHeight="1" spans="1:17">
      <c r="A97" s="71">
        <v>95</v>
      </c>
      <c r="B97" s="79">
        <v>102479</v>
      </c>
      <c r="C97" s="79">
        <v>102479</v>
      </c>
      <c r="D97" s="79" t="s">
        <v>129</v>
      </c>
      <c r="E97" s="79" t="s">
        <v>40</v>
      </c>
      <c r="F97" s="79" t="s">
        <v>32</v>
      </c>
      <c r="G97" s="79">
        <v>1778</v>
      </c>
      <c r="H97" s="79">
        <v>2500</v>
      </c>
      <c r="I97" s="71">
        <f>VLOOKUP(C97,[1]Sheet1!$A:$B,2,0)</f>
        <v>933</v>
      </c>
      <c r="J97" s="70">
        <f>I97/H97</f>
        <v>0.3732</v>
      </c>
      <c r="K97" s="71"/>
      <c r="L97" s="71"/>
      <c r="M97" s="71">
        <f>H97-I97</f>
        <v>1567</v>
      </c>
      <c r="N97" s="71">
        <v>15.7</v>
      </c>
      <c r="O97" s="71"/>
      <c r="P97" s="89" t="str">
        <f>VLOOKUP(C97,[2]Sheet1!$D:$E,2,0)</f>
        <v>王芳2</v>
      </c>
      <c r="Q97" s="89">
        <f>VLOOKUP(C97,[2]Sheet1!$D:$F,3,0)</f>
        <v>12936</v>
      </c>
    </row>
    <row r="98" s="74" customFormat="1" customHeight="1" spans="1:17">
      <c r="A98" s="71">
        <v>96</v>
      </c>
      <c r="B98" s="79">
        <v>377</v>
      </c>
      <c r="C98" s="79">
        <v>2729</v>
      </c>
      <c r="D98" s="79" t="s">
        <v>130</v>
      </c>
      <c r="E98" s="79" t="s">
        <v>25</v>
      </c>
      <c r="F98" s="79" t="s">
        <v>27</v>
      </c>
      <c r="G98" s="79">
        <v>2855.08</v>
      </c>
      <c r="H98" s="79">
        <v>3600</v>
      </c>
      <c r="I98" s="71">
        <f>VLOOKUP(C98,[1]Sheet1!$A:$B,2,0)</f>
        <v>2049.56</v>
      </c>
      <c r="J98" s="70">
        <f>I98/H98</f>
        <v>0.569322222222222</v>
      </c>
      <c r="K98" s="71"/>
      <c r="L98" s="71"/>
      <c r="M98" s="71">
        <f>H98-I98</f>
        <v>1550.44</v>
      </c>
      <c r="N98" s="71">
        <v>15.5</v>
      </c>
      <c r="O98" s="71"/>
      <c r="P98" s="89" t="str">
        <f>VLOOKUP(C98,[2]Sheet1!$D:$E,2,0)</f>
        <v>朱文艺</v>
      </c>
      <c r="Q98" s="89">
        <f>VLOOKUP(C98,[2]Sheet1!$D:$F,3,0)</f>
        <v>11323</v>
      </c>
    </row>
    <row r="99" s="74" customFormat="1" customHeight="1" spans="1:17">
      <c r="A99" s="71">
        <v>97</v>
      </c>
      <c r="B99" s="79">
        <v>118151</v>
      </c>
      <c r="C99" s="79">
        <v>118151</v>
      </c>
      <c r="D99" s="79" t="s">
        <v>131</v>
      </c>
      <c r="E99" s="79" t="s">
        <v>37</v>
      </c>
      <c r="F99" s="79" t="s">
        <v>32</v>
      </c>
      <c r="G99" s="79">
        <v>1854.15</v>
      </c>
      <c r="H99" s="79">
        <v>2500</v>
      </c>
      <c r="I99" s="71">
        <f>VLOOKUP(C99,[1]Sheet1!$A:$B,2,0)</f>
        <v>949.92</v>
      </c>
      <c r="J99" s="70">
        <f>I99/H99</f>
        <v>0.379968</v>
      </c>
      <c r="K99" s="71"/>
      <c r="L99" s="71"/>
      <c r="M99" s="71">
        <f>H99-I99</f>
        <v>1550.08</v>
      </c>
      <c r="N99" s="71">
        <v>15.5</v>
      </c>
      <c r="O99" s="71"/>
      <c r="P99" s="89" t="str">
        <f>VLOOKUP(C99,[2]Sheet1!$D:$E,2,0)</f>
        <v>龚敏</v>
      </c>
      <c r="Q99" s="89">
        <f>VLOOKUP(C99,[2]Sheet1!$D:$F,3,0)</f>
        <v>13279</v>
      </c>
    </row>
    <row r="100" s="74" customFormat="1" customHeight="1" spans="1:17">
      <c r="A100" s="71">
        <v>98</v>
      </c>
      <c r="B100" s="79">
        <v>118758</v>
      </c>
      <c r="C100" s="79">
        <v>118758</v>
      </c>
      <c r="D100" s="79" t="s">
        <v>132</v>
      </c>
      <c r="E100" s="79" t="s">
        <v>40</v>
      </c>
      <c r="F100" s="79" t="s">
        <v>32</v>
      </c>
      <c r="G100" s="79">
        <v>644.8</v>
      </c>
      <c r="H100" s="79">
        <v>2000</v>
      </c>
      <c r="I100" s="71">
        <f>VLOOKUP(C100,[1]Sheet1!$A:$B,2,0)</f>
        <v>496.5</v>
      </c>
      <c r="J100" s="70">
        <f>I100/H100</f>
        <v>0.24825</v>
      </c>
      <c r="K100" s="71"/>
      <c r="L100" s="71"/>
      <c r="M100" s="71">
        <f>H100-I100</f>
        <v>1503.5</v>
      </c>
      <c r="N100" s="71">
        <v>15</v>
      </c>
      <c r="O100" s="71"/>
      <c r="P100" s="89" t="str">
        <f>VLOOKUP(C100,[2]Sheet1!$D:$E,2,0)</f>
        <v>郝丽秋</v>
      </c>
      <c r="Q100" s="89">
        <f>VLOOKUP(C100,[2]Sheet1!$D:$F,3,0)</f>
        <v>16204</v>
      </c>
    </row>
    <row r="101" s="74" customFormat="1" customHeight="1" spans="1:17">
      <c r="A101" s="71">
        <v>99</v>
      </c>
      <c r="B101" s="79">
        <v>106399</v>
      </c>
      <c r="C101" s="79">
        <v>106399</v>
      </c>
      <c r="D101" s="79" t="s">
        <v>133</v>
      </c>
      <c r="E101" s="79" t="s">
        <v>25</v>
      </c>
      <c r="F101" s="79" t="s">
        <v>30</v>
      </c>
      <c r="G101" s="79">
        <v>6220.4</v>
      </c>
      <c r="H101" s="79">
        <v>8000</v>
      </c>
      <c r="I101" s="71">
        <f>VLOOKUP(C101,[1]Sheet1!$A:$B,2,0)</f>
        <v>6612.5</v>
      </c>
      <c r="J101" s="70">
        <f>I101/H101</f>
        <v>0.8265625</v>
      </c>
      <c r="K101" s="71"/>
      <c r="L101" s="71"/>
      <c r="M101" s="71">
        <f>H101-I101</f>
        <v>1387.5</v>
      </c>
      <c r="N101" s="71">
        <v>13.9</v>
      </c>
      <c r="O101" s="71"/>
      <c r="P101" s="89" t="str">
        <f>VLOOKUP(C101,[2]Sheet1!$D:$E,2,0)</f>
        <v>李紫雯</v>
      </c>
      <c r="Q101" s="89">
        <f>VLOOKUP(C101,[2]Sheet1!$D:$F,3,0)</f>
        <v>4077</v>
      </c>
    </row>
    <row r="102" s="74" customFormat="1" customHeight="1" spans="1:17">
      <c r="A102" s="71">
        <v>100</v>
      </c>
      <c r="B102" s="79">
        <v>116482</v>
      </c>
      <c r="C102" s="79">
        <v>116482</v>
      </c>
      <c r="D102" s="79" t="s">
        <v>134</v>
      </c>
      <c r="E102" s="79" t="s">
        <v>19</v>
      </c>
      <c r="F102" s="79" t="s">
        <v>30</v>
      </c>
      <c r="G102" s="79">
        <v>6191.3</v>
      </c>
      <c r="H102" s="79">
        <v>7800</v>
      </c>
      <c r="I102" s="71">
        <f>VLOOKUP(C102,[1]Sheet1!$A:$B,2,0)</f>
        <v>6448.55</v>
      </c>
      <c r="J102" s="70">
        <f>I102/H102</f>
        <v>0.82673717948718</v>
      </c>
      <c r="K102" s="71"/>
      <c r="L102" s="71"/>
      <c r="M102" s="71">
        <f>H102-I102</f>
        <v>1351.45</v>
      </c>
      <c r="N102" s="71">
        <v>13.5</v>
      </c>
      <c r="O102" s="71"/>
      <c r="P102" s="89" t="str">
        <f>VLOOKUP(C102,[2]Sheet1!$D:$E,2,0)</f>
        <v>宋留艺</v>
      </c>
      <c r="Q102" s="89">
        <f>VLOOKUP(C102,[2]Sheet1!$D:$F,3,0)</f>
        <v>8386</v>
      </c>
    </row>
    <row r="103" s="74" customFormat="1" customHeight="1" spans="1:17">
      <c r="A103" s="71">
        <v>101</v>
      </c>
      <c r="B103" s="79">
        <v>359</v>
      </c>
      <c r="C103" s="79">
        <v>2443</v>
      </c>
      <c r="D103" s="79" t="s">
        <v>135</v>
      </c>
      <c r="E103" s="79" t="s">
        <v>37</v>
      </c>
      <c r="F103" s="79" t="s">
        <v>30</v>
      </c>
      <c r="G103" s="79">
        <v>5622.82</v>
      </c>
      <c r="H103" s="79">
        <v>7100</v>
      </c>
      <c r="I103" s="71">
        <f>VLOOKUP(C103,[1]Sheet1!$A:$B,2,0)</f>
        <v>5772.14</v>
      </c>
      <c r="J103" s="70">
        <f>I103/H103</f>
        <v>0.812977464788732</v>
      </c>
      <c r="K103" s="71"/>
      <c r="L103" s="71"/>
      <c r="M103" s="71">
        <f>H103-I103</f>
        <v>1327.86</v>
      </c>
      <c r="N103" s="71">
        <v>13.3</v>
      </c>
      <c r="O103" s="71"/>
      <c r="P103" s="89" t="str">
        <f>VLOOKUP(C103,[2]Sheet1!$D:$E,2,0)</f>
        <v>刘秀琼</v>
      </c>
      <c r="Q103" s="89">
        <f>VLOOKUP(C103,[2]Sheet1!$D:$F,3,0)</f>
        <v>11504</v>
      </c>
    </row>
    <row r="104" s="74" customFormat="1" customHeight="1" spans="1:17">
      <c r="A104" s="71">
        <v>102</v>
      </c>
      <c r="B104" s="79">
        <v>587</v>
      </c>
      <c r="C104" s="79">
        <v>2904</v>
      </c>
      <c r="D104" s="79" t="s">
        <v>136</v>
      </c>
      <c r="E104" s="79" t="s">
        <v>52</v>
      </c>
      <c r="F104" s="79" t="s">
        <v>34</v>
      </c>
      <c r="G104" s="79">
        <v>3505.74</v>
      </c>
      <c r="H104" s="79">
        <v>4500</v>
      </c>
      <c r="I104" s="71">
        <f>VLOOKUP(C104,[1]Sheet1!$A:$B,2,0)</f>
        <v>3274</v>
      </c>
      <c r="J104" s="70">
        <f>I104/H104</f>
        <v>0.727555555555556</v>
      </c>
      <c r="K104" s="71"/>
      <c r="L104" s="71"/>
      <c r="M104" s="71">
        <f>H104-I104</f>
        <v>1226</v>
      </c>
      <c r="N104" s="71">
        <v>12.3</v>
      </c>
      <c r="O104" s="71"/>
      <c r="P104" s="89" t="str">
        <f>VLOOKUP(C104,[2]Sheet1!$D:$E,2,0)</f>
        <v>杨科</v>
      </c>
      <c r="Q104" s="89">
        <f>VLOOKUP(C104,[2]Sheet1!$D:$F,3,0)</f>
        <v>8073</v>
      </c>
    </row>
    <row r="105" s="74" customFormat="1" customHeight="1" spans="1:17">
      <c r="A105" s="71">
        <v>103</v>
      </c>
      <c r="B105" s="79">
        <v>738</v>
      </c>
      <c r="C105" s="79">
        <v>2893</v>
      </c>
      <c r="D105" s="79" t="s">
        <v>137</v>
      </c>
      <c r="E105" s="79" t="s">
        <v>52</v>
      </c>
      <c r="F105" s="79" t="s">
        <v>34</v>
      </c>
      <c r="G105" s="79">
        <v>3328.69</v>
      </c>
      <c r="H105" s="79">
        <v>4200</v>
      </c>
      <c r="I105" s="71">
        <f>VLOOKUP(C105,[1]Sheet1!$A:$B,2,0)</f>
        <v>2994.82</v>
      </c>
      <c r="J105" s="70">
        <f>I105/H105</f>
        <v>0.713052380952381</v>
      </c>
      <c r="K105" s="71"/>
      <c r="L105" s="71"/>
      <c r="M105" s="71">
        <f>H105-I105</f>
        <v>1205.18</v>
      </c>
      <c r="N105" s="71">
        <v>12.1</v>
      </c>
      <c r="O105" s="71"/>
      <c r="P105" s="89" t="str">
        <f>VLOOKUP(C105,[2]Sheet1!$D:$E,2,0)</f>
        <v>孙佳丽</v>
      </c>
      <c r="Q105" s="89">
        <f>VLOOKUP(C105,[2]Sheet1!$D:$F,3,0)</f>
        <v>9527</v>
      </c>
    </row>
    <row r="106" s="74" customFormat="1" customHeight="1" spans="1:17">
      <c r="A106" s="71">
        <v>104</v>
      </c>
      <c r="B106" s="79">
        <v>740</v>
      </c>
      <c r="C106" s="79">
        <v>2714</v>
      </c>
      <c r="D106" s="79" t="s">
        <v>138</v>
      </c>
      <c r="E106" s="79" t="s">
        <v>40</v>
      </c>
      <c r="F106" s="79" t="s">
        <v>32</v>
      </c>
      <c r="G106" s="79">
        <v>1741.84</v>
      </c>
      <c r="H106" s="79">
        <v>2500</v>
      </c>
      <c r="I106" s="71">
        <f>VLOOKUP(C106,[1]Sheet1!$A:$B,2,0)</f>
        <v>1511</v>
      </c>
      <c r="J106" s="70">
        <f>I106/H106</f>
        <v>0.6044</v>
      </c>
      <c r="K106" s="71"/>
      <c r="L106" s="71"/>
      <c r="M106" s="71">
        <f>H106-I106</f>
        <v>989</v>
      </c>
      <c r="N106" s="71">
        <v>9.9</v>
      </c>
      <c r="O106" s="71"/>
      <c r="P106" s="89" t="str">
        <f>VLOOKUP(C106,[2]Sheet1!$D:$E,2,0)</f>
        <v>刘春花</v>
      </c>
      <c r="Q106" s="89">
        <f>VLOOKUP(C106,[2]Sheet1!$D:$F,3,0)</f>
        <v>11382</v>
      </c>
    </row>
    <row r="107" s="74" customFormat="1" customHeight="1" spans="1:17">
      <c r="A107" s="71">
        <v>105</v>
      </c>
      <c r="B107" s="79">
        <v>367</v>
      </c>
      <c r="C107" s="79">
        <v>2910</v>
      </c>
      <c r="D107" s="79" t="s">
        <v>139</v>
      </c>
      <c r="E107" s="79" t="s">
        <v>29</v>
      </c>
      <c r="F107" s="79" t="s">
        <v>30</v>
      </c>
      <c r="G107" s="79">
        <v>3265.84</v>
      </c>
      <c r="H107" s="79">
        <v>4500</v>
      </c>
      <c r="I107" s="71">
        <f>VLOOKUP(C107,[1]Sheet1!$A:$B,2,0)</f>
        <v>3534.5</v>
      </c>
      <c r="J107" s="70">
        <f>I107/H107</f>
        <v>0.785444444444444</v>
      </c>
      <c r="K107" s="71"/>
      <c r="L107" s="71"/>
      <c r="M107" s="71">
        <f>H107-I107</f>
        <v>965.5</v>
      </c>
      <c r="N107" s="71">
        <v>9.7</v>
      </c>
      <c r="O107" s="71"/>
      <c r="P107" s="89" t="str">
        <f>VLOOKUP(C107,[2]Sheet1!$D:$E,2,0)</f>
        <v>陈凤珍</v>
      </c>
      <c r="Q107" s="89">
        <f>VLOOKUP(C107,[2]Sheet1!$D:$F,3,0)</f>
        <v>10043</v>
      </c>
    </row>
    <row r="108" s="74" customFormat="1" customHeight="1" spans="1:17">
      <c r="A108" s="71">
        <v>106</v>
      </c>
      <c r="B108" s="79">
        <v>581</v>
      </c>
      <c r="C108" s="79">
        <v>2520</v>
      </c>
      <c r="D108" s="79" t="s">
        <v>140</v>
      </c>
      <c r="E108" s="79" t="s">
        <v>40</v>
      </c>
      <c r="F108" s="79" t="s">
        <v>27</v>
      </c>
      <c r="G108" s="79">
        <v>2497.44</v>
      </c>
      <c r="H108" s="79">
        <v>3500</v>
      </c>
      <c r="I108" s="71">
        <f>VLOOKUP(C108,[1]Sheet1!$A:$B,2,0)</f>
        <v>2537.24</v>
      </c>
      <c r="J108" s="70">
        <f>I108/H108</f>
        <v>0.724925714285714</v>
      </c>
      <c r="K108" s="71"/>
      <c r="L108" s="71"/>
      <c r="M108" s="71">
        <f>H108-I108</f>
        <v>962.76</v>
      </c>
      <c r="N108" s="71">
        <v>9.6</v>
      </c>
      <c r="O108" s="71"/>
      <c r="P108" s="89" t="str">
        <f>VLOOKUP(C108,[2]Sheet1!$D:$E,2,0)</f>
        <v>周燕</v>
      </c>
      <c r="Q108" s="89">
        <f>VLOOKUP(C108,[2]Sheet1!$D:$F,3,0)</f>
        <v>9331</v>
      </c>
    </row>
    <row r="109" s="74" customFormat="1" customHeight="1" spans="1:17">
      <c r="A109" s="71">
        <v>107</v>
      </c>
      <c r="B109" s="79">
        <v>117491</v>
      </c>
      <c r="C109" s="79">
        <v>117491</v>
      </c>
      <c r="D109" s="79" t="s">
        <v>141</v>
      </c>
      <c r="E109" s="79" t="s">
        <v>37</v>
      </c>
      <c r="F109" s="79" t="s">
        <v>27</v>
      </c>
      <c r="G109" s="79">
        <v>2366</v>
      </c>
      <c r="H109" s="79">
        <v>3000</v>
      </c>
      <c r="I109" s="71">
        <f>VLOOKUP(C109,[1]Sheet1!$A:$B,2,0)</f>
        <v>2170</v>
      </c>
      <c r="J109" s="70">
        <f>I109/H109</f>
        <v>0.723333333333333</v>
      </c>
      <c r="K109" s="71"/>
      <c r="L109" s="71"/>
      <c r="M109" s="71">
        <f>H109-I109</f>
        <v>830</v>
      </c>
      <c r="N109" s="71">
        <v>8.3</v>
      </c>
      <c r="O109" s="71"/>
      <c r="P109" s="89" t="str">
        <f>VLOOKUP(C109,[2]Sheet1!$D:$E,2,0)</f>
        <v>廖艳萍</v>
      </c>
      <c r="Q109" s="89">
        <f>VLOOKUP(C109,[2]Sheet1!$D:$F,3,0)</f>
        <v>12909</v>
      </c>
    </row>
    <row r="110" s="74" customFormat="1" customHeight="1" spans="1:17">
      <c r="A110" s="71">
        <v>108</v>
      </c>
      <c r="B110" s="79">
        <v>339</v>
      </c>
      <c r="C110" s="79">
        <v>2408</v>
      </c>
      <c r="D110" s="79" t="s">
        <v>142</v>
      </c>
      <c r="E110" s="79" t="s">
        <v>37</v>
      </c>
      <c r="F110" s="79" t="s">
        <v>32</v>
      </c>
      <c r="G110" s="79">
        <v>0</v>
      </c>
      <c r="H110" s="79">
        <v>2000</v>
      </c>
      <c r="I110" s="71">
        <f>VLOOKUP(C110,[1]Sheet1!$A:$B,2,0)</f>
        <v>1210</v>
      </c>
      <c r="J110" s="70">
        <f>I110/H110</f>
        <v>0.605</v>
      </c>
      <c r="K110" s="71"/>
      <c r="L110" s="71"/>
      <c r="M110" s="71">
        <f>H110-I110</f>
        <v>790</v>
      </c>
      <c r="N110" s="71">
        <v>7.9</v>
      </c>
      <c r="O110" s="71"/>
      <c r="P110" s="89" t="str">
        <f>VLOOKUP(C110,[2]Sheet1!$D:$E,2,0)</f>
        <v>吴成芬</v>
      </c>
      <c r="Q110" s="89">
        <f>VLOOKUP(C110,[2]Sheet1!$D:$F,3,0)</f>
        <v>14339</v>
      </c>
    </row>
    <row r="111" s="74" customFormat="1" customHeight="1" spans="1:17">
      <c r="A111" s="71">
        <v>109</v>
      </c>
      <c r="B111" s="79">
        <v>709</v>
      </c>
      <c r="C111" s="79">
        <v>2497</v>
      </c>
      <c r="D111" s="79" t="s">
        <v>143</v>
      </c>
      <c r="E111" s="79" t="s">
        <v>40</v>
      </c>
      <c r="F111" s="79" t="s">
        <v>30</v>
      </c>
      <c r="G111" s="79">
        <v>3604.89</v>
      </c>
      <c r="H111" s="79">
        <v>4600</v>
      </c>
      <c r="I111" s="71">
        <f>VLOOKUP(C111,[1]Sheet1!$A:$B,2,0)</f>
        <v>3830.9</v>
      </c>
      <c r="J111" s="70">
        <f>I111/H111</f>
        <v>0.832804347826087</v>
      </c>
      <c r="K111" s="71"/>
      <c r="L111" s="71"/>
      <c r="M111" s="71">
        <f>H111-I111</f>
        <v>769.1</v>
      </c>
      <c r="N111" s="71">
        <v>7.7</v>
      </c>
      <c r="O111" s="71"/>
      <c r="P111" s="89" t="str">
        <f>VLOOKUP(C111,[2]Sheet1!$D:$E,2,0)</f>
        <v>黄杨</v>
      </c>
      <c r="Q111" s="89">
        <f>VLOOKUP(C111,[2]Sheet1!$D:$F,3,0)</f>
        <v>12921</v>
      </c>
    </row>
    <row r="112" s="74" customFormat="1" customHeight="1" spans="1:17">
      <c r="A112" s="71">
        <v>110</v>
      </c>
      <c r="B112" s="79">
        <v>302867</v>
      </c>
      <c r="C112" s="79">
        <v>302867</v>
      </c>
      <c r="D112" s="79" t="s">
        <v>144</v>
      </c>
      <c r="E112" s="79" t="s">
        <v>40</v>
      </c>
      <c r="F112" s="79" t="s">
        <v>32</v>
      </c>
      <c r="G112" s="79">
        <v>0</v>
      </c>
      <c r="H112" s="79">
        <v>2000</v>
      </c>
      <c r="I112" s="71">
        <f>VLOOKUP(C112,[1]Sheet1!$A:$B,2,0)</f>
        <v>1362.16</v>
      </c>
      <c r="J112" s="70">
        <f>I112/H112</f>
        <v>0.68108</v>
      </c>
      <c r="K112" s="71"/>
      <c r="L112" s="71"/>
      <c r="M112" s="71">
        <f>H112-I112</f>
        <v>637.84</v>
      </c>
      <c r="N112" s="71">
        <v>6.4</v>
      </c>
      <c r="O112" s="71"/>
      <c r="P112" s="89" t="str">
        <f>VLOOKUP(C112,[2]Sheet1!$D:$E,2,0)</f>
        <v>罗丹</v>
      </c>
      <c r="Q112" s="89">
        <f>VLOOKUP(C112,[2]Sheet1!$D:$F,3,0)</f>
        <v>10191</v>
      </c>
    </row>
    <row r="113" s="74" customFormat="1" customHeight="1" spans="1:17">
      <c r="A113" s="71">
        <v>111</v>
      </c>
      <c r="B113" s="79">
        <v>105910</v>
      </c>
      <c r="C113" s="79">
        <v>105910</v>
      </c>
      <c r="D113" s="79" t="s">
        <v>145</v>
      </c>
      <c r="E113" s="79" t="s">
        <v>19</v>
      </c>
      <c r="F113" s="79" t="s">
        <v>34</v>
      </c>
      <c r="G113" s="79">
        <v>5069.9</v>
      </c>
      <c r="H113" s="79">
        <v>6500</v>
      </c>
      <c r="I113" s="71">
        <f>VLOOKUP(C113,[1]Sheet1!$A:$B,2,0)</f>
        <v>5875</v>
      </c>
      <c r="J113" s="70">
        <f>I113/H113</f>
        <v>0.903846153846154</v>
      </c>
      <c r="K113" s="71"/>
      <c r="L113" s="71"/>
      <c r="M113" s="71">
        <f>H113-I113</f>
        <v>625</v>
      </c>
      <c r="N113" s="71">
        <v>6.3</v>
      </c>
      <c r="O113" s="71"/>
      <c r="P113" s="89" t="str">
        <f>VLOOKUP(C113,[2]Sheet1!$D:$E,2,0)</f>
        <v>李秀丽</v>
      </c>
      <c r="Q113" s="89">
        <f>VLOOKUP(C113,[2]Sheet1!$D:$F,3,0)</f>
        <v>13199</v>
      </c>
    </row>
    <row r="114" s="74" customFormat="1" customHeight="1" spans="1:17">
      <c r="A114" s="71">
        <v>112</v>
      </c>
      <c r="B114" s="79">
        <v>52</v>
      </c>
      <c r="C114" s="79">
        <v>2905</v>
      </c>
      <c r="D114" s="79" t="s">
        <v>146</v>
      </c>
      <c r="E114" s="79" t="s">
        <v>29</v>
      </c>
      <c r="F114" s="79" t="s">
        <v>32</v>
      </c>
      <c r="G114" s="79">
        <v>1981.8</v>
      </c>
      <c r="H114" s="79">
        <v>2500</v>
      </c>
      <c r="I114" s="71">
        <f>VLOOKUP(C114,[1]Sheet1!$A:$B,2,0)</f>
        <v>1942</v>
      </c>
      <c r="J114" s="70">
        <f>I114/H114</f>
        <v>0.7768</v>
      </c>
      <c r="K114" s="71"/>
      <c r="L114" s="71"/>
      <c r="M114" s="71">
        <f>H114-I114</f>
        <v>558</v>
      </c>
      <c r="N114" s="71">
        <v>5.6</v>
      </c>
      <c r="O114" s="71"/>
      <c r="P114" s="89" t="str">
        <f>VLOOKUP(C114,[2]Sheet1!$D:$E,2,0)</f>
        <v>母小琴</v>
      </c>
      <c r="Q114" s="89">
        <f>VLOOKUP(C114,[2]Sheet1!$D:$F,3,0)</f>
        <v>16264</v>
      </c>
    </row>
    <row r="115" s="74" customFormat="1" customHeight="1" spans="1:17">
      <c r="A115" s="71">
        <v>113</v>
      </c>
      <c r="B115" s="79">
        <v>117310</v>
      </c>
      <c r="C115" s="79">
        <v>117310</v>
      </c>
      <c r="D115" s="79" t="s">
        <v>147</v>
      </c>
      <c r="E115" s="79" t="s">
        <v>19</v>
      </c>
      <c r="F115" s="79" t="s">
        <v>32</v>
      </c>
      <c r="G115" s="79">
        <v>4783.84</v>
      </c>
      <c r="H115" s="79">
        <v>6200</v>
      </c>
      <c r="I115" s="71">
        <f>VLOOKUP(C115,[1]Sheet1!$A:$B,2,0)</f>
        <v>5666</v>
      </c>
      <c r="J115" s="70">
        <f>I115/H115</f>
        <v>0.913870967741935</v>
      </c>
      <c r="K115" s="71"/>
      <c r="L115" s="71"/>
      <c r="M115" s="71">
        <f>H115-I115</f>
        <v>534</v>
      </c>
      <c r="N115" s="71">
        <v>5.3</v>
      </c>
      <c r="O115" s="71"/>
      <c r="P115" s="89" t="str">
        <f>VLOOKUP(C115,[2]Sheet1!$D:$E,2,0)</f>
        <v>杨聪明</v>
      </c>
      <c r="Q115" s="89">
        <f>VLOOKUP(C115,[2]Sheet1!$D:$F,3,0)</f>
        <v>16062</v>
      </c>
    </row>
    <row r="116" s="74" customFormat="1" customHeight="1" spans="1:17">
      <c r="A116" s="71">
        <v>114</v>
      </c>
      <c r="B116" s="79">
        <v>116773</v>
      </c>
      <c r="C116" s="79">
        <v>2274</v>
      </c>
      <c r="D116" s="79" t="s">
        <v>148</v>
      </c>
      <c r="E116" s="79" t="s">
        <v>19</v>
      </c>
      <c r="F116" s="79" t="s">
        <v>32</v>
      </c>
      <c r="G116" s="79">
        <v>158</v>
      </c>
      <c r="H116" s="79">
        <v>2000</v>
      </c>
      <c r="I116" s="71">
        <f>VLOOKUP(C116,[1]Sheet1!$A:$B,2,0)</f>
        <v>1594.3</v>
      </c>
      <c r="J116" s="70">
        <f>I116/H116</f>
        <v>0.79715</v>
      </c>
      <c r="K116" s="71"/>
      <c r="L116" s="71"/>
      <c r="M116" s="71">
        <f>H116-I116</f>
        <v>405.7</v>
      </c>
      <c r="N116" s="71">
        <v>4.1</v>
      </c>
      <c r="O116" s="71"/>
      <c r="P116" s="89" t="str">
        <f>VLOOKUP(C116,[2]Sheet1!$D:$E,2,0)</f>
        <v>唐丹</v>
      </c>
      <c r="Q116" s="89">
        <f>VLOOKUP(C116,[2]Sheet1!$D:$F,3,0)</f>
        <v>9308</v>
      </c>
    </row>
    <row r="117" s="74" customFormat="1" customHeight="1" spans="1:17">
      <c r="A117" s="71">
        <v>115</v>
      </c>
      <c r="B117" s="79">
        <v>549</v>
      </c>
      <c r="C117" s="79">
        <v>2853</v>
      </c>
      <c r="D117" s="79" t="s">
        <v>149</v>
      </c>
      <c r="E117" s="79" t="s">
        <v>59</v>
      </c>
      <c r="F117" s="79" t="s">
        <v>32</v>
      </c>
      <c r="G117" s="79">
        <v>1796</v>
      </c>
      <c r="H117" s="79">
        <v>2500</v>
      </c>
      <c r="I117" s="71">
        <f>VLOOKUP(C117,[1]Sheet1!$A:$B,2,0)</f>
        <v>2184</v>
      </c>
      <c r="J117" s="70">
        <f>I117/H117</f>
        <v>0.8736</v>
      </c>
      <c r="K117" s="71"/>
      <c r="L117" s="71"/>
      <c r="M117" s="71">
        <f>H117-I117</f>
        <v>316</v>
      </c>
      <c r="N117" s="71">
        <v>3.2</v>
      </c>
      <c r="O117" s="71"/>
      <c r="P117" s="89" t="str">
        <f>VLOOKUP(C117,[2]Sheet1!$D:$E,2,0)</f>
        <v>李娟</v>
      </c>
      <c r="Q117" s="89">
        <f>VLOOKUP(C117,[2]Sheet1!$D:$F,3,0)</f>
        <v>11977</v>
      </c>
    </row>
    <row r="118" s="74" customFormat="1" customHeight="1" spans="1:17">
      <c r="A118" s="71">
        <v>116</v>
      </c>
      <c r="B118" s="79">
        <v>379</v>
      </c>
      <c r="C118" s="79">
        <v>2451</v>
      </c>
      <c r="D118" s="79" t="s">
        <v>150</v>
      </c>
      <c r="E118" s="79" t="s">
        <v>37</v>
      </c>
      <c r="F118" s="79" t="s">
        <v>30</v>
      </c>
      <c r="G118" s="79">
        <v>2928.38</v>
      </c>
      <c r="H118" s="79">
        <v>4000</v>
      </c>
      <c r="I118" s="71">
        <f>VLOOKUP(C118,[1]Sheet1!$A:$B,2,0)</f>
        <v>3698.5</v>
      </c>
      <c r="J118" s="70">
        <f>I118/H118</f>
        <v>0.924625</v>
      </c>
      <c r="K118" s="71"/>
      <c r="L118" s="71"/>
      <c r="M118" s="71">
        <f>H118-I118</f>
        <v>301.5</v>
      </c>
      <c r="N118" s="71">
        <v>3</v>
      </c>
      <c r="O118" s="71"/>
      <c r="P118" s="89" t="str">
        <f>VLOOKUP(C118,[2]Sheet1!$D:$E,2,0)</f>
        <v>刘新</v>
      </c>
      <c r="Q118" s="89">
        <f>VLOOKUP(C118,[2]Sheet1!$D:$F,3,0)</f>
        <v>6830</v>
      </c>
    </row>
    <row r="119" s="74" customFormat="1" customHeight="1" spans="1:17">
      <c r="A119" s="71">
        <v>117</v>
      </c>
      <c r="B119" s="79">
        <v>745</v>
      </c>
      <c r="C119" s="79">
        <v>2422</v>
      </c>
      <c r="D119" s="79" t="s">
        <v>151</v>
      </c>
      <c r="E119" s="79" t="s">
        <v>37</v>
      </c>
      <c r="F119" s="79" t="s">
        <v>32</v>
      </c>
      <c r="G119" s="79">
        <v>1520</v>
      </c>
      <c r="H119" s="79">
        <v>2500</v>
      </c>
      <c r="I119" s="71">
        <f>VLOOKUP(C119,[1]Sheet1!$A:$B,2,0)</f>
        <v>2219.5</v>
      </c>
      <c r="J119" s="70">
        <f>I119/H119</f>
        <v>0.8878</v>
      </c>
      <c r="K119" s="71"/>
      <c r="L119" s="71"/>
      <c r="M119" s="71">
        <f>H119-I119</f>
        <v>280.5</v>
      </c>
      <c r="N119" s="71">
        <v>2.8</v>
      </c>
      <c r="O119" s="71"/>
      <c r="P119" s="89" t="str">
        <f>VLOOKUP(C119,[2]Sheet1!$D:$E,2,0)</f>
        <v>邓智</v>
      </c>
      <c r="Q119" s="89">
        <f>VLOOKUP(C119,[2]Sheet1!$D:$F,3,0)</f>
        <v>14404</v>
      </c>
    </row>
    <row r="120" s="74" customFormat="1" customHeight="1" spans="1:17">
      <c r="A120" s="71">
        <v>118</v>
      </c>
      <c r="B120" s="79">
        <v>114069</v>
      </c>
      <c r="C120" s="79">
        <v>2304</v>
      </c>
      <c r="D120" s="79" t="s">
        <v>152</v>
      </c>
      <c r="E120" s="79" t="s">
        <v>25</v>
      </c>
      <c r="F120" s="79" t="s">
        <v>27</v>
      </c>
      <c r="G120" s="79">
        <v>1841.63</v>
      </c>
      <c r="H120" s="79">
        <v>2500</v>
      </c>
      <c r="I120" s="71">
        <f>VLOOKUP(C120,[1]Sheet1!$A:$B,2,0)</f>
        <v>2337.48</v>
      </c>
      <c r="J120" s="70">
        <f>I120/H120</f>
        <v>0.934992</v>
      </c>
      <c r="K120" s="71"/>
      <c r="L120" s="71"/>
      <c r="M120" s="71">
        <f>H120-I120</f>
        <v>162.52</v>
      </c>
      <c r="N120" s="71">
        <v>1.6</v>
      </c>
      <c r="O120" s="71"/>
      <c r="P120" s="89" t="str">
        <f>VLOOKUP(C120,[2]Sheet1!$D:$E,2,0)</f>
        <v>林铃</v>
      </c>
      <c r="Q120" s="89">
        <f>VLOOKUP(C120,[2]Sheet1!$D:$F,3,0)</f>
        <v>7707</v>
      </c>
    </row>
    <row r="121" s="74" customFormat="1" customHeight="1" spans="1:17">
      <c r="A121" s="71">
        <v>119</v>
      </c>
      <c r="B121" s="79">
        <v>114848</v>
      </c>
      <c r="C121" s="79">
        <v>2153</v>
      </c>
      <c r="D121" s="79" t="s">
        <v>153</v>
      </c>
      <c r="E121" s="79" t="s">
        <v>25</v>
      </c>
      <c r="F121" s="79" t="s">
        <v>30</v>
      </c>
      <c r="G121" s="79">
        <v>1943.88</v>
      </c>
      <c r="H121" s="79">
        <v>2500</v>
      </c>
      <c r="I121" s="71">
        <f>VLOOKUP(C121,[1]Sheet1!$A:$B,2,0)</f>
        <v>2362</v>
      </c>
      <c r="J121" s="70">
        <f>I121/H121</f>
        <v>0.9448</v>
      </c>
      <c r="K121" s="71"/>
      <c r="L121" s="71"/>
      <c r="M121" s="71">
        <f>H121-I121</f>
        <v>138</v>
      </c>
      <c r="N121" s="71">
        <v>1.4</v>
      </c>
      <c r="O121" s="71"/>
      <c r="P121" s="89" t="str">
        <f>VLOOKUP(C121,[2]Sheet1!$D:$E,2,0)</f>
        <v>谭凤旭</v>
      </c>
      <c r="Q121" s="89">
        <f>VLOOKUP(C121,[2]Sheet1!$D:$F,3,0)</f>
        <v>8763</v>
      </c>
    </row>
    <row r="122" s="73" customFormat="1" customHeight="1" spans="1:17">
      <c r="A122" s="71">
        <v>120</v>
      </c>
      <c r="B122" s="80">
        <v>104430</v>
      </c>
      <c r="C122" s="80">
        <v>104430</v>
      </c>
      <c r="D122" s="80" t="s">
        <v>154</v>
      </c>
      <c r="E122" s="80" t="s">
        <v>25</v>
      </c>
      <c r="F122" s="80" t="s">
        <v>32</v>
      </c>
      <c r="G122" s="80">
        <v>2021.84</v>
      </c>
      <c r="H122" s="80">
        <v>2600</v>
      </c>
      <c r="I122" s="91">
        <v>0</v>
      </c>
      <c r="J122" s="92">
        <f>I122/H122</f>
        <v>0</v>
      </c>
      <c r="K122" s="91"/>
      <c r="L122" s="91"/>
      <c r="M122" s="91">
        <f>H122-I122</f>
        <v>2600</v>
      </c>
      <c r="N122" s="91">
        <v>0</v>
      </c>
      <c r="O122" s="91" t="s">
        <v>155</v>
      </c>
      <c r="P122" s="89" t="e">
        <f>VLOOKUP(C122,[2]Sheet1!$D:$E,2,0)</f>
        <v>#N/A</v>
      </c>
      <c r="Q122" s="89" t="e">
        <f>VLOOKUP(C122,[2]Sheet1!$D:$F,3,0)</f>
        <v>#N/A</v>
      </c>
    </row>
    <row r="123" s="74" customFormat="1" customHeight="1" spans="1:17">
      <c r="A123" s="71">
        <v>121</v>
      </c>
      <c r="B123" s="79">
        <v>297863</v>
      </c>
      <c r="C123" s="79">
        <v>297863</v>
      </c>
      <c r="D123" s="79" t="s">
        <v>156</v>
      </c>
      <c r="E123" s="79" t="s">
        <v>40</v>
      </c>
      <c r="F123" s="79" t="s">
        <v>30</v>
      </c>
      <c r="G123" s="79">
        <v>1288</v>
      </c>
      <c r="H123" s="79">
        <v>2500</v>
      </c>
      <c r="I123" s="71">
        <f>VLOOKUP(C123,[1]Sheet1!$A:$B,2,0)</f>
        <v>7214.5</v>
      </c>
      <c r="J123" s="70">
        <f>I123/H123</f>
        <v>2.8858</v>
      </c>
      <c r="K123" s="71"/>
      <c r="L123" s="71" t="s">
        <v>21</v>
      </c>
      <c r="M123" s="71"/>
      <c r="N123" s="71"/>
      <c r="O123" s="71"/>
      <c r="P123" s="89" t="str">
        <f>VLOOKUP(C123,[2]Sheet1!$D:$E,2,0)</f>
        <v>张春丽</v>
      </c>
      <c r="Q123" s="89">
        <f>VLOOKUP(C123,[2]Sheet1!$D:$F,3,0)</f>
        <v>14388</v>
      </c>
    </row>
    <row r="124" s="74" customFormat="1" customHeight="1" spans="1:17">
      <c r="A124" s="71">
        <v>122</v>
      </c>
      <c r="B124" s="79">
        <v>311</v>
      </c>
      <c r="C124" s="79">
        <v>2483</v>
      </c>
      <c r="D124" s="79" t="s">
        <v>157</v>
      </c>
      <c r="E124" s="79" t="s">
        <v>37</v>
      </c>
      <c r="F124" s="79" t="s">
        <v>27</v>
      </c>
      <c r="G124" s="79">
        <v>5120.4</v>
      </c>
      <c r="H124" s="79">
        <v>6500</v>
      </c>
      <c r="I124" s="71">
        <f>VLOOKUP(C124,[1]Sheet1!$A:$B,2,0)</f>
        <v>16269.47</v>
      </c>
      <c r="J124" s="70">
        <f>I124/H124</f>
        <v>2.50299538461538</v>
      </c>
      <c r="K124" s="71">
        <v>200</v>
      </c>
      <c r="L124" s="71" t="s">
        <v>21</v>
      </c>
      <c r="M124" s="71"/>
      <c r="N124" s="71"/>
      <c r="O124" s="71"/>
      <c r="P124" s="89" t="str">
        <f>VLOOKUP(C124,[2]Sheet1!$D:$E,2,0)</f>
        <v>杨素芬</v>
      </c>
      <c r="Q124" s="89">
        <f>VLOOKUP(C124,[2]Sheet1!$D:$F,3,0)</f>
        <v>4093</v>
      </c>
    </row>
    <row r="125" s="74" customFormat="1" customHeight="1" spans="1:17">
      <c r="A125" s="71">
        <v>123</v>
      </c>
      <c r="B125" s="79">
        <v>102564</v>
      </c>
      <c r="C125" s="79">
        <v>102564</v>
      </c>
      <c r="D125" s="79" t="s">
        <v>158</v>
      </c>
      <c r="E125" s="79" t="s">
        <v>54</v>
      </c>
      <c r="F125" s="79" t="s">
        <v>32</v>
      </c>
      <c r="G125" s="79">
        <v>3094.8</v>
      </c>
      <c r="H125" s="79">
        <v>4000</v>
      </c>
      <c r="I125" s="71">
        <f>VLOOKUP(C125,[1]Sheet1!$A:$B,2,0)</f>
        <v>8516.47</v>
      </c>
      <c r="J125" s="70">
        <f>I125/H125</f>
        <v>2.1291175</v>
      </c>
      <c r="K125" s="71"/>
      <c r="L125" s="71" t="s">
        <v>21</v>
      </c>
      <c r="M125" s="71"/>
      <c r="N125" s="71"/>
      <c r="O125" s="71"/>
      <c r="P125" s="89" t="str">
        <f>VLOOKUP(C125,[2]Sheet1!$D:$E,2,0)</f>
        <v>刘燕</v>
      </c>
      <c r="Q125" s="89">
        <f>VLOOKUP(C125,[2]Sheet1!$D:$F,3,0)</f>
        <v>4450</v>
      </c>
    </row>
    <row r="126" s="74" customFormat="1" customHeight="1" spans="1:17">
      <c r="A126" s="71">
        <v>124</v>
      </c>
      <c r="B126" s="79">
        <v>113299</v>
      </c>
      <c r="C126" s="79">
        <v>113299</v>
      </c>
      <c r="D126" s="79" t="s">
        <v>159</v>
      </c>
      <c r="E126" s="79" t="s">
        <v>19</v>
      </c>
      <c r="F126" s="79" t="s">
        <v>30</v>
      </c>
      <c r="G126" s="79">
        <v>4330.9</v>
      </c>
      <c r="H126" s="79">
        <v>5500</v>
      </c>
      <c r="I126" s="71">
        <f>VLOOKUP(C126,[1]Sheet1!$A:$B,2,0)</f>
        <v>10631</v>
      </c>
      <c r="J126" s="70">
        <f>I126/H126</f>
        <v>1.93290909090909</v>
      </c>
      <c r="K126" s="71">
        <v>200</v>
      </c>
      <c r="L126" s="71" t="s">
        <v>21</v>
      </c>
      <c r="M126" s="71"/>
      <c r="N126" s="71"/>
      <c r="O126" s="71"/>
      <c r="P126" s="89" t="str">
        <f>VLOOKUP(C126,[2]Sheet1!$D:$E,2,0)</f>
        <v>郭定秀</v>
      </c>
      <c r="Q126" s="89">
        <f>VLOOKUP(C126,[2]Sheet1!$D:$F,3,0)</f>
        <v>14429</v>
      </c>
    </row>
    <row r="127" s="74" customFormat="1" customHeight="1" spans="1:17">
      <c r="A127" s="71">
        <v>125</v>
      </c>
      <c r="B127" s="79">
        <v>119262</v>
      </c>
      <c r="C127" s="79">
        <v>119262</v>
      </c>
      <c r="D127" s="79" t="s">
        <v>160</v>
      </c>
      <c r="E127" s="79" t="s">
        <v>40</v>
      </c>
      <c r="F127" s="79" t="s">
        <v>32</v>
      </c>
      <c r="G127" s="79">
        <v>1061.9</v>
      </c>
      <c r="H127" s="79">
        <v>2500</v>
      </c>
      <c r="I127" s="71">
        <f>VLOOKUP(C127,[1]Sheet1!$A:$B,2,0)</f>
        <v>4396.5</v>
      </c>
      <c r="J127" s="70">
        <f>I127/H127</f>
        <v>1.7586</v>
      </c>
      <c r="K127" s="71"/>
      <c r="L127" s="71" t="s">
        <v>21</v>
      </c>
      <c r="M127" s="71"/>
      <c r="N127" s="71"/>
      <c r="O127" s="71"/>
      <c r="P127" s="89" t="str">
        <f>VLOOKUP(C127,[2]Sheet1!$D:$E,2,0)</f>
        <v>雷宇佳</v>
      </c>
      <c r="Q127" s="89">
        <f>VLOOKUP(C127,[2]Sheet1!$D:$F,3,0)</f>
        <v>15297</v>
      </c>
    </row>
    <row r="128" s="74" customFormat="1" customHeight="1" spans="1:17">
      <c r="A128" s="71">
        <v>126</v>
      </c>
      <c r="B128" s="79">
        <v>123007</v>
      </c>
      <c r="C128" s="79">
        <v>123007</v>
      </c>
      <c r="D128" s="79" t="s">
        <v>161</v>
      </c>
      <c r="E128" s="79" t="s">
        <v>59</v>
      </c>
      <c r="F128" s="79" t="s">
        <v>32</v>
      </c>
      <c r="G128" s="79">
        <v>1279</v>
      </c>
      <c r="H128" s="79">
        <v>2500</v>
      </c>
      <c r="I128" s="71">
        <f>VLOOKUP(C128,[1]Sheet1!$A:$B,2,0)</f>
        <v>4396.46</v>
      </c>
      <c r="J128" s="70">
        <f>I128/H128</f>
        <v>1.758584</v>
      </c>
      <c r="K128" s="71"/>
      <c r="L128" s="71" t="s">
        <v>21</v>
      </c>
      <c r="M128" s="71"/>
      <c r="N128" s="71"/>
      <c r="O128" s="71"/>
      <c r="P128" s="89" t="str">
        <f>VLOOKUP(C128,[2]Sheet1!$D:$E,2,0)</f>
        <v>田兰</v>
      </c>
      <c r="Q128" s="89">
        <f>VLOOKUP(C128,[2]Sheet1!$D:$F,3,0)</f>
        <v>4028</v>
      </c>
    </row>
    <row r="129" s="74" customFormat="1" customHeight="1" spans="1:17">
      <c r="A129" s="71">
        <v>127</v>
      </c>
      <c r="B129" s="79">
        <v>572</v>
      </c>
      <c r="C129" s="79">
        <v>2778</v>
      </c>
      <c r="D129" s="79" t="s">
        <v>162</v>
      </c>
      <c r="E129" s="79" t="s">
        <v>37</v>
      </c>
      <c r="F129" s="79" t="s">
        <v>30</v>
      </c>
      <c r="G129" s="79">
        <v>1952.84</v>
      </c>
      <c r="H129" s="79">
        <v>3000</v>
      </c>
      <c r="I129" s="71">
        <f>VLOOKUP(C129,[1]Sheet1!$A:$B,2,0)</f>
        <v>4909.64</v>
      </c>
      <c r="J129" s="70">
        <f>I129/H129</f>
        <v>1.63654666666667</v>
      </c>
      <c r="K129" s="71"/>
      <c r="L129" s="71" t="s">
        <v>21</v>
      </c>
      <c r="M129" s="71"/>
      <c r="N129" s="71"/>
      <c r="O129" s="71"/>
      <c r="P129" s="89" t="str">
        <f>VLOOKUP(C129,[2]Sheet1!$D:$E,2,0)</f>
        <v>江月红</v>
      </c>
      <c r="Q129" s="89">
        <f>VLOOKUP(C129,[2]Sheet1!$D:$F,3,0)</f>
        <v>5457</v>
      </c>
    </row>
    <row r="130" s="74" customFormat="1" customHeight="1" spans="1:17">
      <c r="A130" s="71">
        <v>128</v>
      </c>
      <c r="B130" s="79">
        <v>308</v>
      </c>
      <c r="C130" s="79">
        <v>2813</v>
      </c>
      <c r="D130" s="79" t="s">
        <v>163</v>
      </c>
      <c r="E130" s="79" t="s">
        <v>19</v>
      </c>
      <c r="F130" s="79" t="s">
        <v>30</v>
      </c>
      <c r="G130" s="79">
        <v>2222.64</v>
      </c>
      <c r="H130" s="79">
        <v>2800</v>
      </c>
      <c r="I130" s="71">
        <f>VLOOKUP(C130,[1]Sheet1!$A:$B,2,0)</f>
        <v>4558.5</v>
      </c>
      <c r="J130" s="70">
        <f>I130/H130</f>
        <v>1.62803571428571</v>
      </c>
      <c r="K130" s="71"/>
      <c r="L130" s="71" t="s">
        <v>21</v>
      </c>
      <c r="M130" s="71"/>
      <c r="N130" s="71"/>
      <c r="O130" s="71"/>
      <c r="P130" s="89" t="str">
        <f>VLOOKUP(C130,[2]Sheet1!$D:$E,2,0)</f>
        <v>罗豪</v>
      </c>
      <c r="Q130" s="89">
        <f>VLOOKUP(C130,[2]Sheet1!$D:$F,3,0)</f>
        <v>12225</v>
      </c>
    </row>
    <row r="131" s="74" customFormat="1" customHeight="1" spans="1:17">
      <c r="A131" s="71">
        <v>129</v>
      </c>
      <c r="B131" s="79">
        <v>598</v>
      </c>
      <c r="C131" s="79">
        <v>2730</v>
      </c>
      <c r="D131" s="79" t="s">
        <v>164</v>
      </c>
      <c r="E131" s="79" t="s">
        <v>40</v>
      </c>
      <c r="F131" s="79" t="s">
        <v>30</v>
      </c>
      <c r="G131" s="79">
        <v>1205.44</v>
      </c>
      <c r="H131" s="79">
        <v>3500</v>
      </c>
      <c r="I131" s="71">
        <f>VLOOKUP(C131,[1]Sheet1!$A:$B,2,0)</f>
        <v>5525.8</v>
      </c>
      <c r="J131" s="70">
        <f>I131/H131</f>
        <v>1.5788</v>
      </c>
      <c r="K131" s="71"/>
      <c r="L131" s="71" t="s">
        <v>21</v>
      </c>
      <c r="M131" s="71"/>
      <c r="N131" s="71"/>
      <c r="O131" s="71"/>
      <c r="P131" s="89" t="str">
        <f>VLOOKUP(C131,[2]Sheet1!$D:$E,2,0)</f>
        <v>唐冬芳</v>
      </c>
      <c r="Q131" s="89">
        <f>VLOOKUP(C131,[2]Sheet1!$D:$F,3,0)</f>
        <v>11178</v>
      </c>
    </row>
    <row r="132" s="74" customFormat="1" customHeight="1" spans="1:17">
      <c r="A132" s="71">
        <v>130</v>
      </c>
      <c r="B132" s="79">
        <v>373</v>
      </c>
      <c r="C132" s="79">
        <v>2817</v>
      </c>
      <c r="D132" s="79" t="s">
        <v>165</v>
      </c>
      <c r="E132" s="79" t="s">
        <v>40</v>
      </c>
      <c r="F132" s="79" t="s">
        <v>34</v>
      </c>
      <c r="G132" s="79">
        <v>4101.73</v>
      </c>
      <c r="H132" s="79">
        <v>5500</v>
      </c>
      <c r="I132" s="71">
        <f>VLOOKUP(C132,[1]Sheet1!$A:$B,2,0)</f>
        <v>8423.5</v>
      </c>
      <c r="J132" s="70">
        <f>I132/H132</f>
        <v>1.53154545454545</v>
      </c>
      <c r="K132" s="71"/>
      <c r="L132" s="71" t="s">
        <v>21</v>
      </c>
      <c r="M132" s="71"/>
      <c r="N132" s="71"/>
      <c r="O132" s="71"/>
      <c r="P132" s="89" t="str">
        <f>VLOOKUP(C132,[2]Sheet1!$D:$E,2,0)</f>
        <v>罗月月</v>
      </c>
      <c r="Q132" s="89">
        <f>VLOOKUP(C132,[2]Sheet1!$D:$F,3,0)</f>
        <v>14379</v>
      </c>
    </row>
    <row r="133" s="74" customFormat="1" customHeight="1" spans="1:17">
      <c r="A133" s="71">
        <v>131</v>
      </c>
      <c r="B133" s="79">
        <v>546</v>
      </c>
      <c r="C133" s="79">
        <v>2741</v>
      </c>
      <c r="D133" s="79" t="s">
        <v>166</v>
      </c>
      <c r="E133" s="79" t="s">
        <v>25</v>
      </c>
      <c r="F133" s="79" t="s">
        <v>38</v>
      </c>
      <c r="G133" s="79">
        <v>2521.8</v>
      </c>
      <c r="H133" s="79">
        <v>3500</v>
      </c>
      <c r="I133" s="71">
        <f>VLOOKUP(C133,[1]Sheet1!$A:$B,2,0)</f>
        <v>5303.87</v>
      </c>
      <c r="J133" s="70">
        <f>I133/H133</f>
        <v>1.51539142857143</v>
      </c>
      <c r="K133" s="71"/>
      <c r="L133" s="71" t="s">
        <v>21</v>
      </c>
      <c r="M133" s="71"/>
      <c r="N133" s="71"/>
      <c r="O133" s="71"/>
      <c r="P133" s="89" t="str">
        <f>VLOOKUP(C133,[2]Sheet1!$D:$E,2,0)</f>
        <v>王芳1</v>
      </c>
      <c r="Q133" s="89">
        <f>VLOOKUP(C133,[2]Sheet1!$D:$F,3,0)</f>
        <v>6123</v>
      </c>
    </row>
    <row r="134" s="74" customFormat="1" customHeight="1" spans="1:17">
      <c r="A134" s="71">
        <v>132</v>
      </c>
      <c r="B134" s="79">
        <v>570</v>
      </c>
      <c r="C134" s="79">
        <v>2414</v>
      </c>
      <c r="D134" s="79" t="s">
        <v>167</v>
      </c>
      <c r="E134" s="79" t="s">
        <v>25</v>
      </c>
      <c r="F134" s="79" t="s">
        <v>32</v>
      </c>
      <c r="G134" s="79">
        <v>516</v>
      </c>
      <c r="H134" s="79">
        <v>2500</v>
      </c>
      <c r="I134" s="71">
        <f>VLOOKUP(C134,[1]Sheet1!$A:$B,2,0)</f>
        <v>3589.8</v>
      </c>
      <c r="J134" s="70">
        <f>I134/H134</f>
        <v>1.43592</v>
      </c>
      <c r="K134" s="71"/>
      <c r="L134" s="71" t="s">
        <v>21</v>
      </c>
      <c r="M134" s="71"/>
      <c r="N134" s="71"/>
      <c r="O134" s="71"/>
      <c r="P134" s="89" t="str">
        <f>VLOOKUP(C134,[2]Sheet1!$D:$E,2,0)</f>
        <v>唐倩</v>
      </c>
      <c r="Q134" s="89">
        <f>VLOOKUP(C134,[2]Sheet1!$D:$F,3,0)</f>
        <v>16101</v>
      </c>
    </row>
    <row r="135" s="74" customFormat="1" customHeight="1" spans="1:17">
      <c r="A135" s="71">
        <v>133</v>
      </c>
      <c r="B135" s="79">
        <v>713</v>
      </c>
      <c r="C135" s="79">
        <v>2883</v>
      </c>
      <c r="D135" s="79" t="s">
        <v>168</v>
      </c>
      <c r="E135" s="79" t="s">
        <v>52</v>
      </c>
      <c r="F135" s="79" t="s">
        <v>32</v>
      </c>
      <c r="G135" s="79">
        <v>3558</v>
      </c>
      <c r="H135" s="79">
        <v>4500</v>
      </c>
      <c r="I135" s="71">
        <f>VLOOKUP(C135,[1]Sheet1!$A:$B,2,0)</f>
        <v>6404.14</v>
      </c>
      <c r="J135" s="70">
        <f>I135/H135</f>
        <v>1.42314222222222</v>
      </c>
      <c r="K135" s="71"/>
      <c r="L135" s="71" t="s">
        <v>21</v>
      </c>
      <c r="M135" s="71"/>
      <c r="N135" s="71"/>
      <c r="O135" s="71"/>
      <c r="P135" s="89" t="str">
        <f>VLOOKUP(C135,[2]Sheet1!$D:$E,2,0)</f>
        <v>何丽萍</v>
      </c>
      <c r="Q135" s="89">
        <f>VLOOKUP(C135,[2]Sheet1!$D:$F,3,0)</f>
        <v>6492</v>
      </c>
    </row>
    <row r="136" s="74" customFormat="1" customHeight="1" spans="1:17">
      <c r="A136" s="71">
        <v>134</v>
      </c>
      <c r="B136" s="79">
        <v>115971</v>
      </c>
      <c r="C136" s="79">
        <v>115971</v>
      </c>
      <c r="D136" s="79" t="s">
        <v>169</v>
      </c>
      <c r="E136" s="79" t="s">
        <v>25</v>
      </c>
      <c r="F136" s="79" t="s">
        <v>32</v>
      </c>
      <c r="G136" s="79">
        <v>1513.8</v>
      </c>
      <c r="H136" s="79">
        <v>2500</v>
      </c>
      <c r="I136" s="71">
        <f>VLOOKUP(C136,[1]Sheet1!$A:$B,2,0)</f>
        <v>3259.1</v>
      </c>
      <c r="J136" s="70">
        <f>I136/H136</f>
        <v>1.30364</v>
      </c>
      <c r="K136" s="71"/>
      <c r="L136" s="71" t="s">
        <v>21</v>
      </c>
      <c r="M136" s="71"/>
      <c r="N136" s="71"/>
      <c r="O136" s="71"/>
      <c r="P136" s="89" t="str">
        <f>VLOOKUP(C136,[2]Sheet1!$D:$E,2,0)</f>
        <v>敬长薇</v>
      </c>
      <c r="Q136" s="89">
        <f>VLOOKUP(C136,[2]Sheet1!$D:$F,3,0)</f>
        <v>28243</v>
      </c>
    </row>
    <row r="137" s="74" customFormat="1" customHeight="1" spans="1:17">
      <c r="A137" s="71">
        <v>135</v>
      </c>
      <c r="B137" s="79">
        <v>138202</v>
      </c>
      <c r="C137" s="79">
        <v>138202</v>
      </c>
      <c r="D137" s="79" t="s">
        <v>170</v>
      </c>
      <c r="E137" s="79" t="s">
        <v>25</v>
      </c>
      <c r="F137" s="79" t="s">
        <v>34</v>
      </c>
      <c r="G137" s="79">
        <v>2294</v>
      </c>
      <c r="H137" s="79">
        <v>3000</v>
      </c>
      <c r="I137" s="71">
        <f>VLOOKUP(C137,[1]Sheet1!$A:$B,2,0)</f>
        <v>3893.6</v>
      </c>
      <c r="J137" s="70">
        <f>I137/H137</f>
        <v>1.29786666666667</v>
      </c>
      <c r="K137" s="71"/>
      <c r="L137" s="71" t="s">
        <v>21</v>
      </c>
      <c r="M137" s="71"/>
      <c r="N137" s="71"/>
      <c r="O137" s="71"/>
      <c r="P137" s="89" t="str">
        <f>VLOOKUP(C137,[2]Sheet1!$D:$E,2,0)</f>
        <v>张莉</v>
      </c>
      <c r="Q137" s="89">
        <f>VLOOKUP(C137,[2]Sheet1!$D:$F,3,0)</f>
        <v>15845</v>
      </c>
    </row>
    <row r="138" s="74" customFormat="1" customHeight="1" spans="1:17">
      <c r="A138" s="71">
        <v>136</v>
      </c>
      <c r="B138" s="79">
        <v>122906</v>
      </c>
      <c r="C138" s="79">
        <v>122906</v>
      </c>
      <c r="D138" s="79" t="s">
        <v>171</v>
      </c>
      <c r="E138" s="79" t="s">
        <v>40</v>
      </c>
      <c r="F138" s="79" t="s">
        <v>30</v>
      </c>
      <c r="G138" s="79">
        <v>1811.9</v>
      </c>
      <c r="H138" s="79">
        <v>3000</v>
      </c>
      <c r="I138" s="71">
        <f>VLOOKUP(C138,[1]Sheet1!$A:$B,2,0)</f>
        <v>3669.9</v>
      </c>
      <c r="J138" s="70">
        <f>I138/H138</f>
        <v>1.2233</v>
      </c>
      <c r="K138" s="71"/>
      <c r="L138" s="71" t="s">
        <v>21</v>
      </c>
      <c r="M138" s="71"/>
      <c r="N138" s="71"/>
      <c r="O138" s="71"/>
      <c r="P138" s="89" t="str">
        <f>VLOOKUP(C138,[2]Sheet1!$D:$E,2,0)</f>
        <v>李英</v>
      </c>
      <c r="Q138" s="89">
        <f>VLOOKUP(C138,[2]Sheet1!$D:$F,3,0)</f>
        <v>14866</v>
      </c>
    </row>
    <row r="139" s="74" customFormat="1" customHeight="1" spans="1:17">
      <c r="A139" s="71">
        <v>137</v>
      </c>
      <c r="B139" s="79">
        <v>515</v>
      </c>
      <c r="C139" s="79">
        <v>2808</v>
      </c>
      <c r="D139" s="79" t="s">
        <v>172</v>
      </c>
      <c r="E139" s="79" t="s">
        <v>40</v>
      </c>
      <c r="F139" s="79" t="s">
        <v>30</v>
      </c>
      <c r="G139" s="79">
        <v>3617.18</v>
      </c>
      <c r="H139" s="79">
        <v>4500</v>
      </c>
      <c r="I139" s="71">
        <f>VLOOKUP(C139,[1]Sheet1!$A:$B,2,0)</f>
        <v>5416.22</v>
      </c>
      <c r="J139" s="70">
        <f>I139/H139</f>
        <v>1.20360444444444</v>
      </c>
      <c r="K139" s="71"/>
      <c r="L139" s="71" t="s">
        <v>21</v>
      </c>
      <c r="M139" s="71"/>
      <c r="N139" s="71"/>
      <c r="O139" s="71"/>
      <c r="P139" s="89" t="str">
        <f>VLOOKUP(C139,[2]Sheet1!$D:$E,2,0)</f>
        <v>韩守玉</v>
      </c>
      <c r="Q139" s="89">
        <f>VLOOKUP(C139,[2]Sheet1!$D:$F,3,0)</f>
        <v>12454</v>
      </c>
    </row>
    <row r="140" s="74" customFormat="1" customHeight="1" spans="1:17">
      <c r="A140" s="71">
        <v>138</v>
      </c>
      <c r="B140" s="79">
        <v>511</v>
      </c>
      <c r="C140" s="79">
        <v>2797</v>
      </c>
      <c r="D140" s="79" t="s">
        <v>173</v>
      </c>
      <c r="E140" s="79" t="s">
        <v>40</v>
      </c>
      <c r="F140" s="79" t="s">
        <v>30</v>
      </c>
      <c r="G140" s="79">
        <v>1633.84</v>
      </c>
      <c r="H140" s="79">
        <v>4500</v>
      </c>
      <c r="I140" s="71">
        <f>VLOOKUP(C140,[1]Sheet1!$A:$B,2,0)</f>
        <v>5180</v>
      </c>
      <c r="J140" s="70">
        <f>I140/H140</f>
        <v>1.15111111111111</v>
      </c>
      <c r="K140" s="71"/>
      <c r="L140" s="71" t="s">
        <v>21</v>
      </c>
      <c r="M140" s="71"/>
      <c r="N140" s="71"/>
      <c r="O140" s="71"/>
      <c r="P140" s="89" t="str">
        <f>VLOOKUP(C140,[2]Sheet1!$D:$E,2,0)</f>
        <v>殷岱菊</v>
      </c>
      <c r="Q140" s="89">
        <f>VLOOKUP(C140,[2]Sheet1!$D:$F,3,0)</f>
        <v>5527</v>
      </c>
    </row>
    <row r="141" s="74" customFormat="1" customHeight="1" spans="1:17">
      <c r="A141" s="71">
        <v>139</v>
      </c>
      <c r="B141" s="79">
        <v>103639</v>
      </c>
      <c r="C141" s="79">
        <v>103639</v>
      </c>
      <c r="D141" s="79" t="s">
        <v>174</v>
      </c>
      <c r="E141" s="79" t="s">
        <v>25</v>
      </c>
      <c r="F141" s="79" t="s">
        <v>30</v>
      </c>
      <c r="G141" s="79">
        <v>2386.97</v>
      </c>
      <c r="H141" s="79">
        <v>3000</v>
      </c>
      <c r="I141" s="71">
        <f>VLOOKUP(C141,[1]Sheet1!$A:$B,2,0)</f>
        <v>3231.09</v>
      </c>
      <c r="J141" s="70">
        <f>I141/H141</f>
        <v>1.07703</v>
      </c>
      <c r="K141" s="71"/>
      <c r="L141" s="71" t="s">
        <v>21</v>
      </c>
      <c r="M141" s="71"/>
      <c r="N141" s="71"/>
      <c r="O141" s="71"/>
      <c r="P141" s="89" t="str">
        <f>VLOOKUP(C141,[2]Sheet1!$D:$E,2,0)</f>
        <v>易永红</v>
      </c>
      <c r="Q141" s="89">
        <f>VLOOKUP(C141,[2]Sheet1!$D:$F,3,0)</f>
        <v>5347</v>
      </c>
    </row>
    <row r="142" customHeight="1" spans="1:17">
      <c r="A142" s="71">
        <v>140</v>
      </c>
      <c r="B142" s="79">
        <v>107658</v>
      </c>
      <c r="C142" s="79">
        <v>107658</v>
      </c>
      <c r="D142" s="79" t="s">
        <v>175</v>
      </c>
      <c r="E142" s="79" t="s">
        <v>40</v>
      </c>
      <c r="F142" s="79" t="s">
        <v>34</v>
      </c>
      <c r="G142" s="79">
        <v>8129.5</v>
      </c>
      <c r="H142" s="79">
        <v>11000</v>
      </c>
      <c r="I142" s="71">
        <f>VLOOKUP(C142,[1]Sheet1!$A:$B,2,0)</f>
        <v>11236.79</v>
      </c>
      <c r="J142" s="70">
        <f>I142/H142</f>
        <v>1.02152636363636</v>
      </c>
      <c r="K142" s="71">
        <v>200</v>
      </c>
      <c r="L142" s="71" t="s">
        <v>21</v>
      </c>
      <c r="M142" s="71"/>
      <c r="N142" s="71"/>
      <c r="O142" s="71"/>
      <c r="P142" s="89" t="str">
        <f>VLOOKUP(C142,[2]Sheet1!$D:$E,2,0)</f>
        <v>廖红</v>
      </c>
      <c r="Q142" s="89">
        <f>VLOOKUP(C142,[2]Sheet1!$D:$F,3,0)</f>
        <v>7388</v>
      </c>
    </row>
    <row r="143" customHeight="1" spans="1:17">
      <c r="A143" s="89"/>
      <c r="B143" s="89" t="s">
        <v>176</v>
      </c>
      <c r="C143" s="89"/>
      <c r="D143" s="89"/>
      <c r="E143" s="89"/>
      <c r="F143" s="89"/>
      <c r="G143" s="89"/>
      <c r="H143" s="89">
        <f>SUM(H3:H142)</f>
        <v>1060800</v>
      </c>
      <c r="I143" s="89">
        <f>SUM(I3:I142)</f>
        <v>544326.86</v>
      </c>
      <c r="J143" s="89">
        <f>SUM(J3:J142)</f>
        <v>84.2508097460087</v>
      </c>
      <c r="K143" s="89">
        <v>600</v>
      </c>
      <c r="L143" s="89"/>
      <c r="M143" s="89"/>
      <c r="N143" s="89">
        <v>5596.2</v>
      </c>
      <c r="O143" s="89"/>
      <c r="P143" s="89"/>
      <c r="Q143" s="89"/>
    </row>
  </sheetData>
  <autoFilter xmlns:etc="http://www.wps.cn/officeDocument/2017/etCustomData" ref="A2:N142" etc:filterBottomFollowUsedRange="0">
    <sortState ref="A3:N142">
      <sortCondition ref="N2" descending="1"/>
    </sortState>
    <extLst/>
  </autoFilter>
  <mergeCells count="1">
    <mergeCell ref="A1:Q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workbookViewId="0">
      <selection activeCell="K10" sqref="K10"/>
    </sheetView>
  </sheetViews>
  <sheetFormatPr defaultColWidth="9" defaultRowHeight="27" customHeight="1"/>
  <cols>
    <col min="1" max="1" width="9" style="72"/>
    <col min="2" max="2" width="10.875" style="72" customWidth="1"/>
    <col min="3" max="3" width="13.5" style="72" customWidth="1"/>
    <col min="4" max="4" width="49.125" style="72" customWidth="1"/>
    <col min="5" max="6" width="14.875" style="72" customWidth="1"/>
    <col min="7" max="8" width="14.875" style="73" customWidth="1"/>
    <col min="9" max="9" width="15.875" style="74" customWidth="1"/>
    <col min="10" max="10" width="18.75" style="72" customWidth="1"/>
    <col min="11" max="11" width="20.125" style="72" customWidth="1"/>
    <col min="12" max="12" width="20.75" style="72" customWidth="1"/>
    <col min="13" max="13" width="9" style="72" customWidth="1"/>
    <col min="14" max="16384" width="9" style="72"/>
  </cols>
  <sheetData>
    <row r="1" customHeight="1" spans="1:12">
      <c r="A1" s="75" t="s">
        <v>177</v>
      </c>
      <c r="B1" s="75"/>
      <c r="C1" s="75"/>
      <c r="D1" s="75"/>
      <c r="E1" s="75"/>
      <c r="F1" s="75"/>
      <c r="G1" s="75"/>
      <c r="H1" s="75"/>
      <c r="I1" s="83"/>
      <c r="J1" s="75"/>
      <c r="K1" s="75"/>
      <c r="L1" s="75"/>
    </row>
    <row r="2" ht="47" customHeight="1" spans="1:12">
      <c r="A2" s="76" t="s">
        <v>1</v>
      </c>
      <c r="B2" s="77" t="s">
        <v>2</v>
      </c>
      <c r="C2" s="77" t="s">
        <v>3</v>
      </c>
      <c r="D2" s="78" t="s">
        <v>4</v>
      </c>
      <c r="E2" s="77" t="s">
        <v>5</v>
      </c>
      <c r="F2" s="77" t="s">
        <v>6</v>
      </c>
      <c r="G2" s="81" t="s">
        <v>7</v>
      </c>
      <c r="H2" s="82" t="s">
        <v>8</v>
      </c>
      <c r="I2" s="84" t="s">
        <v>178</v>
      </c>
      <c r="J2" s="85" t="s">
        <v>179</v>
      </c>
      <c r="K2" s="85" t="s">
        <v>180</v>
      </c>
      <c r="L2" s="85" t="s">
        <v>181</v>
      </c>
    </row>
    <row r="3" s="72" customFormat="1" customHeight="1" spans="1:12">
      <c r="A3" s="76">
        <v>1</v>
      </c>
      <c r="B3" s="79">
        <v>104428</v>
      </c>
      <c r="C3" s="79">
        <v>104428</v>
      </c>
      <c r="D3" s="79" t="s">
        <v>83</v>
      </c>
      <c r="E3" s="79" t="s">
        <v>29</v>
      </c>
      <c r="F3" s="79" t="s">
        <v>30</v>
      </c>
      <c r="G3" s="80">
        <v>10009.9</v>
      </c>
      <c r="H3" s="80">
        <v>13000</v>
      </c>
      <c r="I3" s="71">
        <v>16250</v>
      </c>
      <c r="J3" s="76">
        <v>15</v>
      </c>
      <c r="K3" s="76">
        <v>5</v>
      </c>
      <c r="L3" s="76">
        <v>10</v>
      </c>
    </row>
    <row r="4" s="72" customFormat="1" customHeight="1" spans="1:12">
      <c r="A4" s="76">
        <v>2</v>
      </c>
      <c r="B4" s="79">
        <v>54</v>
      </c>
      <c r="C4" s="79">
        <v>2914</v>
      </c>
      <c r="D4" s="79" t="s">
        <v>28</v>
      </c>
      <c r="E4" s="79" t="s">
        <v>29</v>
      </c>
      <c r="F4" s="79" t="s">
        <v>30</v>
      </c>
      <c r="G4" s="80">
        <v>12074.9</v>
      </c>
      <c r="H4" s="80">
        <v>15500</v>
      </c>
      <c r="I4" s="71">
        <v>19375</v>
      </c>
      <c r="J4" s="76">
        <v>13</v>
      </c>
      <c r="K4" s="76">
        <v>5</v>
      </c>
      <c r="L4" s="76">
        <v>10</v>
      </c>
    </row>
    <row r="5" s="72" customFormat="1" customHeight="1" spans="1:12">
      <c r="A5" s="76">
        <v>3</v>
      </c>
      <c r="B5" s="79">
        <v>367</v>
      </c>
      <c r="C5" s="79">
        <v>2910</v>
      </c>
      <c r="D5" s="79" t="s">
        <v>139</v>
      </c>
      <c r="E5" s="79" t="s">
        <v>29</v>
      </c>
      <c r="F5" s="79" t="s">
        <v>30</v>
      </c>
      <c r="G5" s="80">
        <v>3265.84</v>
      </c>
      <c r="H5" s="80">
        <v>4500</v>
      </c>
      <c r="I5" s="71">
        <v>5625</v>
      </c>
      <c r="J5" s="76">
        <v>4</v>
      </c>
      <c r="K5" s="76">
        <v>2</v>
      </c>
      <c r="L5" s="76">
        <v>4</v>
      </c>
    </row>
    <row r="6" s="72" customFormat="1" customHeight="1" spans="1:12">
      <c r="A6" s="76">
        <v>4</v>
      </c>
      <c r="B6" s="79">
        <v>56</v>
      </c>
      <c r="C6" s="79">
        <v>2894</v>
      </c>
      <c r="D6" s="79" t="s">
        <v>62</v>
      </c>
      <c r="E6" s="79" t="s">
        <v>29</v>
      </c>
      <c r="F6" s="79" t="s">
        <v>32</v>
      </c>
      <c r="G6" s="80">
        <v>6122.81</v>
      </c>
      <c r="H6" s="80">
        <v>7700</v>
      </c>
      <c r="I6" s="71">
        <v>9625</v>
      </c>
      <c r="J6" s="76">
        <v>8</v>
      </c>
      <c r="K6" s="76">
        <v>4</v>
      </c>
      <c r="L6" s="76">
        <v>4</v>
      </c>
    </row>
    <row r="7" s="72" customFormat="1" customHeight="1" spans="1:12">
      <c r="A7" s="76">
        <v>5</v>
      </c>
      <c r="B7" s="79">
        <v>52</v>
      </c>
      <c r="C7" s="79">
        <v>2905</v>
      </c>
      <c r="D7" s="79" t="s">
        <v>146</v>
      </c>
      <c r="E7" s="79" t="s">
        <v>29</v>
      </c>
      <c r="F7" s="79" t="s">
        <v>32</v>
      </c>
      <c r="G7" s="80">
        <v>1981.8</v>
      </c>
      <c r="H7" s="80">
        <v>2500</v>
      </c>
      <c r="I7" s="71">
        <v>3125</v>
      </c>
      <c r="J7" s="76">
        <v>4</v>
      </c>
      <c r="K7" s="76">
        <v>2</v>
      </c>
      <c r="L7" s="76">
        <v>4</v>
      </c>
    </row>
    <row r="8" s="72" customFormat="1" customHeight="1" spans="1:12">
      <c r="A8" s="76">
        <v>6</v>
      </c>
      <c r="B8" s="79">
        <v>104838</v>
      </c>
      <c r="C8" s="79">
        <v>104838</v>
      </c>
      <c r="D8" s="79" t="s">
        <v>97</v>
      </c>
      <c r="E8" s="79" t="s">
        <v>29</v>
      </c>
      <c r="F8" s="79" t="s">
        <v>32</v>
      </c>
      <c r="G8" s="80">
        <v>3563.33</v>
      </c>
      <c r="H8" s="80">
        <v>4500</v>
      </c>
      <c r="I8" s="71">
        <v>5625</v>
      </c>
      <c r="J8" s="76">
        <v>6</v>
      </c>
      <c r="K8" s="76">
        <v>4</v>
      </c>
      <c r="L8" s="76">
        <v>4</v>
      </c>
    </row>
    <row r="9" s="72" customFormat="1" customHeight="1" spans="1:12">
      <c r="A9" s="76">
        <v>7</v>
      </c>
      <c r="B9" s="80">
        <v>754</v>
      </c>
      <c r="C9" s="79">
        <v>2916</v>
      </c>
      <c r="D9" s="80" t="s">
        <v>121</v>
      </c>
      <c r="E9" s="79" t="s">
        <v>29</v>
      </c>
      <c r="F9" s="79" t="s">
        <v>30</v>
      </c>
      <c r="G9" s="80">
        <v>922</v>
      </c>
      <c r="H9" s="80">
        <v>2500</v>
      </c>
      <c r="I9" s="71">
        <v>3125</v>
      </c>
      <c r="J9" s="76">
        <v>4</v>
      </c>
      <c r="K9" s="76">
        <v>2</v>
      </c>
      <c r="L9" s="76">
        <v>4</v>
      </c>
    </row>
    <row r="10" s="72" customFormat="1" customHeight="1" spans="1:12">
      <c r="A10" s="76">
        <v>8</v>
      </c>
      <c r="B10" s="80">
        <v>748</v>
      </c>
      <c r="C10" s="79">
        <v>2874</v>
      </c>
      <c r="D10" s="80" t="s">
        <v>80</v>
      </c>
      <c r="E10" s="79" t="s">
        <v>59</v>
      </c>
      <c r="F10" s="79" t="s">
        <v>30</v>
      </c>
      <c r="G10" s="80">
        <v>4832</v>
      </c>
      <c r="H10" s="80">
        <v>6040</v>
      </c>
      <c r="I10" s="71">
        <v>7550</v>
      </c>
      <c r="J10" s="76">
        <v>6</v>
      </c>
      <c r="K10" s="76">
        <v>4</v>
      </c>
      <c r="L10" s="76">
        <v>6</v>
      </c>
    </row>
    <row r="11" s="72" customFormat="1" customHeight="1" spans="1:12">
      <c r="A11" s="76">
        <v>9</v>
      </c>
      <c r="B11" s="79">
        <v>104533</v>
      </c>
      <c r="C11" s="79">
        <v>104533</v>
      </c>
      <c r="D11" s="79" t="s">
        <v>111</v>
      </c>
      <c r="E11" s="79" t="s">
        <v>59</v>
      </c>
      <c r="F11" s="79" t="s">
        <v>32</v>
      </c>
      <c r="G11" s="80">
        <v>4279.3</v>
      </c>
      <c r="H11" s="80">
        <v>5500</v>
      </c>
      <c r="I11" s="71">
        <v>6875</v>
      </c>
      <c r="J11" s="76">
        <v>6</v>
      </c>
      <c r="K11" s="76">
        <v>4</v>
      </c>
      <c r="L11" s="76">
        <v>6</v>
      </c>
    </row>
    <row r="12" s="72" customFormat="1" customHeight="1" spans="1:12">
      <c r="A12" s="76">
        <v>10</v>
      </c>
      <c r="B12" s="79">
        <v>539</v>
      </c>
      <c r="C12" s="79">
        <v>2852</v>
      </c>
      <c r="D12" s="79" t="s">
        <v>74</v>
      </c>
      <c r="E12" s="79" t="s">
        <v>59</v>
      </c>
      <c r="F12" s="79" t="s">
        <v>30</v>
      </c>
      <c r="G12" s="80">
        <v>5104.55</v>
      </c>
      <c r="H12" s="80">
        <v>6500</v>
      </c>
      <c r="I12" s="71">
        <v>8125</v>
      </c>
      <c r="J12" s="76">
        <v>8</v>
      </c>
      <c r="K12" s="76">
        <v>4</v>
      </c>
      <c r="L12" s="76">
        <v>6</v>
      </c>
    </row>
    <row r="13" s="72" customFormat="1" customHeight="1" spans="1:12">
      <c r="A13" s="76">
        <v>11</v>
      </c>
      <c r="B13" s="79">
        <v>746</v>
      </c>
      <c r="C13" s="79">
        <v>2875</v>
      </c>
      <c r="D13" s="79" t="s">
        <v>61</v>
      </c>
      <c r="E13" s="79" t="s">
        <v>59</v>
      </c>
      <c r="F13" s="79" t="s">
        <v>27</v>
      </c>
      <c r="G13" s="80">
        <v>7796.91</v>
      </c>
      <c r="H13" s="80">
        <v>9800</v>
      </c>
      <c r="I13" s="71">
        <v>12250</v>
      </c>
      <c r="J13" s="76">
        <v>13</v>
      </c>
      <c r="K13" s="76">
        <v>5</v>
      </c>
      <c r="L13" s="76">
        <v>10</v>
      </c>
    </row>
    <row r="14" s="72" customFormat="1" customHeight="1" spans="1:12">
      <c r="A14" s="76">
        <v>12</v>
      </c>
      <c r="B14" s="79">
        <v>594</v>
      </c>
      <c r="C14" s="79">
        <v>2851</v>
      </c>
      <c r="D14" s="79" t="s">
        <v>72</v>
      </c>
      <c r="E14" s="79" t="s">
        <v>59</v>
      </c>
      <c r="F14" s="79" t="s">
        <v>32</v>
      </c>
      <c r="G14" s="80">
        <v>5082.57</v>
      </c>
      <c r="H14" s="80">
        <v>6500</v>
      </c>
      <c r="I14" s="71">
        <v>8125</v>
      </c>
      <c r="J14" s="76">
        <v>6</v>
      </c>
      <c r="K14" s="76">
        <v>5</v>
      </c>
      <c r="L14" s="76">
        <v>4</v>
      </c>
    </row>
    <row r="15" s="72" customFormat="1" customHeight="1" spans="1:12">
      <c r="A15" s="76">
        <v>13</v>
      </c>
      <c r="B15" s="79">
        <v>123007</v>
      </c>
      <c r="C15" s="79">
        <v>123007</v>
      </c>
      <c r="D15" s="79" t="s">
        <v>161</v>
      </c>
      <c r="E15" s="79" t="s">
        <v>59</v>
      </c>
      <c r="F15" s="79" t="s">
        <v>32</v>
      </c>
      <c r="G15" s="80">
        <v>1279</v>
      </c>
      <c r="H15" s="80">
        <v>2500</v>
      </c>
      <c r="I15" s="71">
        <v>3125</v>
      </c>
      <c r="J15" s="76">
        <v>4</v>
      </c>
      <c r="K15" s="76">
        <v>2</v>
      </c>
      <c r="L15" s="76">
        <v>4</v>
      </c>
    </row>
    <row r="16" customHeight="1" spans="1:12">
      <c r="A16" s="76">
        <v>14</v>
      </c>
      <c r="B16" s="79">
        <v>717</v>
      </c>
      <c r="C16" s="79">
        <v>2854</v>
      </c>
      <c r="D16" s="79" t="s">
        <v>58</v>
      </c>
      <c r="E16" s="79" t="s">
        <v>59</v>
      </c>
      <c r="F16" s="79" t="s">
        <v>30</v>
      </c>
      <c r="G16" s="80">
        <v>7451.4</v>
      </c>
      <c r="H16" s="80">
        <v>9500</v>
      </c>
      <c r="I16" s="71">
        <v>11875</v>
      </c>
      <c r="J16" s="76">
        <v>12</v>
      </c>
      <c r="K16" s="76">
        <v>5</v>
      </c>
      <c r="L16" s="76">
        <v>4</v>
      </c>
    </row>
    <row r="17" customHeight="1" spans="1:12">
      <c r="A17" s="76">
        <v>15</v>
      </c>
      <c r="B17" s="79">
        <v>107728</v>
      </c>
      <c r="C17" s="79">
        <v>107728</v>
      </c>
      <c r="D17" s="79" t="s">
        <v>91</v>
      </c>
      <c r="E17" s="79" t="s">
        <v>59</v>
      </c>
      <c r="F17" s="79" t="s">
        <v>30</v>
      </c>
      <c r="G17" s="80">
        <v>5106.2</v>
      </c>
      <c r="H17" s="80">
        <v>6550</v>
      </c>
      <c r="I17" s="71">
        <v>8187.5</v>
      </c>
      <c r="J17" s="76">
        <v>4</v>
      </c>
      <c r="K17" s="76">
        <v>4</v>
      </c>
      <c r="L17" s="76">
        <v>4</v>
      </c>
    </row>
    <row r="18" customHeight="1" spans="1:12">
      <c r="A18" s="76">
        <v>16</v>
      </c>
      <c r="B18" s="79">
        <v>716</v>
      </c>
      <c r="C18" s="79">
        <v>2873</v>
      </c>
      <c r="D18" s="79" t="s">
        <v>105</v>
      </c>
      <c r="E18" s="79" t="s">
        <v>59</v>
      </c>
      <c r="F18" s="79" t="s">
        <v>30</v>
      </c>
      <c r="G18" s="80">
        <v>2281</v>
      </c>
      <c r="H18" s="80">
        <v>3000</v>
      </c>
      <c r="I18" s="71">
        <v>3750</v>
      </c>
      <c r="J18" s="76">
        <v>4</v>
      </c>
      <c r="K18" s="76">
        <v>2</v>
      </c>
      <c r="L18" s="76">
        <v>4</v>
      </c>
    </row>
    <row r="19" customHeight="1" spans="1:12">
      <c r="A19" s="76">
        <v>17</v>
      </c>
      <c r="B19" s="79">
        <v>549</v>
      </c>
      <c r="C19" s="79">
        <v>2853</v>
      </c>
      <c r="D19" s="79" t="s">
        <v>149</v>
      </c>
      <c r="E19" s="79" t="s">
        <v>59</v>
      </c>
      <c r="F19" s="79" t="s">
        <v>32</v>
      </c>
      <c r="G19" s="80">
        <v>1796</v>
      </c>
      <c r="H19" s="80">
        <v>2500</v>
      </c>
      <c r="I19" s="71">
        <v>3125</v>
      </c>
      <c r="J19" s="76">
        <v>4</v>
      </c>
      <c r="K19" s="76">
        <v>2</v>
      </c>
      <c r="L19" s="76">
        <v>4</v>
      </c>
    </row>
    <row r="20" customHeight="1" spans="1:12">
      <c r="A20" s="76">
        <v>18</v>
      </c>
      <c r="B20" s="79">
        <v>117637</v>
      </c>
      <c r="C20" s="79">
        <v>122718</v>
      </c>
      <c r="D20" s="79" t="s">
        <v>116</v>
      </c>
      <c r="E20" s="79" t="s">
        <v>59</v>
      </c>
      <c r="F20" s="79" t="s">
        <v>32</v>
      </c>
      <c r="G20" s="80">
        <v>1664</v>
      </c>
      <c r="H20" s="80">
        <v>2080</v>
      </c>
      <c r="I20" s="71">
        <v>2600</v>
      </c>
      <c r="J20" s="76">
        <v>4</v>
      </c>
      <c r="K20" s="76">
        <v>2</v>
      </c>
      <c r="L20" s="76">
        <v>4</v>
      </c>
    </row>
    <row r="21" customHeight="1" spans="1:12">
      <c r="A21" s="76">
        <v>19</v>
      </c>
      <c r="B21" s="79">
        <v>117923</v>
      </c>
      <c r="C21" s="79">
        <v>117923</v>
      </c>
      <c r="D21" s="79" t="s">
        <v>119</v>
      </c>
      <c r="E21" s="79" t="s">
        <v>59</v>
      </c>
      <c r="F21" s="79" t="s">
        <v>32</v>
      </c>
      <c r="G21" s="80">
        <v>2647</v>
      </c>
      <c r="H21" s="80">
        <v>3500</v>
      </c>
      <c r="I21" s="71">
        <v>4375</v>
      </c>
      <c r="J21" s="76">
        <v>4</v>
      </c>
      <c r="K21" s="76">
        <v>2</v>
      </c>
      <c r="L21" s="76">
        <v>4</v>
      </c>
    </row>
    <row r="22" customHeight="1" spans="1:12">
      <c r="A22" s="76">
        <v>20</v>
      </c>
      <c r="B22" s="79">
        <v>720</v>
      </c>
      <c r="C22" s="79">
        <v>2844</v>
      </c>
      <c r="D22" s="79" t="s">
        <v>73</v>
      </c>
      <c r="E22" s="79" t="s">
        <v>59</v>
      </c>
      <c r="F22" s="79" t="s">
        <v>32</v>
      </c>
      <c r="G22" s="80">
        <v>4083</v>
      </c>
      <c r="H22" s="80">
        <v>5500</v>
      </c>
      <c r="I22" s="71">
        <v>6875</v>
      </c>
      <c r="J22" s="76">
        <v>6</v>
      </c>
      <c r="K22" s="76">
        <v>4</v>
      </c>
      <c r="L22" s="76">
        <v>4</v>
      </c>
    </row>
    <row r="23" customHeight="1" spans="1:12">
      <c r="A23" s="76">
        <v>21</v>
      </c>
      <c r="B23" s="79">
        <v>578</v>
      </c>
      <c r="C23" s="79">
        <v>2819</v>
      </c>
      <c r="D23" s="79" t="s">
        <v>47</v>
      </c>
      <c r="E23" s="79" t="s">
        <v>40</v>
      </c>
      <c r="F23" s="79" t="s">
        <v>30</v>
      </c>
      <c r="G23" s="80">
        <v>13053.76</v>
      </c>
      <c r="H23" s="80">
        <v>16500</v>
      </c>
      <c r="I23" s="71">
        <v>20625</v>
      </c>
      <c r="J23" s="76">
        <v>15</v>
      </c>
      <c r="K23" s="76">
        <v>5</v>
      </c>
      <c r="L23" s="76">
        <v>10</v>
      </c>
    </row>
    <row r="24" customHeight="1" spans="1:12">
      <c r="A24" s="76">
        <v>22</v>
      </c>
      <c r="B24" s="79">
        <v>585</v>
      </c>
      <c r="C24" s="79">
        <v>2512</v>
      </c>
      <c r="D24" s="79" t="s">
        <v>79</v>
      </c>
      <c r="E24" s="79" t="s">
        <v>40</v>
      </c>
      <c r="F24" s="79" t="s">
        <v>34</v>
      </c>
      <c r="G24" s="80">
        <v>7993</v>
      </c>
      <c r="H24" s="80">
        <v>10000</v>
      </c>
      <c r="I24" s="71">
        <v>12500</v>
      </c>
      <c r="J24" s="76">
        <v>15</v>
      </c>
      <c r="K24" s="76">
        <v>5</v>
      </c>
      <c r="L24" s="76">
        <v>10</v>
      </c>
    </row>
    <row r="25" customHeight="1" spans="1:12">
      <c r="A25" s="76">
        <v>23</v>
      </c>
      <c r="B25" s="79">
        <v>581</v>
      </c>
      <c r="C25" s="79">
        <v>2520</v>
      </c>
      <c r="D25" s="79" t="s">
        <v>140</v>
      </c>
      <c r="E25" s="79" t="s">
        <v>40</v>
      </c>
      <c r="F25" s="79" t="s">
        <v>27</v>
      </c>
      <c r="G25" s="80">
        <v>2497.44</v>
      </c>
      <c r="H25" s="80">
        <v>3500</v>
      </c>
      <c r="I25" s="71">
        <v>4375</v>
      </c>
      <c r="J25" s="76">
        <v>8</v>
      </c>
      <c r="K25" s="76">
        <v>2</v>
      </c>
      <c r="L25" s="76">
        <v>6</v>
      </c>
    </row>
    <row r="26" customHeight="1" spans="1:12">
      <c r="A26" s="76">
        <v>24</v>
      </c>
      <c r="B26" s="80">
        <v>373</v>
      </c>
      <c r="C26" s="79">
        <v>2817</v>
      </c>
      <c r="D26" s="80" t="s">
        <v>165</v>
      </c>
      <c r="E26" s="79" t="s">
        <v>40</v>
      </c>
      <c r="F26" s="79" t="s">
        <v>34</v>
      </c>
      <c r="G26" s="80">
        <v>4101.73</v>
      </c>
      <c r="H26" s="80">
        <v>5500</v>
      </c>
      <c r="I26" s="71">
        <v>6875</v>
      </c>
      <c r="J26" s="76">
        <v>10</v>
      </c>
      <c r="K26" s="76">
        <v>2</v>
      </c>
      <c r="L26" s="76">
        <v>4</v>
      </c>
    </row>
    <row r="27" customHeight="1" spans="1:12">
      <c r="A27" s="76">
        <v>25</v>
      </c>
      <c r="B27" s="79">
        <v>511</v>
      </c>
      <c r="C27" s="79">
        <v>2797</v>
      </c>
      <c r="D27" s="79" t="s">
        <v>173</v>
      </c>
      <c r="E27" s="79" t="s">
        <v>40</v>
      </c>
      <c r="F27" s="79" t="s">
        <v>30</v>
      </c>
      <c r="G27" s="80">
        <v>1633.84</v>
      </c>
      <c r="H27" s="80">
        <v>4500</v>
      </c>
      <c r="I27" s="71">
        <v>5625</v>
      </c>
      <c r="J27" s="76">
        <v>8</v>
      </c>
      <c r="K27" s="76">
        <v>2</v>
      </c>
      <c r="L27" s="76">
        <v>4</v>
      </c>
    </row>
    <row r="28" customHeight="1" spans="1:12">
      <c r="A28" s="76">
        <v>26</v>
      </c>
      <c r="B28" s="79">
        <v>103199</v>
      </c>
      <c r="C28" s="79">
        <v>103199</v>
      </c>
      <c r="D28" s="79" t="s">
        <v>39</v>
      </c>
      <c r="E28" s="79" t="s">
        <v>40</v>
      </c>
      <c r="F28" s="79" t="s">
        <v>30</v>
      </c>
      <c r="G28" s="80">
        <v>11181</v>
      </c>
      <c r="H28" s="80">
        <v>11000</v>
      </c>
      <c r="I28" s="71">
        <v>13750</v>
      </c>
      <c r="J28" s="76">
        <v>13</v>
      </c>
      <c r="K28" s="76">
        <v>5</v>
      </c>
      <c r="L28" s="76">
        <v>10</v>
      </c>
    </row>
    <row r="29" customHeight="1" spans="1:12">
      <c r="A29" s="76">
        <v>27</v>
      </c>
      <c r="B29" s="79">
        <v>355</v>
      </c>
      <c r="C29" s="79">
        <v>2816</v>
      </c>
      <c r="D29" s="79" t="s">
        <v>113</v>
      </c>
      <c r="E29" s="79" t="s">
        <v>40</v>
      </c>
      <c r="F29" s="79" t="s">
        <v>32</v>
      </c>
      <c r="G29" s="80">
        <v>2704.04</v>
      </c>
      <c r="H29" s="80">
        <v>3500</v>
      </c>
      <c r="I29" s="71">
        <v>4375</v>
      </c>
      <c r="J29" s="76">
        <v>4</v>
      </c>
      <c r="K29" s="76">
        <v>2</v>
      </c>
      <c r="L29" s="76">
        <v>4</v>
      </c>
    </row>
    <row r="30" customHeight="1" spans="1:12">
      <c r="A30" s="76">
        <v>28</v>
      </c>
      <c r="B30" s="79">
        <v>107658</v>
      </c>
      <c r="C30" s="79">
        <v>107658</v>
      </c>
      <c r="D30" s="79" t="s">
        <v>175</v>
      </c>
      <c r="E30" s="79" t="s">
        <v>40</v>
      </c>
      <c r="F30" s="79" t="s">
        <v>34</v>
      </c>
      <c r="G30" s="80">
        <v>8129.5</v>
      </c>
      <c r="H30" s="80">
        <v>11000</v>
      </c>
      <c r="I30" s="71">
        <v>13750</v>
      </c>
      <c r="J30" s="76">
        <v>13</v>
      </c>
      <c r="K30" s="76">
        <v>5</v>
      </c>
      <c r="L30" s="76">
        <v>10</v>
      </c>
    </row>
    <row r="31" customHeight="1" spans="1:12">
      <c r="A31" s="76">
        <v>29</v>
      </c>
      <c r="B31" s="79">
        <v>724</v>
      </c>
      <c r="C31" s="79">
        <v>2735</v>
      </c>
      <c r="D31" s="79" t="s">
        <v>76</v>
      </c>
      <c r="E31" s="79" t="s">
        <v>40</v>
      </c>
      <c r="F31" s="79" t="s">
        <v>34</v>
      </c>
      <c r="G31" s="80">
        <v>8568.44</v>
      </c>
      <c r="H31" s="80">
        <v>11000</v>
      </c>
      <c r="I31" s="71">
        <v>13750</v>
      </c>
      <c r="J31" s="76">
        <v>13</v>
      </c>
      <c r="K31" s="76">
        <v>5</v>
      </c>
      <c r="L31" s="76">
        <v>10</v>
      </c>
    </row>
    <row r="32" customHeight="1" spans="1:12">
      <c r="A32" s="76">
        <v>30</v>
      </c>
      <c r="B32" s="79">
        <v>709</v>
      </c>
      <c r="C32" s="79">
        <v>2497</v>
      </c>
      <c r="D32" s="79" t="s">
        <v>143</v>
      </c>
      <c r="E32" s="79" t="s">
        <v>40</v>
      </c>
      <c r="F32" s="79" t="s">
        <v>30</v>
      </c>
      <c r="G32" s="80">
        <v>3604.89</v>
      </c>
      <c r="H32" s="80">
        <v>4600</v>
      </c>
      <c r="I32" s="71">
        <v>5750</v>
      </c>
      <c r="J32" s="76">
        <v>6</v>
      </c>
      <c r="K32" s="76">
        <v>2</v>
      </c>
      <c r="L32" s="76">
        <v>4</v>
      </c>
    </row>
    <row r="33" customHeight="1" spans="1:12">
      <c r="A33" s="76">
        <v>31</v>
      </c>
      <c r="B33" s="79">
        <v>730</v>
      </c>
      <c r="C33" s="79">
        <v>2526</v>
      </c>
      <c r="D33" s="79" t="s">
        <v>65</v>
      </c>
      <c r="E33" s="79" t="s">
        <v>40</v>
      </c>
      <c r="F33" s="79" t="s">
        <v>27</v>
      </c>
      <c r="G33" s="80">
        <v>9191.5</v>
      </c>
      <c r="H33" s="80">
        <v>12000</v>
      </c>
      <c r="I33" s="71">
        <v>15000</v>
      </c>
      <c r="J33" s="76">
        <v>13</v>
      </c>
      <c r="K33" s="76">
        <v>5</v>
      </c>
      <c r="L33" s="76">
        <v>10</v>
      </c>
    </row>
    <row r="34" customHeight="1" spans="1:12">
      <c r="A34" s="76">
        <v>32</v>
      </c>
      <c r="B34" s="79">
        <v>712</v>
      </c>
      <c r="C34" s="79">
        <v>2757</v>
      </c>
      <c r="D34" s="79" t="s">
        <v>86</v>
      </c>
      <c r="E34" s="79" t="s">
        <v>40</v>
      </c>
      <c r="F34" s="79" t="s">
        <v>27</v>
      </c>
      <c r="G34" s="80">
        <v>4419.3</v>
      </c>
      <c r="H34" s="80">
        <v>5500</v>
      </c>
      <c r="I34" s="71">
        <v>6875</v>
      </c>
      <c r="J34" s="76">
        <v>6</v>
      </c>
      <c r="K34" s="76">
        <v>4</v>
      </c>
      <c r="L34" s="76">
        <v>6</v>
      </c>
    </row>
    <row r="35" customHeight="1" spans="1:12">
      <c r="A35" s="76">
        <v>33</v>
      </c>
      <c r="B35" s="79">
        <v>114622</v>
      </c>
      <c r="C35" s="79">
        <v>114622</v>
      </c>
      <c r="D35" s="79" t="s">
        <v>126</v>
      </c>
      <c r="E35" s="79" t="s">
        <v>40</v>
      </c>
      <c r="F35" s="79" t="s">
        <v>34</v>
      </c>
      <c r="G35" s="80">
        <v>2386.2</v>
      </c>
      <c r="H35" s="80">
        <v>4500</v>
      </c>
      <c r="I35" s="71">
        <v>5625</v>
      </c>
      <c r="J35" s="76">
        <v>6</v>
      </c>
      <c r="K35" s="76">
        <v>2</v>
      </c>
      <c r="L35" s="76">
        <v>4</v>
      </c>
    </row>
    <row r="36" customHeight="1" spans="1:12">
      <c r="A36" s="76">
        <v>34</v>
      </c>
      <c r="B36" s="79">
        <v>117184</v>
      </c>
      <c r="C36" s="79">
        <v>117184</v>
      </c>
      <c r="D36" s="79" t="s">
        <v>117</v>
      </c>
      <c r="E36" s="79" t="s">
        <v>40</v>
      </c>
      <c r="F36" s="79" t="s">
        <v>27</v>
      </c>
      <c r="G36" s="80">
        <v>3358.9</v>
      </c>
      <c r="H36" s="80">
        <v>4500</v>
      </c>
      <c r="I36" s="71">
        <v>5625</v>
      </c>
      <c r="J36" s="76">
        <v>6</v>
      </c>
      <c r="K36" s="76">
        <v>4</v>
      </c>
      <c r="L36" s="76">
        <v>6</v>
      </c>
    </row>
    <row r="37" customHeight="1" spans="1:12">
      <c r="A37" s="76">
        <v>35</v>
      </c>
      <c r="B37" s="79">
        <v>515</v>
      </c>
      <c r="C37" s="79">
        <v>2808</v>
      </c>
      <c r="D37" s="79" t="s">
        <v>172</v>
      </c>
      <c r="E37" s="79" t="s">
        <v>40</v>
      </c>
      <c r="F37" s="79" t="s">
        <v>30</v>
      </c>
      <c r="G37" s="80">
        <v>3617.18</v>
      </c>
      <c r="H37" s="80">
        <v>4500</v>
      </c>
      <c r="I37" s="71">
        <v>5625</v>
      </c>
      <c r="J37" s="76">
        <v>6</v>
      </c>
      <c r="K37" s="76">
        <v>4</v>
      </c>
      <c r="L37" s="76">
        <v>6</v>
      </c>
    </row>
    <row r="38" customHeight="1" spans="1:12">
      <c r="A38" s="76">
        <v>36</v>
      </c>
      <c r="B38" s="79">
        <v>598</v>
      </c>
      <c r="C38" s="79">
        <v>2730</v>
      </c>
      <c r="D38" s="79" t="s">
        <v>164</v>
      </c>
      <c r="E38" s="79" t="s">
        <v>40</v>
      </c>
      <c r="F38" s="79" t="s">
        <v>30</v>
      </c>
      <c r="G38" s="80">
        <v>1205.44</v>
      </c>
      <c r="H38" s="80">
        <v>3500</v>
      </c>
      <c r="I38" s="71">
        <v>4375</v>
      </c>
      <c r="J38" s="76">
        <v>4</v>
      </c>
      <c r="K38" s="76">
        <v>2</v>
      </c>
      <c r="L38" s="76">
        <v>4</v>
      </c>
    </row>
    <row r="39" customHeight="1" spans="1:12">
      <c r="A39" s="76">
        <v>37</v>
      </c>
      <c r="B39" s="79">
        <v>122906</v>
      </c>
      <c r="C39" s="79">
        <v>122906</v>
      </c>
      <c r="D39" s="79" t="s">
        <v>171</v>
      </c>
      <c r="E39" s="79" t="s">
        <v>40</v>
      </c>
      <c r="F39" s="79" t="s">
        <v>30</v>
      </c>
      <c r="G39" s="80">
        <v>1811.9</v>
      </c>
      <c r="H39" s="80">
        <v>3000</v>
      </c>
      <c r="I39" s="71">
        <v>3750</v>
      </c>
      <c r="J39" s="76">
        <v>4</v>
      </c>
      <c r="K39" s="76">
        <v>2</v>
      </c>
      <c r="L39" s="76">
        <v>4</v>
      </c>
    </row>
    <row r="40" customHeight="1" spans="1:12">
      <c r="A40" s="76">
        <v>38</v>
      </c>
      <c r="B40" s="79">
        <v>297863</v>
      </c>
      <c r="C40" s="79">
        <v>297863</v>
      </c>
      <c r="D40" s="79" t="s">
        <v>156</v>
      </c>
      <c r="E40" s="79" t="s">
        <v>40</v>
      </c>
      <c r="F40" s="79" t="s">
        <v>30</v>
      </c>
      <c r="G40" s="80">
        <v>1288</v>
      </c>
      <c r="H40" s="80">
        <v>2500</v>
      </c>
      <c r="I40" s="71">
        <v>3125</v>
      </c>
      <c r="J40" s="76">
        <v>4</v>
      </c>
      <c r="K40" s="76">
        <v>2</v>
      </c>
      <c r="L40" s="76">
        <v>4</v>
      </c>
    </row>
    <row r="41" customHeight="1" spans="1:12">
      <c r="A41" s="76">
        <v>39</v>
      </c>
      <c r="B41" s="79">
        <v>122198</v>
      </c>
      <c r="C41" s="79">
        <v>122198</v>
      </c>
      <c r="D41" s="79" t="s">
        <v>112</v>
      </c>
      <c r="E41" s="79" t="s">
        <v>40</v>
      </c>
      <c r="F41" s="79" t="s">
        <v>32</v>
      </c>
      <c r="G41" s="80">
        <v>3867</v>
      </c>
      <c r="H41" s="80">
        <v>5000</v>
      </c>
      <c r="I41" s="71">
        <v>6250</v>
      </c>
      <c r="J41" s="76">
        <v>6</v>
      </c>
      <c r="K41" s="76">
        <v>4</v>
      </c>
      <c r="L41" s="76">
        <v>4</v>
      </c>
    </row>
    <row r="42" customHeight="1" spans="1:12">
      <c r="A42" s="76">
        <v>40</v>
      </c>
      <c r="B42" s="79">
        <v>118758</v>
      </c>
      <c r="C42" s="79">
        <v>118758</v>
      </c>
      <c r="D42" s="79" t="s">
        <v>132</v>
      </c>
      <c r="E42" s="79" t="s">
        <v>40</v>
      </c>
      <c r="F42" s="79" t="s">
        <v>32</v>
      </c>
      <c r="G42" s="80">
        <v>644.8</v>
      </c>
      <c r="H42" s="80">
        <v>2000</v>
      </c>
      <c r="I42" s="71">
        <v>2500</v>
      </c>
      <c r="J42" s="76">
        <v>4</v>
      </c>
      <c r="K42" s="76">
        <v>2</v>
      </c>
      <c r="L42" s="76">
        <v>4</v>
      </c>
    </row>
    <row r="43" customHeight="1" spans="1:12">
      <c r="A43" s="76">
        <v>41</v>
      </c>
      <c r="B43" s="79">
        <v>119262</v>
      </c>
      <c r="C43" s="79">
        <v>119262</v>
      </c>
      <c r="D43" s="79" t="s">
        <v>160</v>
      </c>
      <c r="E43" s="79" t="s">
        <v>40</v>
      </c>
      <c r="F43" s="79" t="s">
        <v>32</v>
      </c>
      <c r="G43" s="80">
        <v>1061.9</v>
      </c>
      <c r="H43" s="80">
        <v>2500</v>
      </c>
      <c r="I43" s="71">
        <v>3125</v>
      </c>
      <c r="J43" s="76">
        <v>4</v>
      </c>
      <c r="K43" s="76">
        <v>2</v>
      </c>
      <c r="L43" s="76">
        <v>4</v>
      </c>
    </row>
    <row r="44" customHeight="1" spans="1:12">
      <c r="A44" s="76">
        <v>42</v>
      </c>
      <c r="B44" s="79">
        <v>102479</v>
      </c>
      <c r="C44" s="79">
        <v>102479</v>
      </c>
      <c r="D44" s="79" t="s">
        <v>129</v>
      </c>
      <c r="E44" s="79" t="s">
        <v>40</v>
      </c>
      <c r="F44" s="79" t="s">
        <v>32</v>
      </c>
      <c r="G44" s="80">
        <v>1778</v>
      </c>
      <c r="H44" s="80">
        <v>2500</v>
      </c>
      <c r="I44" s="71">
        <v>3125</v>
      </c>
      <c r="J44" s="76">
        <v>4</v>
      </c>
      <c r="K44" s="76">
        <v>2</v>
      </c>
      <c r="L44" s="76">
        <v>4</v>
      </c>
    </row>
    <row r="45" customHeight="1" spans="1:12">
      <c r="A45" s="76">
        <v>43</v>
      </c>
      <c r="B45" s="79">
        <v>114844</v>
      </c>
      <c r="C45" s="79">
        <v>114844</v>
      </c>
      <c r="D45" s="79" t="s">
        <v>115</v>
      </c>
      <c r="E45" s="79" t="s">
        <v>40</v>
      </c>
      <c r="F45" s="79" t="s">
        <v>27</v>
      </c>
      <c r="G45" s="80">
        <v>2335</v>
      </c>
      <c r="H45" s="80">
        <v>3000</v>
      </c>
      <c r="I45" s="71">
        <v>3750</v>
      </c>
      <c r="J45" s="76">
        <v>8</v>
      </c>
      <c r="K45" s="76">
        <v>2</v>
      </c>
      <c r="L45" s="76">
        <v>4</v>
      </c>
    </row>
    <row r="46" customHeight="1" spans="1:12">
      <c r="A46" s="76">
        <v>44</v>
      </c>
      <c r="B46" s="79">
        <v>120844</v>
      </c>
      <c r="C46" s="79">
        <v>120844</v>
      </c>
      <c r="D46" s="79" t="s">
        <v>98</v>
      </c>
      <c r="E46" s="79" t="s">
        <v>40</v>
      </c>
      <c r="F46" s="79" t="s">
        <v>27</v>
      </c>
      <c r="G46" s="80">
        <v>3376.85</v>
      </c>
      <c r="H46" s="80">
        <v>4500</v>
      </c>
      <c r="I46" s="71">
        <v>5625</v>
      </c>
      <c r="J46" s="76">
        <v>6</v>
      </c>
      <c r="K46" s="76">
        <v>4</v>
      </c>
      <c r="L46" s="76">
        <v>4</v>
      </c>
    </row>
    <row r="47" customHeight="1" spans="1:12">
      <c r="A47" s="76">
        <v>45</v>
      </c>
      <c r="B47" s="79">
        <v>740</v>
      </c>
      <c r="C47" s="79">
        <v>2714</v>
      </c>
      <c r="D47" s="79" t="s">
        <v>138</v>
      </c>
      <c r="E47" s="79" t="s">
        <v>40</v>
      </c>
      <c r="F47" s="79" t="s">
        <v>32</v>
      </c>
      <c r="G47" s="80">
        <v>1741.84</v>
      </c>
      <c r="H47" s="80">
        <v>2500</v>
      </c>
      <c r="I47" s="71">
        <v>3125</v>
      </c>
      <c r="J47" s="76">
        <v>4</v>
      </c>
      <c r="K47" s="76">
        <v>2</v>
      </c>
      <c r="L47" s="76">
        <v>4</v>
      </c>
    </row>
    <row r="48" customHeight="1" spans="1:12">
      <c r="A48" s="76">
        <v>46</v>
      </c>
      <c r="B48" s="79">
        <v>302867</v>
      </c>
      <c r="C48" s="79">
        <v>302867</v>
      </c>
      <c r="D48" s="79" t="s">
        <v>144</v>
      </c>
      <c r="E48" s="79" t="s">
        <v>40</v>
      </c>
      <c r="F48" s="79" t="s">
        <v>32</v>
      </c>
      <c r="G48" s="80">
        <v>0</v>
      </c>
      <c r="H48" s="80">
        <v>2000</v>
      </c>
      <c r="I48" s="71">
        <v>2500</v>
      </c>
      <c r="J48" s="76">
        <v>2</v>
      </c>
      <c r="K48" s="76">
        <v>2</v>
      </c>
      <c r="L48" s="76">
        <v>4</v>
      </c>
    </row>
    <row r="49" customHeight="1" spans="1:12">
      <c r="A49" s="76">
        <v>47</v>
      </c>
      <c r="B49" s="79">
        <v>706</v>
      </c>
      <c r="C49" s="79">
        <v>2886</v>
      </c>
      <c r="D49" s="79" t="s">
        <v>51</v>
      </c>
      <c r="E49" s="79" t="s">
        <v>52</v>
      </c>
      <c r="F49" s="79" t="s">
        <v>30</v>
      </c>
      <c r="G49" s="80">
        <v>7183.8</v>
      </c>
      <c r="H49" s="80">
        <v>9500</v>
      </c>
      <c r="I49" s="71">
        <v>11875</v>
      </c>
      <c r="J49" s="76">
        <v>13</v>
      </c>
      <c r="K49" s="76">
        <v>5</v>
      </c>
      <c r="L49" s="76">
        <v>10</v>
      </c>
    </row>
    <row r="50" customHeight="1" spans="1:12">
      <c r="A50" s="76">
        <v>48</v>
      </c>
      <c r="B50" s="79">
        <v>110378</v>
      </c>
      <c r="C50" s="79">
        <v>110378</v>
      </c>
      <c r="D50" s="79" t="s">
        <v>101</v>
      </c>
      <c r="E50" s="79" t="s">
        <v>52</v>
      </c>
      <c r="F50" s="79" t="s">
        <v>32</v>
      </c>
      <c r="G50" s="80">
        <v>4878</v>
      </c>
      <c r="H50" s="80">
        <v>6200</v>
      </c>
      <c r="I50" s="71">
        <v>7750</v>
      </c>
      <c r="J50" s="76">
        <v>8</v>
      </c>
      <c r="K50" s="76">
        <v>4</v>
      </c>
      <c r="L50" s="76">
        <v>8</v>
      </c>
    </row>
    <row r="51" customHeight="1" spans="1:12">
      <c r="A51" s="76">
        <v>49</v>
      </c>
      <c r="B51" s="79">
        <v>587</v>
      </c>
      <c r="C51" s="79">
        <v>2904</v>
      </c>
      <c r="D51" s="79" t="s">
        <v>136</v>
      </c>
      <c r="E51" s="79" t="s">
        <v>52</v>
      </c>
      <c r="F51" s="79" t="s">
        <v>34</v>
      </c>
      <c r="G51" s="80">
        <v>3505.74</v>
      </c>
      <c r="H51" s="80">
        <v>4500</v>
      </c>
      <c r="I51" s="71">
        <v>5625</v>
      </c>
      <c r="J51" s="76">
        <v>8</v>
      </c>
      <c r="K51" s="76">
        <v>2</v>
      </c>
      <c r="L51" s="76">
        <v>4</v>
      </c>
    </row>
    <row r="52" customHeight="1" spans="1:12">
      <c r="A52" s="76">
        <v>50</v>
      </c>
      <c r="B52" s="79">
        <v>704</v>
      </c>
      <c r="C52" s="79">
        <v>2901</v>
      </c>
      <c r="D52" s="79" t="s">
        <v>77</v>
      </c>
      <c r="E52" s="79" t="s">
        <v>52</v>
      </c>
      <c r="F52" s="79" t="s">
        <v>30</v>
      </c>
      <c r="G52" s="80">
        <v>6688.9</v>
      </c>
      <c r="H52" s="80">
        <v>8500</v>
      </c>
      <c r="I52" s="71">
        <v>10625</v>
      </c>
      <c r="J52" s="76">
        <v>10</v>
      </c>
      <c r="K52" s="76">
        <v>5</v>
      </c>
      <c r="L52" s="76">
        <v>10</v>
      </c>
    </row>
    <row r="53" customHeight="1" spans="1:12">
      <c r="A53" s="76">
        <v>51</v>
      </c>
      <c r="B53" s="79">
        <v>710</v>
      </c>
      <c r="C53" s="79">
        <v>2888</v>
      </c>
      <c r="D53" s="79" t="s">
        <v>84</v>
      </c>
      <c r="E53" s="79" t="s">
        <v>52</v>
      </c>
      <c r="F53" s="79" t="s">
        <v>30</v>
      </c>
      <c r="G53" s="80">
        <v>5040.04</v>
      </c>
      <c r="H53" s="80">
        <v>6300</v>
      </c>
      <c r="I53" s="71">
        <v>7875</v>
      </c>
      <c r="J53" s="76">
        <v>8</v>
      </c>
      <c r="K53" s="76">
        <v>5</v>
      </c>
      <c r="L53" s="76">
        <v>4</v>
      </c>
    </row>
    <row r="54" customHeight="1" spans="1:12">
      <c r="A54" s="76">
        <v>52</v>
      </c>
      <c r="B54" s="79">
        <v>713</v>
      </c>
      <c r="C54" s="79">
        <v>2883</v>
      </c>
      <c r="D54" s="79" t="s">
        <v>168</v>
      </c>
      <c r="E54" s="79" t="s">
        <v>52</v>
      </c>
      <c r="F54" s="79" t="s">
        <v>32</v>
      </c>
      <c r="G54" s="80">
        <v>3558</v>
      </c>
      <c r="H54" s="80">
        <v>4500</v>
      </c>
      <c r="I54" s="71">
        <v>5625</v>
      </c>
      <c r="J54" s="76">
        <v>6</v>
      </c>
      <c r="K54" s="76">
        <v>4</v>
      </c>
      <c r="L54" s="76">
        <v>4</v>
      </c>
    </row>
    <row r="55" customHeight="1" spans="1:12">
      <c r="A55" s="76">
        <v>53</v>
      </c>
      <c r="B55" s="79">
        <v>738</v>
      </c>
      <c r="C55" s="79">
        <v>2893</v>
      </c>
      <c r="D55" s="79" t="s">
        <v>137</v>
      </c>
      <c r="E55" s="79" t="s">
        <v>52</v>
      </c>
      <c r="F55" s="79" t="s">
        <v>34</v>
      </c>
      <c r="G55" s="80">
        <v>3328.69</v>
      </c>
      <c r="H55" s="80">
        <v>4200</v>
      </c>
      <c r="I55" s="71">
        <v>5250</v>
      </c>
      <c r="J55" s="76">
        <v>4</v>
      </c>
      <c r="K55" s="76">
        <v>2</v>
      </c>
      <c r="L55" s="76">
        <v>4</v>
      </c>
    </row>
    <row r="56" customHeight="1" spans="1:12">
      <c r="A56" s="76">
        <v>54</v>
      </c>
      <c r="B56" s="79">
        <v>399</v>
      </c>
      <c r="C56" s="79">
        <v>2738</v>
      </c>
      <c r="D56" s="79" t="s">
        <v>24</v>
      </c>
      <c r="E56" s="79" t="s">
        <v>25</v>
      </c>
      <c r="F56" s="79" t="s">
        <v>23</v>
      </c>
      <c r="G56" s="80">
        <v>31220.46</v>
      </c>
      <c r="H56" s="80">
        <v>40000</v>
      </c>
      <c r="I56" s="71">
        <v>50000</v>
      </c>
      <c r="J56" s="76">
        <v>20</v>
      </c>
      <c r="K56" s="76">
        <v>6</v>
      </c>
      <c r="L56" s="76">
        <v>12</v>
      </c>
    </row>
    <row r="57" customHeight="1" spans="1:12">
      <c r="A57" s="76">
        <v>55</v>
      </c>
      <c r="B57" s="79">
        <v>737</v>
      </c>
      <c r="C57" s="79">
        <v>2722</v>
      </c>
      <c r="D57" s="79" t="s">
        <v>81</v>
      </c>
      <c r="E57" s="79" t="s">
        <v>25</v>
      </c>
      <c r="F57" s="79" t="s">
        <v>27</v>
      </c>
      <c r="G57" s="80">
        <v>7559</v>
      </c>
      <c r="H57" s="80">
        <v>9500</v>
      </c>
      <c r="I57" s="71">
        <v>11875</v>
      </c>
      <c r="J57" s="76">
        <v>20</v>
      </c>
      <c r="K57" s="76">
        <v>6</v>
      </c>
      <c r="L57" s="76">
        <v>12</v>
      </c>
    </row>
    <row r="58" customHeight="1" spans="1:12">
      <c r="A58" s="76">
        <v>56</v>
      </c>
      <c r="B58" s="79">
        <v>707</v>
      </c>
      <c r="C58" s="79">
        <v>2755</v>
      </c>
      <c r="D58" s="79" t="s">
        <v>26</v>
      </c>
      <c r="E58" s="79" t="s">
        <v>25</v>
      </c>
      <c r="F58" s="79" t="s">
        <v>27</v>
      </c>
      <c r="G58" s="80">
        <v>19714.38</v>
      </c>
      <c r="H58" s="80">
        <v>25000</v>
      </c>
      <c r="I58" s="71">
        <v>31250</v>
      </c>
      <c r="J58" s="76">
        <v>20</v>
      </c>
      <c r="K58" s="76">
        <v>5</v>
      </c>
      <c r="L58" s="76">
        <v>12</v>
      </c>
    </row>
    <row r="59" customHeight="1" spans="1:12">
      <c r="A59" s="76">
        <v>57</v>
      </c>
      <c r="B59" s="79">
        <v>114286</v>
      </c>
      <c r="C59" s="79">
        <v>114286</v>
      </c>
      <c r="D59" s="79" t="s">
        <v>89</v>
      </c>
      <c r="E59" s="79" t="s">
        <v>25</v>
      </c>
      <c r="F59" s="79" t="s">
        <v>30</v>
      </c>
      <c r="G59" s="80">
        <v>6353.9</v>
      </c>
      <c r="H59" s="80">
        <v>8000</v>
      </c>
      <c r="I59" s="71">
        <v>10000</v>
      </c>
      <c r="J59" s="76">
        <v>15</v>
      </c>
      <c r="K59" s="76">
        <v>5</v>
      </c>
      <c r="L59" s="76">
        <v>10</v>
      </c>
    </row>
    <row r="60" customHeight="1" spans="1:12">
      <c r="A60" s="76">
        <v>58</v>
      </c>
      <c r="B60" s="79">
        <v>118074</v>
      </c>
      <c r="C60" s="79">
        <v>118074</v>
      </c>
      <c r="D60" s="79" t="s">
        <v>33</v>
      </c>
      <c r="E60" s="79" t="s">
        <v>25</v>
      </c>
      <c r="F60" s="79" t="s">
        <v>34</v>
      </c>
      <c r="G60" s="80">
        <v>11750.9</v>
      </c>
      <c r="H60" s="80">
        <v>15000</v>
      </c>
      <c r="I60" s="71">
        <v>18750</v>
      </c>
      <c r="J60" s="76">
        <v>13</v>
      </c>
      <c r="K60" s="76">
        <v>5</v>
      </c>
      <c r="L60" s="76">
        <v>10</v>
      </c>
    </row>
    <row r="61" customHeight="1" spans="1:12">
      <c r="A61" s="76">
        <v>59</v>
      </c>
      <c r="B61" s="79">
        <v>329</v>
      </c>
      <c r="C61" s="79">
        <v>2907</v>
      </c>
      <c r="D61" s="79" t="s">
        <v>31</v>
      </c>
      <c r="E61" s="79" t="s">
        <v>25</v>
      </c>
      <c r="F61" s="79" t="s">
        <v>32</v>
      </c>
      <c r="G61" s="80">
        <v>11792.43</v>
      </c>
      <c r="H61" s="80">
        <v>15000</v>
      </c>
      <c r="I61" s="71">
        <v>18750</v>
      </c>
      <c r="J61" s="76">
        <v>13</v>
      </c>
      <c r="K61" s="76">
        <v>5</v>
      </c>
      <c r="L61" s="76">
        <v>10</v>
      </c>
    </row>
    <row r="62" customHeight="1" spans="1:12">
      <c r="A62" s="76">
        <v>60</v>
      </c>
      <c r="B62" s="79">
        <v>106399</v>
      </c>
      <c r="C62" s="79">
        <v>106399</v>
      </c>
      <c r="D62" s="79" t="s">
        <v>133</v>
      </c>
      <c r="E62" s="79" t="s">
        <v>25</v>
      </c>
      <c r="F62" s="79" t="s">
        <v>30</v>
      </c>
      <c r="G62" s="80">
        <v>6220.4</v>
      </c>
      <c r="H62" s="80">
        <v>8000</v>
      </c>
      <c r="I62" s="71">
        <v>10000</v>
      </c>
      <c r="J62" s="76">
        <v>13</v>
      </c>
      <c r="K62" s="76">
        <v>5</v>
      </c>
      <c r="L62" s="76">
        <v>10</v>
      </c>
    </row>
    <row r="63" customHeight="1" spans="1:12">
      <c r="A63" s="76">
        <v>61</v>
      </c>
      <c r="B63" s="79">
        <v>101453</v>
      </c>
      <c r="C63" s="79">
        <v>101453</v>
      </c>
      <c r="D63" s="79" t="s">
        <v>75</v>
      </c>
      <c r="E63" s="79" t="s">
        <v>25</v>
      </c>
      <c r="F63" s="79" t="s">
        <v>30</v>
      </c>
      <c r="G63" s="80">
        <v>8554.74</v>
      </c>
      <c r="H63" s="80">
        <v>11000</v>
      </c>
      <c r="I63" s="71">
        <v>13750</v>
      </c>
      <c r="J63" s="76">
        <v>13</v>
      </c>
      <c r="K63" s="76">
        <v>5</v>
      </c>
      <c r="L63" s="76">
        <v>10</v>
      </c>
    </row>
    <row r="64" customHeight="1" spans="1:12">
      <c r="A64" s="76">
        <v>62</v>
      </c>
      <c r="B64" s="79">
        <v>119263</v>
      </c>
      <c r="C64" s="79">
        <v>119263</v>
      </c>
      <c r="D64" s="79" t="s">
        <v>87</v>
      </c>
      <c r="E64" s="79" t="s">
        <v>25</v>
      </c>
      <c r="F64" s="79" t="s">
        <v>30</v>
      </c>
      <c r="G64" s="80">
        <v>6144.4</v>
      </c>
      <c r="H64" s="80">
        <v>7800</v>
      </c>
      <c r="I64" s="71">
        <v>9750</v>
      </c>
      <c r="J64" s="76">
        <v>8</v>
      </c>
      <c r="K64" s="76">
        <v>4</v>
      </c>
      <c r="L64" s="76">
        <v>6</v>
      </c>
    </row>
    <row r="65" customHeight="1" spans="1:12">
      <c r="A65" s="76">
        <v>63</v>
      </c>
      <c r="B65" s="79">
        <v>571</v>
      </c>
      <c r="C65" s="79">
        <v>2113</v>
      </c>
      <c r="D65" s="79" t="s">
        <v>48</v>
      </c>
      <c r="E65" s="79" t="s">
        <v>25</v>
      </c>
      <c r="F65" s="79" t="s">
        <v>38</v>
      </c>
      <c r="G65" s="80">
        <v>8242.55</v>
      </c>
      <c r="H65" s="80">
        <v>11000</v>
      </c>
      <c r="I65" s="71">
        <v>13750</v>
      </c>
      <c r="J65" s="76">
        <v>13</v>
      </c>
      <c r="K65" s="76">
        <v>5</v>
      </c>
      <c r="L65" s="76">
        <v>10</v>
      </c>
    </row>
    <row r="66" customHeight="1" spans="1:12">
      <c r="A66" s="76">
        <v>64</v>
      </c>
      <c r="B66" s="79">
        <v>743</v>
      </c>
      <c r="C66" s="79">
        <v>2717</v>
      </c>
      <c r="D66" s="79" t="s">
        <v>55</v>
      </c>
      <c r="E66" s="79" t="s">
        <v>25</v>
      </c>
      <c r="F66" s="79" t="s">
        <v>30</v>
      </c>
      <c r="G66" s="80">
        <v>7081</v>
      </c>
      <c r="H66" s="80">
        <v>9000</v>
      </c>
      <c r="I66" s="71">
        <v>11250</v>
      </c>
      <c r="J66" s="76">
        <v>13</v>
      </c>
      <c r="K66" s="76">
        <v>5</v>
      </c>
      <c r="L66" s="76">
        <v>10</v>
      </c>
    </row>
    <row r="67" customHeight="1" spans="1:12">
      <c r="A67" s="76">
        <v>65</v>
      </c>
      <c r="B67" s="79">
        <v>546</v>
      </c>
      <c r="C67" s="79">
        <v>2741</v>
      </c>
      <c r="D67" s="79" t="s">
        <v>166</v>
      </c>
      <c r="E67" s="79" t="s">
        <v>25</v>
      </c>
      <c r="F67" s="79" t="s">
        <v>38</v>
      </c>
      <c r="G67" s="80">
        <v>2521.8</v>
      </c>
      <c r="H67" s="80">
        <v>3500</v>
      </c>
      <c r="I67" s="71">
        <v>4375</v>
      </c>
      <c r="J67" s="76">
        <v>4</v>
      </c>
      <c r="K67" s="76">
        <v>2</v>
      </c>
      <c r="L67" s="76">
        <v>4</v>
      </c>
    </row>
    <row r="68" customHeight="1" spans="1:12">
      <c r="A68" s="76">
        <v>66</v>
      </c>
      <c r="B68" s="79">
        <v>377</v>
      </c>
      <c r="C68" s="79">
        <v>2729</v>
      </c>
      <c r="D68" s="79" t="s">
        <v>130</v>
      </c>
      <c r="E68" s="79" t="s">
        <v>25</v>
      </c>
      <c r="F68" s="79" t="s">
        <v>27</v>
      </c>
      <c r="G68" s="80">
        <v>2855.08</v>
      </c>
      <c r="H68" s="80">
        <v>3600</v>
      </c>
      <c r="I68" s="71">
        <v>4500</v>
      </c>
      <c r="J68" s="76">
        <v>4</v>
      </c>
      <c r="K68" s="76">
        <v>2</v>
      </c>
      <c r="L68" s="76">
        <v>4</v>
      </c>
    </row>
    <row r="69" customHeight="1" spans="1:12">
      <c r="A69" s="76">
        <v>67</v>
      </c>
      <c r="B69" s="79">
        <v>115971</v>
      </c>
      <c r="C69" s="79">
        <v>115971</v>
      </c>
      <c r="D69" s="79" t="s">
        <v>169</v>
      </c>
      <c r="E69" s="79" t="s">
        <v>25</v>
      </c>
      <c r="F69" s="79" t="s">
        <v>32</v>
      </c>
      <c r="G69" s="80">
        <v>1513.8</v>
      </c>
      <c r="H69" s="80">
        <v>2500</v>
      </c>
      <c r="I69" s="71">
        <v>3125</v>
      </c>
      <c r="J69" s="76">
        <v>4</v>
      </c>
      <c r="K69" s="76">
        <v>2</v>
      </c>
      <c r="L69" s="76">
        <v>4</v>
      </c>
    </row>
    <row r="70" customHeight="1" spans="1:12">
      <c r="A70" s="76">
        <v>68</v>
      </c>
      <c r="B70" s="80">
        <v>113025</v>
      </c>
      <c r="C70" s="79">
        <v>113025</v>
      </c>
      <c r="D70" s="80" t="s">
        <v>123</v>
      </c>
      <c r="E70" s="79" t="s">
        <v>25</v>
      </c>
      <c r="F70" s="79" t="s">
        <v>32</v>
      </c>
      <c r="G70" s="80">
        <v>1925.84</v>
      </c>
      <c r="H70" s="80">
        <v>2500</v>
      </c>
      <c r="I70" s="71">
        <v>3125</v>
      </c>
      <c r="J70" s="76">
        <v>4</v>
      </c>
      <c r="K70" s="76">
        <v>2</v>
      </c>
      <c r="L70" s="76">
        <v>4</v>
      </c>
    </row>
    <row r="71" customHeight="1" spans="1:12">
      <c r="A71" s="76">
        <v>69</v>
      </c>
      <c r="B71" s="79">
        <v>387</v>
      </c>
      <c r="C71" s="79">
        <v>2751</v>
      </c>
      <c r="D71" s="79" t="s">
        <v>120</v>
      </c>
      <c r="E71" s="79" t="s">
        <v>25</v>
      </c>
      <c r="F71" s="79" t="s">
        <v>30</v>
      </c>
      <c r="G71" s="80">
        <v>2064</v>
      </c>
      <c r="H71" s="80">
        <v>2580</v>
      </c>
      <c r="I71" s="71">
        <v>3225</v>
      </c>
      <c r="J71" s="76">
        <v>4</v>
      </c>
      <c r="K71" s="76">
        <v>2</v>
      </c>
      <c r="L71" s="76">
        <v>4</v>
      </c>
    </row>
    <row r="72" customHeight="1" spans="1:12">
      <c r="A72" s="76">
        <v>70</v>
      </c>
      <c r="B72" s="80">
        <v>103639</v>
      </c>
      <c r="C72" s="79">
        <v>103639</v>
      </c>
      <c r="D72" s="80" t="s">
        <v>174</v>
      </c>
      <c r="E72" s="79" t="s">
        <v>25</v>
      </c>
      <c r="F72" s="79" t="s">
        <v>30</v>
      </c>
      <c r="G72" s="80">
        <v>2386.97</v>
      </c>
      <c r="H72" s="80">
        <v>3000</v>
      </c>
      <c r="I72" s="71">
        <v>3750</v>
      </c>
      <c r="J72" s="76">
        <v>4</v>
      </c>
      <c r="K72" s="76">
        <v>2</v>
      </c>
      <c r="L72" s="76">
        <v>4</v>
      </c>
    </row>
    <row r="73" customHeight="1" spans="1:12">
      <c r="A73" s="76">
        <v>71</v>
      </c>
      <c r="B73" s="79">
        <v>570</v>
      </c>
      <c r="C73" s="79">
        <v>2414</v>
      </c>
      <c r="D73" s="79" t="s">
        <v>167</v>
      </c>
      <c r="E73" s="79" t="s">
        <v>25</v>
      </c>
      <c r="F73" s="79" t="s">
        <v>32</v>
      </c>
      <c r="G73" s="80">
        <v>516</v>
      </c>
      <c r="H73" s="80">
        <v>2500</v>
      </c>
      <c r="I73" s="71">
        <v>3125</v>
      </c>
      <c r="J73" s="76">
        <v>4</v>
      </c>
      <c r="K73" s="76">
        <v>2</v>
      </c>
      <c r="L73" s="76">
        <v>4</v>
      </c>
    </row>
    <row r="74" customHeight="1" spans="1:12">
      <c r="A74" s="76">
        <v>72</v>
      </c>
      <c r="B74" s="79">
        <v>113833</v>
      </c>
      <c r="C74" s="79">
        <v>113833</v>
      </c>
      <c r="D74" s="79" t="s">
        <v>69</v>
      </c>
      <c r="E74" s="79" t="s">
        <v>25</v>
      </c>
      <c r="F74" s="79" t="s">
        <v>30</v>
      </c>
      <c r="G74" s="80">
        <v>8035.34</v>
      </c>
      <c r="H74" s="80">
        <v>11000</v>
      </c>
      <c r="I74" s="71">
        <v>13750</v>
      </c>
      <c r="J74" s="76">
        <v>13</v>
      </c>
      <c r="K74" s="76">
        <v>5</v>
      </c>
      <c r="L74" s="76">
        <v>4</v>
      </c>
    </row>
    <row r="75" customHeight="1" spans="1:12">
      <c r="A75" s="76">
        <v>73</v>
      </c>
      <c r="B75" s="79">
        <v>723</v>
      </c>
      <c r="C75" s="79">
        <v>2771</v>
      </c>
      <c r="D75" s="79" t="s">
        <v>67</v>
      </c>
      <c r="E75" s="79" t="s">
        <v>25</v>
      </c>
      <c r="F75" s="79" t="s">
        <v>30</v>
      </c>
      <c r="G75" s="80">
        <v>6193.9</v>
      </c>
      <c r="H75" s="80">
        <v>7800</v>
      </c>
      <c r="I75" s="71">
        <v>9750</v>
      </c>
      <c r="J75" s="76">
        <v>8</v>
      </c>
      <c r="K75" s="76">
        <v>4</v>
      </c>
      <c r="L75" s="76">
        <v>4</v>
      </c>
    </row>
    <row r="76" customHeight="1" spans="1:12">
      <c r="A76" s="76">
        <v>74</v>
      </c>
      <c r="B76" s="79">
        <v>114069</v>
      </c>
      <c r="C76" s="79">
        <v>2304</v>
      </c>
      <c r="D76" s="79" t="s">
        <v>152</v>
      </c>
      <c r="E76" s="79" t="s">
        <v>25</v>
      </c>
      <c r="F76" s="79" t="s">
        <v>27</v>
      </c>
      <c r="G76" s="80">
        <v>1841.63</v>
      </c>
      <c r="H76" s="80">
        <v>2500</v>
      </c>
      <c r="I76" s="71">
        <v>3125</v>
      </c>
      <c r="J76" s="76">
        <v>4</v>
      </c>
      <c r="K76" s="76">
        <v>2</v>
      </c>
      <c r="L76" s="76">
        <v>4</v>
      </c>
    </row>
    <row r="77" customHeight="1" spans="1:12">
      <c r="A77" s="76">
        <v>75</v>
      </c>
      <c r="B77" s="79">
        <v>138202</v>
      </c>
      <c r="C77" s="79">
        <v>138202</v>
      </c>
      <c r="D77" s="79" t="s">
        <v>170</v>
      </c>
      <c r="E77" s="79" t="s">
        <v>25</v>
      </c>
      <c r="F77" s="79" t="s">
        <v>34</v>
      </c>
      <c r="G77" s="80">
        <v>2294</v>
      </c>
      <c r="H77" s="80">
        <v>3000</v>
      </c>
      <c r="I77" s="71">
        <v>3750</v>
      </c>
      <c r="J77" s="76">
        <v>4</v>
      </c>
      <c r="K77" s="76">
        <v>2</v>
      </c>
      <c r="L77" s="76">
        <v>4</v>
      </c>
    </row>
    <row r="78" customHeight="1" spans="1:12">
      <c r="A78" s="76">
        <v>76</v>
      </c>
      <c r="B78" s="79">
        <v>118951</v>
      </c>
      <c r="C78" s="79">
        <v>118951</v>
      </c>
      <c r="D78" s="79" t="s">
        <v>94</v>
      </c>
      <c r="E78" s="79" t="s">
        <v>25</v>
      </c>
      <c r="F78" s="79" t="s">
        <v>32</v>
      </c>
      <c r="G78" s="80">
        <v>3909.3</v>
      </c>
      <c r="H78" s="80">
        <v>5000</v>
      </c>
      <c r="I78" s="71">
        <v>6250</v>
      </c>
      <c r="J78" s="76">
        <v>6</v>
      </c>
      <c r="K78" s="76">
        <v>4</v>
      </c>
      <c r="L78" s="76">
        <v>4</v>
      </c>
    </row>
    <row r="79" customHeight="1" spans="1:12">
      <c r="A79" s="76">
        <v>77</v>
      </c>
      <c r="B79" s="79">
        <v>105751</v>
      </c>
      <c r="C79" s="79">
        <v>105751</v>
      </c>
      <c r="D79" s="79" t="s">
        <v>106</v>
      </c>
      <c r="E79" s="79" t="s">
        <v>25</v>
      </c>
      <c r="F79" s="79" t="s">
        <v>30</v>
      </c>
      <c r="G79" s="80">
        <v>3130.39</v>
      </c>
      <c r="H79" s="80">
        <v>4200</v>
      </c>
      <c r="I79" s="71">
        <v>5250</v>
      </c>
      <c r="J79" s="76">
        <v>4</v>
      </c>
      <c r="K79" s="76">
        <v>2</v>
      </c>
      <c r="L79" s="76">
        <v>4</v>
      </c>
    </row>
    <row r="80" customHeight="1" spans="1:12">
      <c r="A80" s="76">
        <v>78</v>
      </c>
      <c r="B80" s="79">
        <v>104430</v>
      </c>
      <c r="C80" s="79">
        <v>104430</v>
      </c>
      <c r="D80" s="79" t="s">
        <v>154</v>
      </c>
      <c r="E80" s="79" t="s">
        <v>25</v>
      </c>
      <c r="F80" s="79" t="s">
        <v>32</v>
      </c>
      <c r="G80" s="80">
        <v>2021.84</v>
      </c>
      <c r="H80" s="80">
        <v>2600</v>
      </c>
      <c r="I80" s="71">
        <v>3250</v>
      </c>
      <c r="J80" s="76">
        <v>4</v>
      </c>
      <c r="K80" s="76">
        <v>2</v>
      </c>
      <c r="L80" s="76">
        <v>4</v>
      </c>
    </row>
    <row r="81" customHeight="1" spans="1:12">
      <c r="A81" s="76">
        <v>79</v>
      </c>
      <c r="B81" s="79">
        <v>114848</v>
      </c>
      <c r="C81" s="79">
        <v>2153</v>
      </c>
      <c r="D81" s="79" t="s">
        <v>153</v>
      </c>
      <c r="E81" s="79" t="s">
        <v>25</v>
      </c>
      <c r="F81" s="79" t="s">
        <v>30</v>
      </c>
      <c r="G81" s="80">
        <v>1943.88</v>
      </c>
      <c r="H81" s="80">
        <v>2500</v>
      </c>
      <c r="I81" s="71">
        <v>3125</v>
      </c>
      <c r="J81" s="76">
        <v>4</v>
      </c>
      <c r="K81" s="76">
        <v>2</v>
      </c>
      <c r="L81" s="76">
        <v>4</v>
      </c>
    </row>
    <row r="82" customHeight="1" spans="1:12">
      <c r="A82" s="76">
        <v>80</v>
      </c>
      <c r="B82" s="80">
        <v>104429</v>
      </c>
      <c r="C82" s="79">
        <v>104429</v>
      </c>
      <c r="D82" s="80" t="s">
        <v>127</v>
      </c>
      <c r="E82" s="79" t="s">
        <v>25</v>
      </c>
      <c r="F82" s="79" t="s">
        <v>32</v>
      </c>
      <c r="G82" s="80">
        <v>1865.39</v>
      </c>
      <c r="H82" s="80">
        <v>2500</v>
      </c>
      <c r="I82" s="71">
        <v>3125</v>
      </c>
      <c r="J82" s="76">
        <v>4</v>
      </c>
      <c r="K82" s="76">
        <v>2</v>
      </c>
      <c r="L82" s="76">
        <v>4</v>
      </c>
    </row>
    <row r="83" customHeight="1" spans="1:12">
      <c r="A83" s="76">
        <v>81</v>
      </c>
      <c r="B83" s="80">
        <v>106568</v>
      </c>
      <c r="C83" s="79">
        <v>106568</v>
      </c>
      <c r="D83" s="80" t="s">
        <v>108</v>
      </c>
      <c r="E83" s="79" t="s">
        <v>25</v>
      </c>
      <c r="F83" s="79" t="s">
        <v>32</v>
      </c>
      <c r="G83" s="80">
        <v>0</v>
      </c>
      <c r="H83" s="80">
        <v>2500</v>
      </c>
      <c r="I83" s="71">
        <v>3125</v>
      </c>
      <c r="J83" s="76">
        <v>2</v>
      </c>
      <c r="K83" s="76">
        <v>2</v>
      </c>
      <c r="L83" s="76">
        <v>4</v>
      </c>
    </row>
    <row r="84" customHeight="1" spans="1:12">
      <c r="A84" s="76">
        <v>82</v>
      </c>
      <c r="B84" s="80">
        <v>143253</v>
      </c>
      <c r="C84" s="79">
        <v>1950</v>
      </c>
      <c r="D84" s="80" t="s">
        <v>128</v>
      </c>
      <c r="E84" s="79" t="s">
        <v>25</v>
      </c>
      <c r="F84" s="79" t="s">
        <v>32</v>
      </c>
      <c r="G84" s="80">
        <v>199</v>
      </c>
      <c r="H84" s="80">
        <v>2000</v>
      </c>
      <c r="I84" s="71">
        <v>2500</v>
      </c>
      <c r="J84" s="76">
        <v>2</v>
      </c>
      <c r="K84" s="76">
        <v>2</v>
      </c>
      <c r="L84" s="76">
        <v>4</v>
      </c>
    </row>
    <row r="85" customHeight="1" spans="1:12">
      <c r="A85" s="76">
        <v>83</v>
      </c>
      <c r="B85" s="79">
        <v>307</v>
      </c>
      <c r="C85" s="79">
        <v>2595</v>
      </c>
      <c r="D85" s="79" t="s">
        <v>18</v>
      </c>
      <c r="E85" s="79" t="s">
        <v>19</v>
      </c>
      <c r="F85" s="79" t="s">
        <v>20</v>
      </c>
      <c r="G85" s="80">
        <v>41272.84</v>
      </c>
      <c r="H85" s="80">
        <v>52000</v>
      </c>
      <c r="I85" s="71">
        <v>65000</v>
      </c>
      <c r="J85" s="76">
        <v>40</v>
      </c>
      <c r="K85" s="76">
        <v>8</v>
      </c>
      <c r="L85" s="76">
        <v>16</v>
      </c>
    </row>
    <row r="86" customHeight="1" spans="1:12">
      <c r="A86" s="76">
        <v>84</v>
      </c>
      <c r="B86" s="79">
        <v>337</v>
      </c>
      <c r="C86" s="79">
        <v>2834</v>
      </c>
      <c r="D86" s="79" t="s">
        <v>22</v>
      </c>
      <c r="E86" s="79" t="s">
        <v>19</v>
      </c>
      <c r="F86" s="79" t="s">
        <v>23</v>
      </c>
      <c r="G86" s="80">
        <v>32702.44</v>
      </c>
      <c r="H86" s="80">
        <v>41000</v>
      </c>
      <c r="I86" s="71">
        <v>51250</v>
      </c>
      <c r="J86" s="76">
        <v>20</v>
      </c>
      <c r="K86" s="76">
        <v>6</v>
      </c>
      <c r="L86" s="76">
        <v>12</v>
      </c>
    </row>
    <row r="87" customHeight="1" spans="1:12">
      <c r="A87" s="76">
        <v>85</v>
      </c>
      <c r="B87" s="79">
        <v>114685</v>
      </c>
      <c r="C87" s="79">
        <v>114685</v>
      </c>
      <c r="D87" s="79" t="s">
        <v>70</v>
      </c>
      <c r="E87" s="79" t="s">
        <v>19</v>
      </c>
      <c r="F87" s="79" t="s">
        <v>23</v>
      </c>
      <c r="G87" s="80">
        <v>17953</v>
      </c>
      <c r="H87" s="80">
        <v>23000</v>
      </c>
      <c r="I87" s="71">
        <v>28750</v>
      </c>
      <c r="J87" s="76">
        <v>20</v>
      </c>
      <c r="K87" s="76">
        <v>5</v>
      </c>
      <c r="L87" s="76">
        <v>12</v>
      </c>
    </row>
    <row r="88" customHeight="1" spans="1:12">
      <c r="A88" s="76">
        <v>86</v>
      </c>
      <c r="B88" s="79">
        <v>106066</v>
      </c>
      <c r="C88" s="79">
        <v>106066</v>
      </c>
      <c r="D88" s="79" t="s">
        <v>35</v>
      </c>
      <c r="E88" s="79" t="s">
        <v>19</v>
      </c>
      <c r="F88" s="79" t="s">
        <v>27</v>
      </c>
      <c r="G88" s="80">
        <v>16194.2</v>
      </c>
      <c r="H88" s="80">
        <v>21000</v>
      </c>
      <c r="I88" s="71">
        <v>26250</v>
      </c>
      <c r="J88" s="76">
        <v>13</v>
      </c>
      <c r="K88" s="76">
        <v>5</v>
      </c>
      <c r="L88" s="76">
        <v>10</v>
      </c>
    </row>
    <row r="89" customHeight="1" spans="1:12">
      <c r="A89" s="76">
        <v>87</v>
      </c>
      <c r="B89" s="79">
        <v>116919</v>
      </c>
      <c r="C89" s="79">
        <v>116919</v>
      </c>
      <c r="D89" s="79" t="s">
        <v>100</v>
      </c>
      <c r="E89" s="79" t="s">
        <v>19</v>
      </c>
      <c r="F89" s="79" t="s">
        <v>30</v>
      </c>
      <c r="G89" s="80">
        <v>8278.9</v>
      </c>
      <c r="H89" s="80">
        <v>11000</v>
      </c>
      <c r="I89" s="71">
        <v>13750</v>
      </c>
      <c r="J89" s="76">
        <v>13</v>
      </c>
      <c r="K89" s="76">
        <v>5</v>
      </c>
      <c r="L89" s="76">
        <v>10</v>
      </c>
    </row>
    <row r="90" customHeight="1" spans="1:12">
      <c r="A90" s="76">
        <v>88</v>
      </c>
      <c r="B90" s="79">
        <v>744</v>
      </c>
      <c r="C90" s="79">
        <v>2820</v>
      </c>
      <c r="D90" s="79" t="s">
        <v>71</v>
      </c>
      <c r="E90" s="79" t="s">
        <v>19</v>
      </c>
      <c r="F90" s="79" t="s">
        <v>34</v>
      </c>
      <c r="G90" s="80">
        <v>7149.5</v>
      </c>
      <c r="H90" s="80">
        <v>9000</v>
      </c>
      <c r="I90" s="71">
        <v>11250</v>
      </c>
      <c r="J90" s="76">
        <v>10</v>
      </c>
      <c r="K90" s="76">
        <v>5</v>
      </c>
      <c r="L90" s="76">
        <v>10</v>
      </c>
    </row>
    <row r="91" customHeight="1" spans="1:12">
      <c r="A91" s="76">
        <v>89</v>
      </c>
      <c r="B91" s="79">
        <v>116482</v>
      </c>
      <c r="C91" s="79">
        <v>116482</v>
      </c>
      <c r="D91" s="79" t="s">
        <v>134</v>
      </c>
      <c r="E91" s="79" t="s">
        <v>19</v>
      </c>
      <c r="F91" s="79" t="s">
        <v>30</v>
      </c>
      <c r="G91" s="80">
        <v>6191.3</v>
      </c>
      <c r="H91" s="80">
        <v>7800</v>
      </c>
      <c r="I91" s="71">
        <v>9750</v>
      </c>
      <c r="J91" s="76">
        <v>8</v>
      </c>
      <c r="K91" s="76">
        <v>4</v>
      </c>
      <c r="L91" s="76">
        <v>6</v>
      </c>
    </row>
    <row r="92" customHeight="1" spans="1:12">
      <c r="A92" s="76">
        <v>90</v>
      </c>
      <c r="B92" s="79">
        <v>117310</v>
      </c>
      <c r="C92" s="79">
        <v>117310</v>
      </c>
      <c r="D92" s="79" t="s">
        <v>147</v>
      </c>
      <c r="E92" s="79" t="s">
        <v>19</v>
      </c>
      <c r="F92" s="79" t="s">
        <v>32</v>
      </c>
      <c r="G92" s="80">
        <v>4783.84</v>
      </c>
      <c r="H92" s="80">
        <v>6200</v>
      </c>
      <c r="I92" s="71">
        <v>7750</v>
      </c>
      <c r="J92" s="76">
        <v>8</v>
      </c>
      <c r="K92" s="76">
        <v>4</v>
      </c>
      <c r="L92" s="76">
        <v>6</v>
      </c>
    </row>
    <row r="93" customHeight="1" spans="1:12">
      <c r="A93" s="76">
        <v>91</v>
      </c>
      <c r="B93" s="79">
        <v>742</v>
      </c>
      <c r="C93" s="79">
        <v>2791</v>
      </c>
      <c r="D93" s="79" t="s">
        <v>44</v>
      </c>
      <c r="E93" s="79" t="s">
        <v>19</v>
      </c>
      <c r="F93" s="79" t="s">
        <v>23</v>
      </c>
      <c r="G93" s="80">
        <v>12975.8</v>
      </c>
      <c r="H93" s="80">
        <v>16500</v>
      </c>
      <c r="I93" s="71">
        <v>20625</v>
      </c>
      <c r="J93" s="76">
        <v>13</v>
      </c>
      <c r="K93" s="76">
        <v>5</v>
      </c>
      <c r="L93" s="76">
        <v>10</v>
      </c>
    </row>
    <row r="94" customHeight="1" spans="1:12">
      <c r="A94" s="76">
        <v>92</v>
      </c>
      <c r="B94" s="79">
        <v>113299</v>
      </c>
      <c r="C94" s="79">
        <v>113299</v>
      </c>
      <c r="D94" s="79" t="s">
        <v>159</v>
      </c>
      <c r="E94" s="79" t="s">
        <v>19</v>
      </c>
      <c r="F94" s="79" t="s">
        <v>30</v>
      </c>
      <c r="G94" s="80">
        <v>4330.9</v>
      </c>
      <c r="H94" s="80">
        <v>5500</v>
      </c>
      <c r="I94" s="71">
        <v>6875</v>
      </c>
      <c r="J94" s="76">
        <v>8</v>
      </c>
      <c r="K94" s="76">
        <v>4</v>
      </c>
      <c r="L94" s="76">
        <v>6</v>
      </c>
    </row>
    <row r="95" customHeight="1" spans="1:12">
      <c r="A95" s="76">
        <v>93</v>
      </c>
      <c r="B95" s="79">
        <v>106865</v>
      </c>
      <c r="C95" s="79">
        <v>106865</v>
      </c>
      <c r="D95" s="79" t="s">
        <v>56</v>
      </c>
      <c r="E95" s="79" t="s">
        <v>19</v>
      </c>
      <c r="F95" s="79" t="s">
        <v>30</v>
      </c>
      <c r="G95" s="80">
        <v>7454.1</v>
      </c>
      <c r="H95" s="80">
        <v>9500</v>
      </c>
      <c r="I95" s="71">
        <v>11875</v>
      </c>
      <c r="J95" s="76">
        <v>13</v>
      </c>
      <c r="K95" s="76">
        <v>5</v>
      </c>
      <c r="L95" s="76">
        <v>10</v>
      </c>
    </row>
    <row r="96" customHeight="1" spans="1:12">
      <c r="A96" s="76">
        <v>94</v>
      </c>
      <c r="B96" s="79">
        <v>105910</v>
      </c>
      <c r="C96" s="79">
        <v>105910</v>
      </c>
      <c r="D96" s="79" t="s">
        <v>145</v>
      </c>
      <c r="E96" s="79" t="s">
        <v>19</v>
      </c>
      <c r="F96" s="79" t="s">
        <v>34</v>
      </c>
      <c r="G96" s="80">
        <v>5069.9</v>
      </c>
      <c r="H96" s="80">
        <v>6500</v>
      </c>
      <c r="I96" s="71">
        <v>8125</v>
      </c>
      <c r="J96" s="76">
        <v>8</v>
      </c>
      <c r="K96" s="76">
        <v>4</v>
      </c>
      <c r="L96" s="76">
        <v>6</v>
      </c>
    </row>
    <row r="97" customHeight="1" spans="1:12">
      <c r="A97" s="76">
        <v>95</v>
      </c>
      <c r="B97" s="79">
        <v>102935</v>
      </c>
      <c r="C97" s="79">
        <v>102935</v>
      </c>
      <c r="D97" s="79" t="s">
        <v>93</v>
      </c>
      <c r="E97" s="79" t="s">
        <v>19</v>
      </c>
      <c r="F97" s="79" t="s">
        <v>30</v>
      </c>
      <c r="G97" s="80">
        <v>6514.79</v>
      </c>
      <c r="H97" s="80">
        <v>8200</v>
      </c>
      <c r="I97" s="71">
        <v>10250</v>
      </c>
      <c r="J97" s="76">
        <v>10</v>
      </c>
      <c r="K97" s="76">
        <v>5</v>
      </c>
      <c r="L97" s="76">
        <v>4</v>
      </c>
    </row>
    <row r="98" customHeight="1" spans="1:12">
      <c r="A98" s="76">
        <v>96</v>
      </c>
      <c r="B98" s="79">
        <v>119622</v>
      </c>
      <c r="C98" s="79">
        <v>119622</v>
      </c>
      <c r="D98" s="79" t="s">
        <v>41</v>
      </c>
      <c r="E98" s="79" t="s">
        <v>19</v>
      </c>
      <c r="F98" s="79" t="s">
        <v>32</v>
      </c>
      <c r="G98" s="80">
        <v>8744.81</v>
      </c>
      <c r="H98" s="80">
        <v>11000</v>
      </c>
      <c r="I98" s="71">
        <v>13750</v>
      </c>
      <c r="J98" s="76">
        <v>13</v>
      </c>
      <c r="K98" s="76">
        <v>5</v>
      </c>
      <c r="L98" s="76">
        <v>6</v>
      </c>
    </row>
    <row r="99" customHeight="1" spans="1:12">
      <c r="A99" s="76">
        <v>97</v>
      </c>
      <c r="B99" s="79">
        <v>106485</v>
      </c>
      <c r="C99" s="79">
        <v>106485</v>
      </c>
      <c r="D99" s="79" t="s">
        <v>110</v>
      </c>
      <c r="E99" s="79" t="s">
        <v>19</v>
      </c>
      <c r="F99" s="79" t="s">
        <v>32</v>
      </c>
      <c r="G99" s="80">
        <v>2753.84</v>
      </c>
      <c r="H99" s="80">
        <v>3500</v>
      </c>
      <c r="I99" s="71">
        <v>4375</v>
      </c>
      <c r="J99" s="76">
        <v>4</v>
      </c>
      <c r="K99" s="76">
        <v>2</v>
      </c>
      <c r="L99" s="76">
        <v>4</v>
      </c>
    </row>
    <row r="100" customHeight="1" spans="1:12">
      <c r="A100" s="76">
        <v>98</v>
      </c>
      <c r="B100" s="79">
        <v>308</v>
      </c>
      <c r="C100" s="79">
        <v>2813</v>
      </c>
      <c r="D100" s="79" t="s">
        <v>163</v>
      </c>
      <c r="E100" s="79" t="s">
        <v>19</v>
      </c>
      <c r="F100" s="79" t="s">
        <v>30</v>
      </c>
      <c r="G100" s="80">
        <v>2222.64</v>
      </c>
      <c r="H100" s="80">
        <v>2800</v>
      </c>
      <c r="I100" s="71">
        <v>3500</v>
      </c>
      <c r="J100" s="76">
        <v>4</v>
      </c>
      <c r="K100" s="76">
        <v>2</v>
      </c>
      <c r="L100" s="76">
        <v>4</v>
      </c>
    </row>
    <row r="101" customHeight="1" spans="1:12">
      <c r="A101" s="76">
        <v>99</v>
      </c>
      <c r="B101" s="79">
        <v>113023</v>
      </c>
      <c r="C101" s="79">
        <v>2326</v>
      </c>
      <c r="D101" s="79" t="s">
        <v>107</v>
      </c>
      <c r="E101" s="79" t="s">
        <v>19</v>
      </c>
      <c r="F101" s="79" t="s">
        <v>32</v>
      </c>
      <c r="G101" s="80">
        <v>2260.3</v>
      </c>
      <c r="H101" s="80">
        <v>3000</v>
      </c>
      <c r="I101" s="71">
        <v>3750</v>
      </c>
      <c r="J101" s="76">
        <v>2</v>
      </c>
      <c r="K101" s="76">
        <v>2</v>
      </c>
      <c r="L101" s="76">
        <v>4</v>
      </c>
    </row>
    <row r="102" customHeight="1" spans="1:12">
      <c r="A102" s="76">
        <v>100</v>
      </c>
      <c r="B102" s="79">
        <v>116773</v>
      </c>
      <c r="C102" s="79">
        <v>2274</v>
      </c>
      <c r="D102" s="79" t="s">
        <v>148</v>
      </c>
      <c r="E102" s="79" t="s">
        <v>19</v>
      </c>
      <c r="F102" s="79" t="s">
        <v>32</v>
      </c>
      <c r="G102" s="80">
        <v>158</v>
      </c>
      <c r="H102" s="80">
        <v>2000</v>
      </c>
      <c r="I102" s="71">
        <v>2500</v>
      </c>
      <c r="J102" s="76">
        <v>2</v>
      </c>
      <c r="K102" s="76">
        <v>2</v>
      </c>
      <c r="L102" s="76">
        <v>4</v>
      </c>
    </row>
    <row r="103" customHeight="1" spans="1:12">
      <c r="A103" s="76">
        <v>101</v>
      </c>
      <c r="B103" s="79">
        <v>341</v>
      </c>
      <c r="C103" s="79">
        <v>2881</v>
      </c>
      <c r="D103" s="79" t="s">
        <v>53</v>
      </c>
      <c r="E103" s="79" t="s">
        <v>54</v>
      </c>
      <c r="F103" s="79" t="s">
        <v>38</v>
      </c>
      <c r="G103" s="80">
        <v>7194</v>
      </c>
      <c r="H103" s="80">
        <v>9500</v>
      </c>
      <c r="I103" s="71">
        <v>11875</v>
      </c>
      <c r="J103" s="76">
        <v>13</v>
      </c>
      <c r="K103" s="76">
        <v>5</v>
      </c>
      <c r="L103" s="76">
        <v>10</v>
      </c>
    </row>
    <row r="104" customHeight="1" spans="1:12">
      <c r="A104" s="76">
        <v>102</v>
      </c>
      <c r="B104" s="79">
        <v>111400</v>
      </c>
      <c r="C104" s="79">
        <v>111400</v>
      </c>
      <c r="D104" s="79" t="s">
        <v>124</v>
      </c>
      <c r="E104" s="79" t="s">
        <v>54</v>
      </c>
      <c r="F104" s="79" t="s">
        <v>34</v>
      </c>
      <c r="G104" s="80">
        <v>1710.5</v>
      </c>
      <c r="H104" s="80">
        <v>2500</v>
      </c>
      <c r="I104" s="71">
        <v>3125</v>
      </c>
      <c r="J104" s="76">
        <v>4</v>
      </c>
      <c r="K104" s="76">
        <v>2</v>
      </c>
      <c r="L104" s="76">
        <v>4</v>
      </c>
    </row>
    <row r="105" customHeight="1" spans="1:12">
      <c r="A105" s="76">
        <v>103</v>
      </c>
      <c r="B105" s="79">
        <v>721</v>
      </c>
      <c r="C105" s="79">
        <v>2865</v>
      </c>
      <c r="D105" s="79" t="s">
        <v>114</v>
      </c>
      <c r="E105" s="79" t="s">
        <v>54</v>
      </c>
      <c r="F105" s="79" t="s">
        <v>30</v>
      </c>
      <c r="G105" s="80">
        <v>2259.7</v>
      </c>
      <c r="H105" s="80">
        <v>3000</v>
      </c>
      <c r="I105" s="71">
        <v>3750</v>
      </c>
      <c r="J105" s="76">
        <v>4</v>
      </c>
      <c r="K105" s="76">
        <v>2</v>
      </c>
      <c r="L105" s="76">
        <v>4</v>
      </c>
    </row>
    <row r="106" customHeight="1" spans="1:12">
      <c r="A106" s="76">
        <v>104</v>
      </c>
      <c r="B106" s="80">
        <v>732</v>
      </c>
      <c r="C106" s="79">
        <v>2837</v>
      </c>
      <c r="D106" s="80" t="s">
        <v>118</v>
      </c>
      <c r="E106" s="79" t="s">
        <v>54</v>
      </c>
      <c r="F106" s="79" t="s">
        <v>30</v>
      </c>
      <c r="G106" s="80">
        <v>1070</v>
      </c>
      <c r="H106" s="80">
        <v>2500</v>
      </c>
      <c r="I106" s="71">
        <v>3125</v>
      </c>
      <c r="J106" s="76">
        <v>4</v>
      </c>
      <c r="K106" s="76">
        <v>2</v>
      </c>
      <c r="L106" s="76">
        <v>4</v>
      </c>
    </row>
    <row r="107" customHeight="1" spans="1:12">
      <c r="A107" s="76">
        <v>105</v>
      </c>
      <c r="B107" s="79">
        <v>102564</v>
      </c>
      <c r="C107" s="79">
        <v>102564</v>
      </c>
      <c r="D107" s="79" t="s">
        <v>158</v>
      </c>
      <c r="E107" s="79" t="s">
        <v>54</v>
      </c>
      <c r="F107" s="79" t="s">
        <v>32</v>
      </c>
      <c r="G107" s="80">
        <v>3094.8</v>
      </c>
      <c r="H107" s="80">
        <v>4000</v>
      </c>
      <c r="I107" s="71">
        <v>5000</v>
      </c>
      <c r="J107" s="76">
        <v>4</v>
      </c>
      <c r="K107" s="76">
        <v>4</v>
      </c>
      <c r="L107" s="76">
        <v>4</v>
      </c>
    </row>
    <row r="108" customHeight="1" spans="1:12">
      <c r="A108" s="76">
        <v>106</v>
      </c>
      <c r="B108" s="79">
        <v>343</v>
      </c>
      <c r="C108" s="79">
        <v>2559</v>
      </c>
      <c r="D108" s="79" t="s">
        <v>36</v>
      </c>
      <c r="E108" s="79" t="s">
        <v>37</v>
      </c>
      <c r="F108" s="79" t="s">
        <v>38</v>
      </c>
      <c r="G108" s="80">
        <v>7990.4</v>
      </c>
      <c r="H108" s="80">
        <v>12000</v>
      </c>
      <c r="I108" s="71">
        <v>15000</v>
      </c>
      <c r="J108" s="76">
        <v>20</v>
      </c>
      <c r="K108" s="76">
        <v>6</v>
      </c>
      <c r="L108" s="76">
        <v>12</v>
      </c>
    </row>
    <row r="109" customHeight="1" spans="1:12">
      <c r="A109" s="76">
        <v>107</v>
      </c>
      <c r="B109" s="79">
        <v>365</v>
      </c>
      <c r="C109" s="79">
        <v>2527</v>
      </c>
      <c r="D109" s="79" t="s">
        <v>57</v>
      </c>
      <c r="E109" s="79" t="s">
        <v>37</v>
      </c>
      <c r="F109" s="79" t="s">
        <v>27</v>
      </c>
      <c r="G109" s="80">
        <v>10412.55</v>
      </c>
      <c r="H109" s="80">
        <v>13000</v>
      </c>
      <c r="I109" s="71">
        <v>16250</v>
      </c>
      <c r="J109" s="76">
        <v>40</v>
      </c>
      <c r="K109" s="76">
        <v>6</v>
      </c>
      <c r="L109" s="76">
        <v>12</v>
      </c>
    </row>
    <row r="110" customHeight="1" spans="1:12">
      <c r="A110" s="76">
        <v>108</v>
      </c>
      <c r="B110" s="79">
        <v>726</v>
      </c>
      <c r="C110" s="79">
        <v>2466</v>
      </c>
      <c r="D110" s="79" t="s">
        <v>63</v>
      </c>
      <c r="E110" s="79" t="s">
        <v>37</v>
      </c>
      <c r="F110" s="79" t="s">
        <v>27</v>
      </c>
      <c r="G110" s="80">
        <v>13783.98</v>
      </c>
      <c r="H110" s="80">
        <v>17500</v>
      </c>
      <c r="I110" s="71">
        <v>21875</v>
      </c>
      <c r="J110" s="76">
        <v>20</v>
      </c>
      <c r="K110" s="76">
        <v>5</v>
      </c>
      <c r="L110" s="76">
        <v>12</v>
      </c>
    </row>
    <row r="111" customHeight="1" spans="1:12">
      <c r="A111" s="76">
        <v>109</v>
      </c>
      <c r="B111" s="79">
        <v>357</v>
      </c>
      <c r="C111" s="79">
        <v>2471</v>
      </c>
      <c r="D111" s="79" t="s">
        <v>60</v>
      </c>
      <c r="E111" s="79" t="s">
        <v>37</v>
      </c>
      <c r="F111" s="79" t="s">
        <v>34</v>
      </c>
      <c r="G111" s="80">
        <v>11464.4</v>
      </c>
      <c r="H111" s="80">
        <v>14550</v>
      </c>
      <c r="I111" s="71">
        <v>18187.5</v>
      </c>
      <c r="J111" s="76">
        <v>15</v>
      </c>
      <c r="K111" s="76">
        <v>5</v>
      </c>
      <c r="L111" s="76">
        <v>10</v>
      </c>
    </row>
    <row r="112" customHeight="1" spans="1:12">
      <c r="A112" s="76">
        <v>110</v>
      </c>
      <c r="B112" s="79">
        <v>311</v>
      </c>
      <c r="C112" s="79">
        <v>2483</v>
      </c>
      <c r="D112" s="79" t="s">
        <v>157</v>
      </c>
      <c r="E112" s="79" t="s">
        <v>37</v>
      </c>
      <c r="F112" s="79" t="s">
        <v>27</v>
      </c>
      <c r="G112" s="80">
        <v>5120.4</v>
      </c>
      <c r="H112" s="80">
        <v>6500</v>
      </c>
      <c r="I112" s="71">
        <v>8125</v>
      </c>
      <c r="J112" s="76">
        <v>10</v>
      </c>
      <c r="K112" s="76">
        <v>5</v>
      </c>
      <c r="L112" s="76">
        <v>10</v>
      </c>
    </row>
    <row r="113" customHeight="1" spans="1:12">
      <c r="A113" s="76">
        <v>111</v>
      </c>
      <c r="B113" s="79">
        <v>105267</v>
      </c>
      <c r="C113" s="79">
        <v>105267</v>
      </c>
      <c r="D113" s="79" t="s">
        <v>50</v>
      </c>
      <c r="E113" s="79" t="s">
        <v>37</v>
      </c>
      <c r="F113" s="79" t="s">
        <v>34</v>
      </c>
      <c r="G113" s="80">
        <v>8760.68</v>
      </c>
      <c r="H113" s="80">
        <v>11000</v>
      </c>
      <c r="I113" s="71">
        <v>13750</v>
      </c>
      <c r="J113" s="76">
        <v>13</v>
      </c>
      <c r="K113" s="76">
        <v>5</v>
      </c>
      <c r="L113" s="76">
        <v>10</v>
      </c>
    </row>
    <row r="114" customHeight="1" spans="1:12">
      <c r="A114" s="76">
        <v>112</v>
      </c>
      <c r="B114" s="79">
        <v>106569</v>
      </c>
      <c r="C114" s="79">
        <v>106569</v>
      </c>
      <c r="D114" s="79" t="s">
        <v>78</v>
      </c>
      <c r="E114" s="79" t="s">
        <v>37</v>
      </c>
      <c r="F114" s="79" t="s">
        <v>32</v>
      </c>
      <c r="G114" s="80">
        <v>5437</v>
      </c>
      <c r="H114" s="80">
        <v>7000</v>
      </c>
      <c r="I114" s="71">
        <v>8750</v>
      </c>
      <c r="J114" s="76">
        <v>10</v>
      </c>
      <c r="K114" s="76">
        <v>5</v>
      </c>
      <c r="L114" s="76">
        <v>10</v>
      </c>
    </row>
    <row r="115" customHeight="1" spans="1:12">
      <c r="A115" s="76">
        <v>113</v>
      </c>
      <c r="B115" s="79">
        <v>111219</v>
      </c>
      <c r="C115" s="79">
        <v>111219</v>
      </c>
      <c r="D115" s="79" t="s">
        <v>49</v>
      </c>
      <c r="E115" s="79" t="s">
        <v>37</v>
      </c>
      <c r="F115" s="79" t="s">
        <v>38</v>
      </c>
      <c r="G115" s="80">
        <v>7766.92</v>
      </c>
      <c r="H115" s="80">
        <v>10000</v>
      </c>
      <c r="I115" s="71">
        <v>12500</v>
      </c>
      <c r="J115" s="76">
        <v>13</v>
      </c>
      <c r="K115" s="76">
        <v>5</v>
      </c>
      <c r="L115" s="76">
        <v>10</v>
      </c>
    </row>
    <row r="116" customHeight="1" spans="1:12">
      <c r="A116" s="76">
        <v>114</v>
      </c>
      <c r="B116" s="79">
        <v>102934</v>
      </c>
      <c r="C116" s="79">
        <v>102934</v>
      </c>
      <c r="D116" s="79" t="s">
        <v>109</v>
      </c>
      <c r="E116" s="79" t="s">
        <v>37</v>
      </c>
      <c r="F116" s="79" t="s">
        <v>30</v>
      </c>
      <c r="G116" s="80">
        <v>5388</v>
      </c>
      <c r="H116" s="80">
        <v>7000</v>
      </c>
      <c r="I116" s="71">
        <v>8750</v>
      </c>
      <c r="J116" s="76">
        <v>10</v>
      </c>
      <c r="K116" s="76">
        <v>5</v>
      </c>
      <c r="L116" s="76">
        <v>10</v>
      </c>
    </row>
    <row r="117" customHeight="1" spans="1:12">
      <c r="A117" s="76">
        <v>115</v>
      </c>
      <c r="B117" s="79">
        <v>747</v>
      </c>
      <c r="C117" s="79">
        <v>2804</v>
      </c>
      <c r="D117" s="79" t="s">
        <v>68</v>
      </c>
      <c r="E117" s="79" t="s">
        <v>37</v>
      </c>
      <c r="F117" s="79" t="s">
        <v>30</v>
      </c>
      <c r="G117" s="80">
        <v>12467.9</v>
      </c>
      <c r="H117" s="80">
        <v>14000</v>
      </c>
      <c r="I117" s="71">
        <v>17500</v>
      </c>
      <c r="J117" s="76">
        <v>15</v>
      </c>
      <c r="K117" s="76">
        <v>5</v>
      </c>
      <c r="L117" s="76">
        <v>10</v>
      </c>
    </row>
    <row r="118" customHeight="1" spans="1:12">
      <c r="A118" s="76">
        <v>116</v>
      </c>
      <c r="B118" s="79">
        <v>582</v>
      </c>
      <c r="C118" s="79">
        <v>2573</v>
      </c>
      <c r="D118" s="79" t="s">
        <v>82</v>
      </c>
      <c r="E118" s="79" t="s">
        <v>37</v>
      </c>
      <c r="F118" s="79" t="s">
        <v>23</v>
      </c>
      <c r="G118" s="80">
        <v>6296.28</v>
      </c>
      <c r="H118" s="80">
        <v>8500</v>
      </c>
      <c r="I118" s="71">
        <v>10625</v>
      </c>
      <c r="J118" s="76">
        <v>10</v>
      </c>
      <c r="K118" s="76">
        <v>5</v>
      </c>
      <c r="L118" s="76">
        <v>10</v>
      </c>
    </row>
    <row r="119" customHeight="1" spans="1:12">
      <c r="A119" s="76">
        <v>117</v>
      </c>
      <c r="B119" s="79">
        <v>102565</v>
      </c>
      <c r="C119" s="79">
        <v>102565</v>
      </c>
      <c r="D119" s="79" t="s">
        <v>46</v>
      </c>
      <c r="E119" s="79" t="s">
        <v>37</v>
      </c>
      <c r="F119" s="79" t="s">
        <v>30</v>
      </c>
      <c r="G119" s="80">
        <v>9361.08</v>
      </c>
      <c r="H119" s="80">
        <v>12000</v>
      </c>
      <c r="I119" s="71">
        <v>15000</v>
      </c>
      <c r="J119" s="76">
        <v>13</v>
      </c>
      <c r="K119" s="76">
        <v>5</v>
      </c>
      <c r="L119" s="76">
        <v>10</v>
      </c>
    </row>
    <row r="120" customHeight="1" spans="1:12">
      <c r="A120" s="76">
        <v>118</v>
      </c>
      <c r="B120" s="79">
        <v>103198</v>
      </c>
      <c r="C120" s="79">
        <v>103198</v>
      </c>
      <c r="D120" s="79" t="s">
        <v>90</v>
      </c>
      <c r="E120" s="79" t="s">
        <v>37</v>
      </c>
      <c r="F120" s="79" t="s">
        <v>34</v>
      </c>
      <c r="G120" s="80">
        <v>4536.04</v>
      </c>
      <c r="H120" s="80">
        <v>6200</v>
      </c>
      <c r="I120" s="71">
        <v>7750</v>
      </c>
      <c r="J120" s="76">
        <v>10</v>
      </c>
      <c r="K120" s="76">
        <v>4</v>
      </c>
      <c r="L120" s="76">
        <v>6</v>
      </c>
    </row>
    <row r="121" customHeight="1" spans="1:12">
      <c r="A121" s="76">
        <v>119</v>
      </c>
      <c r="B121" s="79">
        <v>572</v>
      </c>
      <c r="C121" s="79">
        <v>2778</v>
      </c>
      <c r="D121" s="79" t="s">
        <v>162</v>
      </c>
      <c r="E121" s="79" t="s">
        <v>37</v>
      </c>
      <c r="F121" s="79" t="s">
        <v>30</v>
      </c>
      <c r="G121" s="80">
        <v>1952.84</v>
      </c>
      <c r="H121" s="80">
        <v>3000</v>
      </c>
      <c r="I121" s="71">
        <v>3750</v>
      </c>
      <c r="J121" s="76">
        <v>4</v>
      </c>
      <c r="K121" s="76">
        <v>2</v>
      </c>
      <c r="L121" s="76">
        <v>4</v>
      </c>
    </row>
    <row r="122" customHeight="1" spans="1:12">
      <c r="A122" s="76">
        <v>120</v>
      </c>
      <c r="B122" s="79">
        <v>513</v>
      </c>
      <c r="C122" s="79">
        <v>2479</v>
      </c>
      <c r="D122" s="79" t="s">
        <v>104</v>
      </c>
      <c r="E122" s="79" t="s">
        <v>37</v>
      </c>
      <c r="F122" s="79" t="s">
        <v>30</v>
      </c>
      <c r="G122" s="80">
        <v>4538.68</v>
      </c>
      <c r="H122" s="80">
        <v>5700</v>
      </c>
      <c r="I122" s="71">
        <v>7125</v>
      </c>
      <c r="J122" s="76">
        <v>8</v>
      </c>
      <c r="K122" s="76">
        <v>4</v>
      </c>
      <c r="L122" s="76">
        <v>6</v>
      </c>
    </row>
    <row r="123" customHeight="1" spans="1:12">
      <c r="A123" s="76">
        <v>121</v>
      </c>
      <c r="B123" s="79">
        <v>379</v>
      </c>
      <c r="C123" s="79">
        <v>2451</v>
      </c>
      <c r="D123" s="79" t="s">
        <v>150</v>
      </c>
      <c r="E123" s="79" t="s">
        <v>37</v>
      </c>
      <c r="F123" s="79" t="s">
        <v>30</v>
      </c>
      <c r="G123" s="80">
        <v>2928.38</v>
      </c>
      <c r="H123" s="80">
        <v>4000</v>
      </c>
      <c r="I123" s="71">
        <v>5000</v>
      </c>
      <c r="J123" s="76">
        <v>4</v>
      </c>
      <c r="K123" s="76">
        <v>4</v>
      </c>
      <c r="L123" s="76">
        <v>6</v>
      </c>
    </row>
    <row r="124" customHeight="1" spans="1:12">
      <c r="A124" s="76">
        <v>122</v>
      </c>
      <c r="B124" s="79">
        <v>108277</v>
      </c>
      <c r="C124" s="79">
        <v>108277</v>
      </c>
      <c r="D124" s="79" t="s">
        <v>99</v>
      </c>
      <c r="E124" s="79" t="s">
        <v>37</v>
      </c>
      <c r="F124" s="79" t="s">
        <v>30</v>
      </c>
      <c r="G124" s="80">
        <v>3261.48</v>
      </c>
      <c r="H124" s="80">
        <v>4100</v>
      </c>
      <c r="I124" s="71">
        <v>5125</v>
      </c>
      <c r="J124" s="76">
        <v>6</v>
      </c>
      <c r="K124" s="76">
        <v>4</v>
      </c>
      <c r="L124" s="76">
        <v>4</v>
      </c>
    </row>
    <row r="125" customHeight="1" spans="1:12">
      <c r="A125" s="76">
        <v>123</v>
      </c>
      <c r="B125" s="79">
        <v>391</v>
      </c>
      <c r="C125" s="79">
        <v>2802</v>
      </c>
      <c r="D125" s="79" t="s">
        <v>92</v>
      </c>
      <c r="E125" s="79" t="s">
        <v>37</v>
      </c>
      <c r="F125" s="79" t="s">
        <v>34</v>
      </c>
      <c r="G125" s="80">
        <v>3869.22</v>
      </c>
      <c r="H125" s="80">
        <v>5000</v>
      </c>
      <c r="I125" s="71">
        <v>6250</v>
      </c>
      <c r="J125" s="76">
        <v>6</v>
      </c>
      <c r="K125" s="76">
        <v>4</v>
      </c>
      <c r="L125" s="76">
        <v>4</v>
      </c>
    </row>
    <row r="126" customHeight="1" spans="1:12">
      <c r="A126" s="76">
        <v>124</v>
      </c>
      <c r="B126" s="79">
        <v>359</v>
      </c>
      <c r="C126" s="79">
        <v>2443</v>
      </c>
      <c r="D126" s="79" t="s">
        <v>135</v>
      </c>
      <c r="E126" s="79" t="s">
        <v>37</v>
      </c>
      <c r="F126" s="79" t="s">
        <v>30</v>
      </c>
      <c r="G126" s="80">
        <v>5622.82</v>
      </c>
      <c r="H126" s="80">
        <v>7100</v>
      </c>
      <c r="I126" s="71">
        <v>8875</v>
      </c>
      <c r="J126" s="76">
        <v>6</v>
      </c>
      <c r="K126" s="76">
        <v>4</v>
      </c>
      <c r="L126" s="76">
        <v>4</v>
      </c>
    </row>
    <row r="127" customHeight="1" spans="1:12">
      <c r="A127" s="76">
        <v>125</v>
      </c>
      <c r="B127" s="79">
        <v>117491</v>
      </c>
      <c r="C127" s="79">
        <v>117491</v>
      </c>
      <c r="D127" s="79" t="s">
        <v>141</v>
      </c>
      <c r="E127" s="79" t="s">
        <v>37</v>
      </c>
      <c r="F127" s="79" t="s">
        <v>27</v>
      </c>
      <c r="G127" s="80">
        <v>2366</v>
      </c>
      <c r="H127" s="80">
        <v>3000</v>
      </c>
      <c r="I127" s="71">
        <v>3750</v>
      </c>
      <c r="J127" s="76">
        <v>4</v>
      </c>
      <c r="K127" s="76">
        <v>2</v>
      </c>
      <c r="L127" s="76">
        <v>4</v>
      </c>
    </row>
    <row r="128" customHeight="1" spans="1:12">
      <c r="A128" s="76">
        <v>126</v>
      </c>
      <c r="B128" s="79">
        <v>113008</v>
      </c>
      <c r="C128" s="79">
        <v>113008</v>
      </c>
      <c r="D128" s="79" t="s">
        <v>102</v>
      </c>
      <c r="E128" s="79" t="s">
        <v>37</v>
      </c>
      <c r="F128" s="79" t="s">
        <v>30</v>
      </c>
      <c r="G128" s="80">
        <v>2950.5</v>
      </c>
      <c r="H128" s="80">
        <v>3700</v>
      </c>
      <c r="I128" s="71">
        <v>4625</v>
      </c>
      <c r="J128" s="76">
        <v>4</v>
      </c>
      <c r="K128" s="76">
        <v>2</v>
      </c>
      <c r="L128" s="76">
        <v>4</v>
      </c>
    </row>
    <row r="129" customHeight="1" spans="1:12">
      <c r="A129" s="76">
        <v>127</v>
      </c>
      <c r="B129" s="79">
        <v>727</v>
      </c>
      <c r="C129" s="79">
        <v>2409</v>
      </c>
      <c r="D129" s="79" t="s">
        <v>122</v>
      </c>
      <c r="E129" s="79" t="s">
        <v>37</v>
      </c>
      <c r="F129" s="79" t="s">
        <v>32</v>
      </c>
      <c r="G129" s="80">
        <v>198</v>
      </c>
      <c r="H129" s="80">
        <v>2500</v>
      </c>
      <c r="I129" s="71">
        <v>3125</v>
      </c>
      <c r="J129" s="76">
        <v>4</v>
      </c>
      <c r="K129" s="76">
        <v>2</v>
      </c>
      <c r="L129" s="76">
        <v>4</v>
      </c>
    </row>
    <row r="130" customHeight="1" spans="1:12">
      <c r="A130" s="76">
        <v>128</v>
      </c>
      <c r="B130" s="79">
        <v>517</v>
      </c>
      <c r="C130" s="79">
        <v>2826</v>
      </c>
      <c r="D130" s="79" t="s">
        <v>64</v>
      </c>
      <c r="E130" s="79" t="s">
        <v>37</v>
      </c>
      <c r="F130" s="79" t="s">
        <v>30</v>
      </c>
      <c r="G130" s="80">
        <v>5550.08</v>
      </c>
      <c r="H130" s="80">
        <v>7100</v>
      </c>
      <c r="I130" s="71">
        <v>8875</v>
      </c>
      <c r="J130" s="76">
        <v>6</v>
      </c>
      <c r="K130" s="76">
        <v>4</v>
      </c>
      <c r="L130" s="76">
        <v>4</v>
      </c>
    </row>
    <row r="131" customHeight="1" spans="1:12">
      <c r="A131" s="76">
        <v>129</v>
      </c>
      <c r="B131" s="79">
        <v>112415</v>
      </c>
      <c r="C131" s="79">
        <v>112415</v>
      </c>
      <c r="D131" s="79" t="s">
        <v>103</v>
      </c>
      <c r="E131" s="79" t="s">
        <v>37</v>
      </c>
      <c r="F131" s="79" t="s">
        <v>32</v>
      </c>
      <c r="G131" s="80">
        <v>2581.5</v>
      </c>
      <c r="H131" s="80">
        <v>3500</v>
      </c>
      <c r="I131" s="71">
        <v>4375</v>
      </c>
      <c r="J131" s="76">
        <v>4</v>
      </c>
      <c r="K131" s="76">
        <v>2</v>
      </c>
      <c r="L131" s="76">
        <v>4</v>
      </c>
    </row>
    <row r="132" customHeight="1" spans="1:12">
      <c r="A132" s="76">
        <v>130</v>
      </c>
      <c r="B132" s="79">
        <v>118151</v>
      </c>
      <c r="C132" s="79">
        <v>118151</v>
      </c>
      <c r="D132" s="79" t="s">
        <v>131</v>
      </c>
      <c r="E132" s="79" t="s">
        <v>37</v>
      </c>
      <c r="F132" s="79" t="s">
        <v>32</v>
      </c>
      <c r="G132" s="80">
        <v>1854.15</v>
      </c>
      <c r="H132" s="80">
        <v>2500</v>
      </c>
      <c r="I132" s="71">
        <v>3125</v>
      </c>
      <c r="J132" s="76">
        <v>4</v>
      </c>
      <c r="K132" s="76">
        <v>2</v>
      </c>
      <c r="L132" s="76">
        <v>4</v>
      </c>
    </row>
    <row r="133" s="73" customFormat="1" customHeight="1" spans="1:12">
      <c r="A133" s="76">
        <v>131</v>
      </c>
      <c r="B133" s="79">
        <v>298747</v>
      </c>
      <c r="C133" s="79">
        <v>298747</v>
      </c>
      <c r="D133" s="79" t="s">
        <v>125</v>
      </c>
      <c r="E133" s="79" t="s">
        <v>37</v>
      </c>
      <c r="F133" s="79" t="s">
        <v>32</v>
      </c>
      <c r="G133" s="80">
        <v>0</v>
      </c>
      <c r="H133" s="80">
        <v>2000</v>
      </c>
      <c r="I133" s="71">
        <v>2500</v>
      </c>
      <c r="J133" s="76">
        <v>2</v>
      </c>
      <c r="K133" s="76">
        <v>2</v>
      </c>
      <c r="L133" s="76">
        <v>4</v>
      </c>
    </row>
    <row r="134" s="73" customFormat="1" customHeight="1" spans="1:12">
      <c r="A134" s="76">
        <v>132</v>
      </c>
      <c r="B134" s="79">
        <v>745</v>
      </c>
      <c r="C134" s="79">
        <v>2422</v>
      </c>
      <c r="D134" s="79" t="s">
        <v>151</v>
      </c>
      <c r="E134" s="79" t="s">
        <v>37</v>
      </c>
      <c r="F134" s="79" t="s">
        <v>32</v>
      </c>
      <c r="G134" s="80">
        <v>1520</v>
      </c>
      <c r="H134" s="80">
        <v>2500</v>
      </c>
      <c r="I134" s="71">
        <v>3125</v>
      </c>
      <c r="J134" s="76">
        <v>4</v>
      </c>
      <c r="K134" s="76">
        <v>2</v>
      </c>
      <c r="L134" s="76">
        <v>4</v>
      </c>
    </row>
    <row r="135" s="73" customFormat="1" customHeight="1" spans="1:12">
      <c r="A135" s="76">
        <v>133</v>
      </c>
      <c r="B135" s="79">
        <v>339</v>
      </c>
      <c r="C135" s="79">
        <v>2408</v>
      </c>
      <c r="D135" s="79" t="s">
        <v>142</v>
      </c>
      <c r="E135" s="79" t="s">
        <v>37</v>
      </c>
      <c r="F135" s="79" t="s">
        <v>32</v>
      </c>
      <c r="G135" s="80">
        <v>0</v>
      </c>
      <c r="H135" s="80">
        <v>2000</v>
      </c>
      <c r="I135" s="71">
        <v>2500</v>
      </c>
      <c r="J135" s="76">
        <v>2</v>
      </c>
      <c r="K135" s="76">
        <v>2</v>
      </c>
      <c r="L135" s="76">
        <v>4</v>
      </c>
    </row>
    <row r="136" s="73" customFormat="1" customHeight="1" spans="1:12">
      <c r="A136" s="76">
        <v>134</v>
      </c>
      <c r="B136" s="79">
        <v>385</v>
      </c>
      <c r="C136" s="79">
        <v>2877</v>
      </c>
      <c r="D136" s="79" t="s">
        <v>95</v>
      </c>
      <c r="E136" s="79" t="s">
        <v>43</v>
      </c>
      <c r="F136" s="79" t="s">
        <v>38</v>
      </c>
      <c r="G136" s="80">
        <v>13423.5</v>
      </c>
      <c r="H136" s="80">
        <v>17000</v>
      </c>
      <c r="I136" s="71">
        <v>21250</v>
      </c>
      <c r="J136" s="76">
        <v>13</v>
      </c>
      <c r="K136" s="76">
        <v>5</v>
      </c>
      <c r="L136" s="76">
        <v>10</v>
      </c>
    </row>
    <row r="137" s="73" customFormat="1" customHeight="1" spans="1:12">
      <c r="A137" s="76">
        <v>135</v>
      </c>
      <c r="B137" s="79">
        <v>514</v>
      </c>
      <c r="C137" s="79">
        <v>2876</v>
      </c>
      <c r="D137" s="79" t="s">
        <v>45</v>
      </c>
      <c r="E137" s="79" t="s">
        <v>43</v>
      </c>
      <c r="F137" s="79" t="s">
        <v>27</v>
      </c>
      <c r="G137" s="80">
        <v>9088.28</v>
      </c>
      <c r="H137" s="80">
        <v>12000</v>
      </c>
      <c r="I137" s="71">
        <v>15000</v>
      </c>
      <c r="J137" s="76">
        <v>13</v>
      </c>
      <c r="K137" s="76">
        <v>5</v>
      </c>
      <c r="L137" s="76">
        <v>10</v>
      </c>
    </row>
    <row r="138" s="73" customFormat="1" customHeight="1" spans="1:12">
      <c r="A138" s="76">
        <v>136</v>
      </c>
      <c r="B138" s="79">
        <v>108656</v>
      </c>
      <c r="C138" s="79">
        <v>108656</v>
      </c>
      <c r="D138" s="79" t="s">
        <v>42</v>
      </c>
      <c r="E138" s="79" t="s">
        <v>43</v>
      </c>
      <c r="F138" s="79" t="s">
        <v>34</v>
      </c>
      <c r="G138" s="80">
        <v>11130.73</v>
      </c>
      <c r="H138" s="80">
        <v>14000</v>
      </c>
      <c r="I138" s="71">
        <v>17500</v>
      </c>
      <c r="J138" s="76">
        <v>13</v>
      </c>
      <c r="K138" s="76">
        <v>5</v>
      </c>
      <c r="L138" s="76">
        <v>10</v>
      </c>
    </row>
    <row r="139" s="73" customFormat="1" customHeight="1" spans="1:12">
      <c r="A139" s="76">
        <v>137</v>
      </c>
      <c r="B139" s="79">
        <v>371</v>
      </c>
      <c r="C139" s="79">
        <v>2839</v>
      </c>
      <c r="D139" s="79" t="s">
        <v>85</v>
      </c>
      <c r="E139" s="79" t="s">
        <v>43</v>
      </c>
      <c r="F139" s="79" t="s">
        <v>32</v>
      </c>
      <c r="G139" s="80">
        <v>4536</v>
      </c>
      <c r="H139" s="80">
        <v>5700</v>
      </c>
      <c r="I139" s="71">
        <v>7125</v>
      </c>
      <c r="J139" s="76">
        <v>8</v>
      </c>
      <c r="K139" s="76">
        <v>4</v>
      </c>
      <c r="L139" s="76">
        <v>4</v>
      </c>
    </row>
    <row r="140" s="73" customFormat="1" customHeight="1" spans="1:12">
      <c r="A140" s="76">
        <v>138</v>
      </c>
      <c r="B140" s="79">
        <v>573</v>
      </c>
      <c r="C140" s="79">
        <v>2715</v>
      </c>
      <c r="D140" s="79" t="s">
        <v>88</v>
      </c>
      <c r="E140" s="79" t="s">
        <v>43</v>
      </c>
      <c r="F140" s="79" t="s">
        <v>32</v>
      </c>
      <c r="G140" s="80">
        <v>4657.22</v>
      </c>
      <c r="H140" s="80">
        <v>6000</v>
      </c>
      <c r="I140" s="71">
        <v>7500</v>
      </c>
      <c r="J140" s="76">
        <v>6</v>
      </c>
      <c r="K140" s="76">
        <v>4</v>
      </c>
      <c r="L140" s="76">
        <v>4</v>
      </c>
    </row>
    <row r="141" customHeight="1" spans="1:12">
      <c r="A141" s="76">
        <v>139</v>
      </c>
      <c r="B141" s="79">
        <v>102567</v>
      </c>
      <c r="C141" s="79">
        <v>102567</v>
      </c>
      <c r="D141" s="79" t="s">
        <v>96</v>
      </c>
      <c r="E141" s="79" t="s">
        <v>43</v>
      </c>
      <c r="F141" s="79" t="s">
        <v>32</v>
      </c>
      <c r="G141" s="80">
        <v>4005.1</v>
      </c>
      <c r="H141" s="80">
        <v>5100</v>
      </c>
      <c r="I141" s="71">
        <v>6375</v>
      </c>
      <c r="J141" s="76">
        <v>6</v>
      </c>
      <c r="K141" s="76">
        <v>4</v>
      </c>
      <c r="L141" s="76">
        <v>4</v>
      </c>
    </row>
    <row r="142" s="73" customFormat="1" customHeight="1" spans="1:12">
      <c r="A142" s="76">
        <v>140</v>
      </c>
      <c r="B142" s="79">
        <v>733</v>
      </c>
      <c r="C142" s="79">
        <v>2713</v>
      </c>
      <c r="D142" s="79" t="s">
        <v>66</v>
      </c>
      <c r="E142" s="79" t="s">
        <v>43</v>
      </c>
      <c r="F142" s="79" t="s">
        <v>32</v>
      </c>
      <c r="G142" s="80">
        <v>7470.08</v>
      </c>
      <c r="H142" s="80">
        <v>9500</v>
      </c>
      <c r="I142" s="71">
        <v>11875</v>
      </c>
      <c r="J142" s="76">
        <v>8</v>
      </c>
      <c r="K142" s="76">
        <v>5</v>
      </c>
      <c r="L142" s="76">
        <v>8</v>
      </c>
    </row>
    <row r="143" customHeight="1" spans="1:12">
      <c r="A143" s="76">
        <v>141</v>
      </c>
      <c r="B143" s="76"/>
      <c r="C143" s="76"/>
      <c r="D143" s="76"/>
      <c r="E143" s="76"/>
      <c r="F143" s="76"/>
      <c r="G143" s="80">
        <v>805560.74</v>
      </c>
      <c r="H143" s="80">
        <v>1006950.925</v>
      </c>
      <c r="I143" s="71">
        <v>1258688.65625</v>
      </c>
      <c r="J143" s="76">
        <v>1200</v>
      </c>
      <c r="K143" s="76">
        <v>508</v>
      </c>
      <c r="L143" s="76">
        <v>892</v>
      </c>
    </row>
  </sheetData>
  <autoFilter xmlns:etc="http://www.wps.cn/officeDocument/2017/etCustomData" ref="A2:L143" etc:filterBottomFollowUsedRange="0">
    <sortState ref="A2:L143">
      <sortCondition ref="E2"/>
    </sortState>
    <extLst/>
  </autoFilter>
  <sortState ref="B2:L148">
    <sortCondition ref="I2:I148" descending="1"/>
  </sortState>
  <mergeCells count="1">
    <mergeCell ref="A1:L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16" sqref="D16:D17"/>
    </sheetView>
  </sheetViews>
  <sheetFormatPr defaultColWidth="9" defaultRowHeight="13.5" outlineLevelCol="6"/>
  <cols>
    <col min="1" max="1" width="9" style="65"/>
    <col min="2" max="3" width="16.5" style="65" customWidth="1"/>
    <col min="4" max="4" width="16.625" style="65" customWidth="1"/>
    <col min="5" max="6" width="13.125" style="65" customWidth="1"/>
    <col min="7" max="7" width="14.125" style="65" customWidth="1"/>
  </cols>
  <sheetData>
    <row r="1" ht="27" customHeight="1" spans="1:7">
      <c r="A1" s="66" t="s">
        <v>182</v>
      </c>
      <c r="B1" s="67"/>
      <c r="C1" s="67"/>
      <c r="D1" s="67"/>
      <c r="E1" s="67"/>
      <c r="F1" s="67"/>
      <c r="G1" s="69"/>
    </row>
    <row r="2" ht="15" customHeight="1" spans="1:7">
      <c r="A2" s="68" t="s">
        <v>1</v>
      </c>
      <c r="B2" s="68" t="s">
        <v>183</v>
      </c>
      <c r="C2" s="68" t="s">
        <v>184</v>
      </c>
      <c r="D2" s="68" t="s">
        <v>185</v>
      </c>
      <c r="E2" s="68" t="s">
        <v>186</v>
      </c>
      <c r="F2" s="68" t="s">
        <v>187</v>
      </c>
      <c r="G2" s="68" t="s">
        <v>188</v>
      </c>
    </row>
    <row r="3" ht="15" customHeight="1" spans="1:7">
      <c r="A3" s="68">
        <v>1</v>
      </c>
      <c r="B3" s="68" t="s">
        <v>40</v>
      </c>
      <c r="C3" s="68">
        <v>145100</v>
      </c>
      <c r="D3" s="68">
        <v>181375</v>
      </c>
      <c r="E3" s="68">
        <v>102317.46</v>
      </c>
      <c r="F3" s="70">
        <f t="shared" ref="F3:F12" si="0">E3/C3</f>
        <v>0.705151343900758</v>
      </c>
      <c r="G3" s="68"/>
    </row>
    <row r="4" ht="15" customHeight="1" spans="1:7">
      <c r="A4" s="68">
        <v>2</v>
      </c>
      <c r="B4" s="68" t="s">
        <v>54</v>
      </c>
      <c r="C4" s="68">
        <v>21500</v>
      </c>
      <c r="D4" s="68">
        <v>26875</v>
      </c>
      <c r="E4" s="68">
        <v>13014.26</v>
      </c>
      <c r="F4" s="70">
        <f t="shared" si="0"/>
        <v>0.605314418604651</v>
      </c>
      <c r="G4" s="68"/>
    </row>
    <row r="5" ht="15" customHeight="1" spans="1:7">
      <c r="A5" s="68">
        <v>3</v>
      </c>
      <c r="B5" s="68" t="s">
        <v>52</v>
      </c>
      <c r="C5" s="68">
        <v>43700</v>
      </c>
      <c r="D5" s="68">
        <v>54625</v>
      </c>
      <c r="E5" s="68">
        <v>24532.3</v>
      </c>
      <c r="F5" s="70">
        <f t="shared" si="0"/>
        <v>0.561379862700229</v>
      </c>
      <c r="G5" s="68"/>
    </row>
    <row r="6" ht="15" customHeight="1" spans="1:7">
      <c r="A6" s="68">
        <v>4</v>
      </c>
      <c r="B6" s="68" t="s">
        <v>37</v>
      </c>
      <c r="C6" s="68">
        <v>196950</v>
      </c>
      <c r="D6" s="68">
        <v>246187.5</v>
      </c>
      <c r="E6" s="68">
        <v>105699.78</v>
      </c>
      <c r="F6" s="70">
        <f t="shared" si="0"/>
        <v>0.536683320639756</v>
      </c>
      <c r="G6" s="68"/>
    </row>
    <row r="7" ht="15" customHeight="1" spans="1:7">
      <c r="A7" s="68">
        <v>5</v>
      </c>
      <c r="B7" s="68" t="s">
        <v>19</v>
      </c>
      <c r="C7" s="68">
        <v>239500</v>
      </c>
      <c r="D7" s="68">
        <v>299375</v>
      </c>
      <c r="E7" s="68">
        <v>123780.51</v>
      </c>
      <c r="F7" s="70">
        <f t="shared" si="0"/>
        <v>0.51682885177453</v>
      </c>
      <c r="G7" s="68"/>
    </row>
    <row r="8" ht="15" customHeight="1" spans="1:7">
      <c r="A8" s="68">
        <v>6</v>
      </c>
      <c r="B8" s="68" t="s">
        <v>43</v>
      </c>
      <c r="C8" s="68">
        <v>69300</v>
      </c>
      <c r="D8" s="68">
        <v>86625</v>
      </c>
      <c r="E8" s="68">
        <v>31054.71</v>
      </c>
      <c r="F8" s="70">
        <f t="shared" si="0"/>
        <v>0.448119913419913</v>
      </c>
      <c r="G8" s="68"/>
    </row>
    <row r="9" ht="15" customHeight="1" spans="1:7">
      <c r="A9" s="68">
        <v>7</v>
      </c>
      <c r="B9" s="68" t="s">
        <v>25</v>
      </c>
      <c r="C9" s="68">
        <v>225080</v>
      </c>
      <c r="D9" s="68">
        <v>281350</v>
      </c>
      <c r="E9" s="68">
        <v>98833.55</v>
      </c>
      <c r="F9" s="70">
        <f t="shared" si="0"/>
        <v>0.439104096321308</v>
      </c>
      <c r="G9" s="68"/>
    </row>
    <row r="10" ht="15" customHeight="1" spans="1:7">
      <c r="A10" s="68">
        <v>8</v>
      </c>
      <c r="B10" s="68" t="s">
        <v>29</v>
      </c>
      <c r="C10" s="68">
        <v>50200</v>
      </c>
      <c r="D10" s="68">
        <v>62750</v>
      </c>
      <c r="E10" s="71">
        <v>20546.58</v>
      </c>
      <c r="F10" s="70">
        <f t="shared" si="0"/>
        <v>0.409294422310757</v>
      </c>
      <c r="G10" s="68"/>
    </row>
    <row r="11" ht="15" customHeight="1" spans="1:7">
      <c r="A11" s="68">
        <v>9</v>
      </c>
      <c r="B11" s="68" t="s">
        <v>59</v>
      </c>
      <c r="C11" s="68">
        <v>69470</v>
      </c>
      <c r="D11" s="68">
        <v>86837.5</v>
      </c>
      <c r="E11" s="71">
        <v>24547.71</v>
      </c>
      <c r="F11" s="70">
        <f t="shared" si="0"/>
        <v>0.353356988628185</v>
      </c>
      <c r="G11" s="68"/>
    </row>
    <row r="12" ht="15" customHeight="1" spans="1:7">
      <c r="A12" s="68" t="s">
        <v>176</v>
      </c>
      <c r="B12" s="68"/>
      <c r="C12" s="68">
        <v>1060800</v>
      </c>
      <c r="D12" s="68">
        <v>1326000</v>
      </c>
      <c r="E12" s="68">
        <f>SUM(E1:E7)</f>
        <v>369344.31</v>
      </c>
      <c r="F12" s="70">
        <f t="shared" si="0"/>
        <v>0.348175254524887</v>
      </c>
      <c r="G12" s="68"/>
    </row>
  </sheetData>
  <autoFilter xmlns:etc="http://www.wps.cn/officeDocument/2017/etCustomData" ref="A2:H12" etc:filterBottomFollowUsedRange="0">
    <sortState ref="A2:H12">
      <sortCondition ref="F2" descending="1"/>
    </sortState>
    <extLst/>
  </autoFilter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144"/>
  <sheetViews>
    <sheetView topLeftCell="A2" workbookViewId="0">
      <selection activeCell="E4" sqref="E4"/>
    </sheetView>
  </sheetViews>
  <sheetFormatPr defaultColWidth="9" defaultRowHeight="13.5" outlineLevelCol="2"/>
  <sheetData>
    <row r="4" spans="1:3">
      <c r="A4" t="s">
        <v>189</v>
      </c>
      <c r="B4" t="s">
        <v>190</v>
      </c>
      <c r="C4" t="s">
        <v>191</v>
      </c>
    </row>
    <row r="5" spans="1:3">
      <c r="A5">
        <v>2113</v>
      </c>
      <c r="B5">
        <v>20</v>
      </c>
      <c r="C5">
        <v>2799.92</v>
      </c>
    </row>
    <row r="6" spans="1:3">
      <c r="A6">
        <v>2153</v>
      </c>
      <c r="B6">
        <v>9</v>
      </c>
      <c r="C6">
        <v>2362</v>
      </c>
    </row>
    <row r="7" spans="1:3">
      <c r="A7">
        <v>2274</v>
      </c>
      <c r="B7">
        <v>13</v>
      </c>
      <c r="C7">
        <v>1594.3</v>
      </c>
    </row>
    <row r="8" spans="1:3">
      <c r="A8">
        <v>2304</v>
      </c>
      <c r="B8">
        <v>9</v>
      </c>
      <c r="C8">
        <v>1660.84</v>
      </c>
    </row>
    <row r="9" spans="1:3">
      <c r="A9">
        <v>2326</v>
      </c>
      <c r="B9">
        <v>1</v>
      </c>
      <c r="C9">
        <v>248</v>
      </c>
    </row>
    <row r="10" spans="1:3">
      <c r="A10">
        <v>2375</v>
      </c>
      <c r="B10">
        <v>36</v>
      </c>
      <c r="C10">
        <v>5703.6</v>
      </c>
    </row>
    <row r="11" spans="1:3">
      <c r="A11">
        <v>2408</v>
      </c>
      <c r="B11">
        <v>5</v>
      </c>
      <c r="C11">
        <v>1210</v>
      </c>
    </row>
    <row r="12" spans="1:3">
      <c r="A12">
        <v>2409</v>
      </c>
      <c r="B12">
        <v>3</v>
      </c>
      <c r="C12">
        <v>581.5</v>
      </c>
    </row>
    <row r="13" spans="1:3">
      <c r="A13">
        <v>2414</v>
      </c>
      <c r="B13">
        <v>13</v>
      </c>
      <c r="C13">
        <v>2953.8</v>
      </c>
    </row>
    <row r="14" spans="1:3">
      <c r="A14">
        <v>2422</v>
      </c>
      <c r="B14">
        <v>10</v>
      </c>
      <c r="C14">
        <v>2081.5</v>
      </c>
    </row>
    <row r="15" spans="1:3">
      <c r="A15">
        <v>2443</v>
      </c>
      <c r="B15">
        <v>22</v>
      </c>
      <c r="C15">
        <v>5772.14</v>
      </c>
    </row>
    <row r="16" spans="1:3">
      <c r="A16">
        <v>2451</v>
      </c>
      <c r="B16">
        <v>16</v>
      </c>
      <c r="C16">
        <v>2804.5</v>
      </c>
    </row>
    <row r="17" spans="1:3">
      <c r="A17">
        <v>2466</v>
      </c>
      <c r="B17">
        <v>49</v>
      </c>
      <c r="C17">
        <v>11138.5</v>
      </c>
    </row>
    <row r="18" spans="1:3">
      <c r="A18">
        <v>2471</v>
      </c>
      <c r="B18">
        <v>40</v>
      </c>
      <c r="C18">
        <v>6892.8</v>
      </c>
    </row>
    <row r="19" spans="1:3">
      <c r="A19">
        <v>2479</v>
      </c>
      <c r="B19">
        <v>15</v>
      </c>
      <c r="C19">
        <v>1509</v>
      </c>
    </row>
    <row r="20" spans="1:3">
      <c r="A20">
        <v>2483</v>
      </c>
      <c r="B20">
        <v>96</v>
      </c>
      <c r="C20">
        <v>16029.6</v>
      </c>
    </row>
    <row r="21" spans="1:3">
      <c r="A21">
        <v>2497</v>
      </c>
      <c r="B21">
        <v>24</v>
      </c>
      <c r="C21">
        <v>3722.9</v>
      </c>
    </row>
    <row r="22" spans="1:3">
      <c r="A22">
        <v>2512</v>
      </c>
      <c r="B22">
        <v>19</v>
      </c>
      <c r="C22">
        <v>4602</v>
      </c>
    </row>
    <row r="23" spans="1:3">
      <c r="A23">
        <v>2520</v>
      </c>
      <c r="B23">
        <v>8</v>
      </c>
      <c r="C23">
        <v>1814</v>
      </c>
    </row>
    <row r="24" spans="1:3">
      <c r="A24">
        <v>2526</v>
      </c>
      <c r="B24">
        <v>31</v>
      </c>
      <c r="C24">
        <v>5326</v>
      </c>
    </row>
    <row r="25" spans="1:3">
      <c r="A25">
        <v>2527</v>
      </c>
      <c r="B25">
        <v>22</v>
      </c>
      <c r="C25">
        <v>5527.4</v>
      </c>
    </row>
    <row r="26" spans="1:3">
      <c r="A26">
        <v>2559</v>
      </c>
      <c r="B26">
        <v>9</v>
      </c>
      <c r="C26">
        <v>878.18</v>
      </c>
    </row>
    <row r="27" spans="1:3">
      <c r="A27">
        <v>2573</v>
      </c>
      <c r="B27">
        <v>18</v>
      </c>
      <c r="C27">
        <v>4124.29</v>
      </c>
    </row>
    <row r="28" spans="1:3">
      <c r="A28">
        <v>2595</v>
      </c>
      <c r="B28">
        <v>110</v>
      </c>
      <c r="C28">
        <v>12454.82</v>
      </c>
    </row>
    <row r="29" spans="1:3">
      <c r="A29">
        <v>2713</v>
      </c>
      <c r="B29">
        <v>12</v>
      </c>
      <c r="C29">
        <v>3236</v>
      </c>
    </row>
    <row r="30" spans="1:3">
      <c r="A30">
        <v>2714</v>
      </c>
      <c r="B30">
        <v>6</v>
      </c>
      <c r="C30">
        <v>1511</v>
      </c>
    </row>
    <row r="31" spans="1:3">
      <c r="A31">
        <v>2715</v>
      </c>
      <c r="B31">
        <v>11</v>
      </c>
      <c r="C31">
        <v>2160.71</v>
      </c>
    </row>
    <row r="32" spans="1:3">
      <c r="A32">
        <v>2717</v>
      </c>
      <c r="B32">
        <v>9</v>
      </c>
      <c r="C32">
        <v>2072</v>
      </c>
    </row>
    <row r="33" spans="1:3">
      <c r="A33">
        <v>2722</v>
      </c>
      <c r="B33">
        <v>22</v>
      </c>
      <c r="C33">
        <v>4819</v>
      </c>
    </row>
    <row r="34" spans="1:3">
      <c r="A34">
        <v>2729</v>
      </c>
      <c r="B34">
        <v>15</v>
      </c>
      <c r="C34">
        <v>2049.56</v>
      </c>
    </row>
    <row r="35" spans="1:3">
      <c r="A35">
        <v>2730</v>
      </c>
      <c r="B35">
        <v>23</v>
      </c>
      <c r="C35">
        <v>4910.14</v>
      </c>
    </row>
    <row r="36" spans="1:3">
      <c r="A36">
        <v>2735</v>
      </c>
      <c r="B36">
        <v>22</v>
      </c>
      <c r="C36">
        <v>6286</v>
      </c>
    </row>
    <row r="37" spans="1:3">
      <c r="A37">
        <v>2738</v>
      </c>
      <c r="B37">
        <v>58</v>
      </c>
      <c r="C37">
        <v>11601.47</v>
      </c>
    </row>
    <row r="38" spans="1:3">
      <c r="A38">
        <v>2741</v>
      </c>
      <c r="B38">
        <v>19</v>
      </c>
      <c r="C38">
        <v>5219.37</v>
      </c>
    </row>
    <row r="39" spans="1:3">
      <c r="A39">
        <v>2751</v>
      </c>
      <c r="B39">
        <v>3</v>
      </c>
      <c r="C39">
        <v>644</v>
      </c>
    </row>
    <row r="40" spans="1:3">
      <c r="A40">
        <v>2755</v>
      </c>
      <c r="B40">
        <v>49</v>
      </c>
      <c r="C40">
        <v>8640.08</v>
      </c>
    </row>
    <row r="41" spans="1:3">
      <c r="A41">
        <v>2757</v>
      </c>
      <c r="B41">
        <v>6</v>
      </c>
      <c r="C41">
        <v>1578</v>
      </c>
    </row>
    <row r="42" spans="1:3">
      <c r="A42">
        <v>2771</v>
      </c>
      <c r="B42">
        <v>9</v>
      </c>
      <c r="C42">
        <v>1622</v>
      </c>
    </row>
    <row r="43" spans="1:3">
      <c r="A43">
        <v>2778</v>
      </c>
      <c r="B43">
        <v>22</v>
      </c>
      <c r="C43">
        <v>4711.64</v>
      </c>
    </row>
    <row r="44" spans="1:3">
      <c r="A44">
        <v>2791</v>
      </c>
      <c r="B44">
        <v>42</v>
      </c>
      <c r="C44">
        <v>6060.2</v>
      </c>
    </row>
    <row r="45" spans="1:3">
      <c r="A45">
        <v>2797</v>
      </c>
      <c r="B45">
        <v>20</v>
      </c>
      <c r="C45">
        <v>5180</v>
      </c>
    </row>
    <row r="46" spans="1:3">
      <c r="A46">
        <v>2802</v>
      </c>
      <c r="B46">
        <v>8</v>
      </c>
      <c r="C46">
        <v>1638.64</v>
      </c>
    </row>
    <row r="47" spans="1:3">
      <c r="A47">
        <v>2804</v>
      </c>
      <c r="B47">
        <v>38</v>
      </c>
      <c r="C47">
        <v>8002.88</v>
      </c>
    </row>
    <row r="48" spans="1:3">
      <c r="A48">
        <v>2808</v>
      </c>
      <c r="B48">
        <v>29</v>
      </c>
      <c r="C48">
        <v>4397.14</v>
      </c>
    </row>
    <row r="49" spans="1:3">
      <c r="A49">
        <v>2813</v>
      </c>
      <c r="B49">
        <v>18</v>
      </c>
      <c r="C49">
        <v>4558.5</v>
      </c>
    </row>
    <row r="50" spans="1:3">
      <c r="A50">
        <v>2816</v>
      </c>
      <c r="B50">
        <v>6</v>
      </c>
      <c r="C50">
        <v>1283</v>
      </c>
    </row>
    <row r="51" spans="1:3">
      <c r="A51">
        <v>2817</v>
      </c>
      <c r="B51">
        <v>56</v>
      </c>
      <c r="C51">
        <v>7977.5</v>
      </c>
    </row>
    <row r="52" spans="1:3">
      <c r="A52">
        <v>2819</v>
      </c>
      <c r="B52">
        <v>35</v>
      </c>
      <c r="C52">
        <v>6079</v>
      </c>
    </row>
    <row r="53" spans="1:3">
      <c r="A53">
        <v>2820</v>
      </c>
      <c r="B53">
        <v>19</v>
      </c>
      <c r="C53">
        <v>3239.7</v>
      </c>
    </row>
    <row r="54" spans="1:3">
      <c r="A54">
        <v>2826</v>
      </c>
      <c r="B54">
        <v>5</v>
      </c>
      <c r="C54">
        <v>850</v>
      </c>
    </row>
    <row r="55" spans="1:3">
      <c r="A55">
        <v>2834</v>
      </c>
      <c r="B55">
        <v>50</v>
      </c>
      <c r="C55">
        <v>10486</v>
      </c>
    </row>
    <row r="56" spans="1:3">
      <c r="A56">
        <v>2837</v>
      </c>
      <c r="B56">
        <v>3</v>
      </c>
      <c r="C56">
        <v>534</v>
      </c>
    </row>
    <row r="57" spans="1:3">
      <c r="A57">
        <v>2839</v>
      </c>
      <c r="B57">
        <v>7</v>
      </c>
      <c r="C57">
        <v>1756</v>
      </c>
    </row>
    <row r="58" spans="1:3">
      <c r="A58">
        <v>2851</v>
      </c>
      <c r="B58">
        <v>3</v>
      </c>
      <c r="C58">
        <v>629.52</v>
      </c>
    </row>
    <row r="59" spans="1:3">
      <c r="A59">
        <v>2852</v>
      </c>
      <c r="B59">
        <v>5</v>
      </c>
      <c r="C59">
        <v>1120</v>
      </c>
    </row>
    <row r="60" spans="1:3">
      <c r="A60">
        <v>2853</v>
      </c>
      <c r="B60">
        <v>7</v>
      </c>
      <c r="C60">
        <v>1996</v>
      </c>
    </row>
    <row r="61" spans="1:3">
      <c r="A61">
        <v>2854</v>
      </c>
      <c r="B61">
        <v>12</v>
      </c>
      <c r="C61">
        <v>2846</v>
      </c>
    </row>
    <row r="62" spans="1:3">
      <c r="A62">
        <v>2865</v>
      </c>
      <c r="B62">
        <v>4</v>
      </c>
      <c r="C62">
        <v>882</v>
      </c>
    </row>
    <row r="63" spans="1:3">
      <c r="A63">
        <v>2873</v>
      </c>
      <c r="B63">
        <v>1</v>
      </c>
      <c r="C63">
        <v>88</v>
      </c>
    </row>
    <row r="64" spans="1:3">
      <c r="A64">
        <v>2874</v>
      </c>
      <c r="B64">
        <v>3</v>
      </c>
      <c r="C64">
        <v>964</v>
      </c>
    </row>
    <row r="65" spans="1:3">
      <c r="A65">
        <v>2875</v>
      </c>
      <c r="B65">
        <v>23</v>
      </c>
      <c r="C65">
        <v>3017.93</v>
      </c>
    </row>
    <row r="66" spans="1:3">
      <c r="A66">
        <v>2876</v>
      </c>
      <c r="B66">
        <v>15</v>
      </c>
      <c r="C66">
        <v>3080</v>
      </c>
    </row>
    <row r="67" spans="1:3">
      <c r="A67">
        <v>2877</v>
      </c>
      <c r="B67">
        <v>55</v>
      </c>
      <c r="C67">
        <v>13860</v>
      </c>
    </row>
    <row r="68" spans="1:3">
      <c r="A68">
        <v>2881</v>
      </c>
      <c r="B68">
        <v>9</v>
      </c>
      <c r="C68">
        <v>2052</v>
      </c>
    </row>
    <row r="69" spans="1:3">
      <c r="A69">
        <v>2883</v>
      </c>
      <c r="B69">
        <v>25</v>
      </c>
      <c r="C69">
        <v>6206.14</v>
      </c>
    </row>
    <row r="70" spans="1:3">
      <c r="A70">
        <v>2886</v>
      </c>
      <c r="B70">
        <v>10</v>
      </c>
      <c r="C70">
        <v>2137.9</v>
      </c>
    </row>
    <row r="71" spans="1:3">
      <c r="A71">
        <v>2888</v>
      </c>
      <c r="B71">
        <v>13</v>
      </c>
      <c r="C71">
        <v>1753.5</v>
      </c>
    </row>
    <row r="72" spans="1:3">
      <c r="A72">
        <v>2893</v>
      </c>
      <c r="B72">
        <v>12</v>
      </c>
      <c r="C72">
        <v>2978.92</v>
      </c>
    </row>
    <row r="73" spans="1:3">
      <c r="A73">
        <v>2894</v>
      </c>
      <c r="B73">
        <v>4</v>
      </c>
      <c r="C73">
        <v>1002.48</v>
      </c>
    </row>
    <row r="74" spans="1:3">
      <c r="A74">
        <v>2901</v>
      </c>
      <c r="B74">
        <v>16</v>
      </c>
      <c r="C74">
        <v>3788</v>
      </c>
    </row>
    <row r="75" spans="1:3">
      <c r="A75">
        <v>2904</v>
      </c>
      <c r="B75">
        <v>11</v>
      </c>
      <c r="C75">
        <v>2678</v>
      </c>
    </row>
    <row r="76" spans="1:3">
      <c r="A76">
        <v>2905</v>
      </c>
      <c r="B76">
        <v>9</v>
      </c>
      <c r="C76">
        <v>1942</v>
      </c>
    </row>
    <row r="77" spans="1:3">
      <c r="A77">
        <v>2907</v>
      </c>
      <c r="B77">
        <v>16</v>
      </c>
      <c r="C77">
        <v>3618</v>
      </c>
    </row>
    <row r="78" spans="1:3">
      <c r="A78">
        <v>2910</v>
      </c>
      <c r="B78">
        <v>16</v>
      </c>
      <c r="C78">
        <v>3534.5</v>
      </c>
    </row>
    <row r="79" spans="1:3">
      <c r="A79">
        <v>2914</v>
      </c>
      <c r="B79">
        <v>17</v>
      </c>
      <c r="C79">
        <v>3066</v>
      </c>
    </row>
    <row r="80" spans="1:3">
      <c r="A80">
        <v>2916</v>
      </c>
      <c r="B80">
        <v>2</v>
      </c>
      <c r="C80">
        <v>496</v>
      </c>
    </row>
    <row r="81" spans="1:3">
      <c r="A81">
        <v>101453</v>
      </c>
      <c r="B81">
        <v>50</v>
      </c>
      <c r="C81">
        <v>6026.3</v>
      </c>
    </row>
    <row r="82" spans="1:3">
      <c r="A82">
        <v>102479</v>
      </c>
      <c r="B82">
        <v>3</v>
      </c>
      <c r="C82">
        <v>634.5</v>
      </c>
    </row>
    <row r="83" spans="1:3">
      <c r="A83">
        <v>102564</v>
      </c>
      <c r="B83">
        <v>35</v>
      </c>
      <c r="C83">
        <v>8516.47</v>
      </c>
    </row>
    <row r="84" spans="1:3">
      <c r="A84">
        <v>102565</v>
      </c>
      <c r="B84">
        <v>18</v>
      </c>
      <c r="C84">
        <v>2703</v>
      </c>
    </row>
    <row r="85" spans="1:3">
      <c r="A85">
        <v>102567</v>
      </c>
      <c r="B85">
        <v>9</v>
      </c>
      <c r="C85">
        <v>1982</v>
      </c>
    </row>
    <row r="86" spans="1:3">
      <c r="A86">
        <v>102934</v>
      </c>
      <c r="B86">
        <v>24</v>
      </c>
      <c r="C86">
        <v>3565.6</v>
      </c>
    </row>
    <row r="87" spans="1:3">
      <c r="A87">
        <v>102935</v>
      </c>
      <c r="B87">
        <v>28</v>
      </c>
      <c r="C87">
        <v>4703</v>
      </c>
    </row>
    <row r="88" spans="1:3">
      <c r="A88">
        <v>103198</v>
      </c>
      <c r="B88">
        <v>11</v>
      </c>
      <c r="C88">
        <v>2489.9</v>
      </c>
    </row>
    <row r="89" spans="1:3">
      <c r="A89">
        <v>103199</v>
      </c>
      <c r="B89">
        <v>7</v>
      </c>
      <c r="C89">
        <v>1277.2</v>
      </c>
    </row>
    <row r="90" spans="1:3">
      <c r="A90">
        <v>103639</v>
      </c>
      <c r="B90">
        <v>12</v>
      </c>
      <c r="C90">
        <v>3002.09</v>
      </c>
    </row>
    <row r="91" spans="1:3">
      <c r="A91">
        <v>104428</v>
      </c>
      <c r="B91">
        <v>34</v>
      </c>
      <c r="C91">
        <v>8216</v>
      </c>
    </row>
    <row r="92" spans="1:3">
      <c r="A92">
        <v>104429</v>
      </c>
      <c r="B92">
        <v>2</v>
      </c>
      <c r="C92">
        <v>516</v>
      </c>
    </row>
    <row r="93" spans="1:3">
      <c r="A93">
        <v>104533</v>
      </c>
      <c r="B93">
        <v>15</v>
      </c>
      <c r="C93">
        <v>3062.9</v>
      </c>
    </row>
    <row r="94" spans="1:3">
      <c r="A94">
        <v>104838</v>
      </c>
      <c r="B94">
        <v>4</v>
      </c>
      <c r="C94">
        <v>792</v>
      </c>
    </row>
    <row r="95" spans="1:3">
      <c r="A95">
        <v>105267</v>
      </c>
      <c r="B95">
        <v>15</v>
      </c>
      <c r="C95">
        <v>3165</v>
      </c>
    </row>
    <row r="96" spans="1:3">
      <c r="A96">
        <v>105751</v>
      </c>
      <c r="B96">
        <v>5</v>
      </c>
      <c r="C96">
        <v>1062.2</v>
      </c>
    </row>
    <row r="97" spans="1:3">
      <c r="A97">
        <v>105910</v>
      </c>
      <c r="B97">
        <v>32</v>
      </c>
      <c r="C97">
        <v>5875</v>
      </c>
    </row>
    <row r="98" spans="1:3">
      <c r="A98">
        <v>106066</v>
      </c>
      <c r="B98">
        <v>81</v>
      </c>
      <c r="C98">
        <v>10697.8</v>
      </c>
    </row>
    <row r="99" spans="1:3">
      <c r="A99">
        <v>106399</v>
      </c>
      <c r="B99">
        <v>27</v>
      </c>
      <c r="C99">
        <v>6344.5</v>
      </c>
    </row>
    <row r="100" spans="1:3">
      <c r="A100">
        <v>106485</v>
      </c>
      <c r="B100">
        <v>4</v>
      </c>
      <c r="C100">
        <v>832</v>
      </c>
    </row>
    <row r="101" spans="1:3">
      <c r="A101">
        <v>106569</v>
      </c>
      <c r="B101">
        <v>10</v>
      </c>
      <c r="C101">
        <v>2462</v>
      </c>
    </row>
    <row r="102" spans="1:3">
      <c r="A102">
        <v>106865</v>
      </c>
      <c r="B102">
        <v>7</v>
      </c>
      <c r="C102">
        <v>2156</v>
      </c>
    </row>
    <row r="103" spans="1:3">
      <c r="A103">
        <v>107658</v>
      </c>
      <c r="B103">
        <v>52</v>
      </c>
      <c r="C103">
        <v>10918.19</v>
      </c>
    </row>
    <row r="104" spans="1:3">
      <c r="A104">
        <v>107728</v>
      </c>
      <c r="B104">
        <v>15</v>
      </c>
      <c r="C104">
        <v>3160</v>
      </c>
    </row>
    <row r="105" spans="1:3">
      <c r="A105">
        <v>108277</v>
      </c>
      <c r="B105">
        <v>4</v>
      </c>
      <c r="C105">
        <v>1102</v>
      </c>
    </row>
    <row r="106" spans="1:3">
      <c r="A106">
        <v>108656</v>
      </c>
      <c r="B106">
        <v>16</v>
      </c>
      <c r="C106">
        <v>4058</v>
      </c>
    </row>
    <row r="107" spans="1:3">
      <c r="A107">
        <v>110378</v>
      </c>
      <c r="B107">
        <v>12</v>
      </c>
      <c r="C107">
        <v>2328</v>
      </c>
    </row>
    <row r="108" spans="1:3">
      <c r="A108">
        <v>111119</v>
      </c>
      <c r="B108">
        <v>2</v>
      </c>
      <c r="C108">
        <v>0</v>
      </c>
    </row>
    <row r="109" spans="1:3">
      <c r="A109">
        <v>111219</v>
      </c>
      <c r="B109">
        <v>8</v>
      </c>
      <c r="C109">
        <v>2134</v>
      </c>
    </row>
    <row r="110" spans="1:3">
      <c r="A110">
        <v>111400</v>
      </c>
      <c r="B110">
        <v>3</v>
      </c>
      <c r="C110">
        <v>524</v>
      </c>
    </row>
    <row r="111" spans="1:3">
      <c r="A111">
        <v>112415</v>
      </c>
      <c r="B111">
        <v>3</v>
      </c>
      <c r="C111">
        <v>634</v>
      </c>
    </row>
    <row r="112" spans="1:3">
      <c r="A112">
        <v>113008</v>
      </c>
      <c r="B112">
        <v>4</v>
      </c>
      <c r="C112">
        <v>748</v>
      </c>
    </row>
    <row r="113" spans="1:3">
      <c r="A113">
        <v>113025</v>
      </c>
      <c r="B113">
        <v>2</v>
      </c>
      <c r="C113">
        <v>432.14</v>
      </c>
    </row>
    <row r="114" spans="1:3">
      <c r="A114">
        <v>113299</v>
      </c>
      <c r="B114">
        <v>68</v>
      </c>
      <c r="C114">
        <v>10318</v>
      </c>
    </row>
    <row r="115" spans="1:3">
      <c r="A115">
        <v>113833</v>
      </c>
      <c r="B115">
        <v>20</v>
      </c>
      <c r="C115">
        <v>5170</v>
      </c>
    </row>
    <row r="116" spans="1:3">
      <c r="A116">
        <v>114286</v>
      </c>
      <c r="B116">
        <v>76</v>
      </c>
      <c r="C116">
        <v>4413.9</v>
      </c>
    </row>
    <row r="117" spans="1:3">
      <c r="A117">
        <v>114622</v>
      </c>
      <c r="B117">
        <v>13</v>
      </c>
      <c r="C117">
        <v>2842</v>
      </c>
    </row>
    <row r="118" spans="1:3">
      <c r="A118">
        <v>114685</v>
      </c>
      <c r="B118">
        <v>62</v>
      </c>
      <c r="C118">
        <v>16296</v>
      </c>
    </row>
    <row r="119" spans="1:3">
      <c r="A119">
        <v>114844</v>
      </c>
      <c r="B119">
        <v>12</v>
      </c>
      <c r="C119">
        <v>865</v>
      </c>
    </row>
    <row r="120" spans="1:3">
      <c r="A120">
        <v>115971</v>
      </c>
      <c r="B120">
        <v>11</v>
      </c>
      <c r="C120">
        <v>2801.1</v>
      </c>
    </row>
    <row r="121" spans="1:3">
      <c r="A121">
        <v>116482</v>
      </c>
      <c r="B121">
        <v>29</v>
      </c>
      <c r="C121">
        <v>5541.41</v>
      </c>
    </row>
    <row r="122" spans="1:3">
      <c r="A122">
        <v>116919</v>
      </c>
      <c r="B122">
        <v>62</v>
      </c>
      <c r="C122">
        <v>6193.2</v>
      </c>
    </row>
    <row r="123" spans="1:3">
      <c r="A123">
        <v>117184</v>
      </c>
      <c r="B123">
        <v>11</v>
      </c>
      <c r="C123">
        <v>2448</v>
      </c>
    </row>
    <row r="124" spans="1:3">
      <c r="A124">
        <v>117310</v>
      </c>
      <c r="B124">
        <v>25</v>
      </c>
      <c r="C124">
        <v>5270</v>
      </c>
    </row>
    <row r="125" spans="1:3">
      <c r="A125">
        <v>117491</v>
      </c>
      <c r="B125">
        <v>8</v>
      </c>
      <c r="C125">
        <v>1674</v>
      </c>
    </row>
    <row r="126" spans="1:3">
      <c r="A126">
        <v>117923</v>
      </c>
      <c r="B126">
        <v>8</v>
      </c>
      <c r="C126">
        <v>1554</v>
      </c>
    </row>
    <row r="127" spans="1:3">
      <c r="A127">
        <v>118074</v>
      </c>
      <c r="B127">
        <v>17</v>
      </c>
      <c r="C127">
        <v>4186</v>
      </c>
    </row>
    <row r="128" spans="1:3">
      <c r="A128">
        <v>118151</v>
      </c>
      <c r="B128">
        <v>6</v>
      </c>
      <c r="C128">
        <v>949.92</v>
      </c>
    </row>
    <row r="129" spans="1:3">
      <c r="A129">
        <v>118758</v>
      </c>
      <c r="B129">
        <v>2</v>
      </c>
      <c r="C129">
        <v>496.5</v>
      </c>
    </row>
    <row r="130" spans="1:3">
      <c r="A130">
        <v>118951</v>
      </c>
      <c r="B130">
        <v>5</v>
      </c>
      <c r="C130">
        <v>1420</v>
      </c>
    </row>
    <row r="131" spans="1:3">
      <c r="A131">
        <v>119262</v>
      </c>
      <c r="B131">
        <v>35</v>
      </c>
      <c r="C131">
        <v>4098</v>
      </c>
    </row>
    <row r="132" spans="1:3">
      <c r="A132">
        <v>119263</v>
      </c>
      <c r="B132">
        <v>20</v>
      </c>
      <c r="C132">
        <v>3907</v>
      </c>
    </row>
    <row r="133" spans="1:3">
      <c r="A133">
        <v>119622</v>
      </c>
      <c r="B133">
        <v>6</v>
      </c>
      <c r="C133">
        <v>1288</v>
      </c>
    </row>
    <row r="134" spans="1:3">
      <c r="A134">
        <v>120844</v>
      </c>
      <c r="B134">
        <v>3</v>
      </c>
      <c r="C134">
        <v>687.47</v>
      </c>
    </row>
    <row r="135" spans="1:3">
      <c r="A135">
        <v>122198</v>
      </c>
      <c r="B135">
        <v>8</v>
      </c>
      <c r="C135">
        <v>1904</v>
      </c>
    </row>
    <row r="136" spans="1:3">
      <c r="A136">
        <v>122906</v>
      </c>
      <c r="B136">
        <v>16</v>
      </c>
      <c r="C136">
        <v>3669.9</v>
      </c>
    </row>
    <row r="137" spans="1:3">
      <c r="A137">
        <v>123007</v>
      </c>
      <c r="B137">
        <v>29</v>
      </c>
      <c r="C137">
        <v>4396.46</v>
      </c>
    </row>
    <row r="138" spans="1:3">
      <c r="A138">
        <v>138202</v>
      </c>
      <c r="B138">
        <v>22</v>
      </c>
      <c r="C138">
        <v>3893.6</v>
      </c>
    </row>
    <row r="139" spans="1:3">
      <c r="A139">
        <v>297863</v>
      </c>
      <c r="B139">
        <v>55</v>
      </c>
      <c r="C139">
        <v>6717.5</v>
      </c>
    </row>
    <row r="140" spans="1:3">
      <c r="A140">
        <v>298747</v>
      </c>
      <c r="B140">
        <v>2</v>
      </c>
      <c r="C140">
        <v>376</v>
      </c>
    </row>
    <row r="141" spans="1:3">
      <c r="A141">
        <v>302867</v>
      </c>
      <c r="B141">
        <v>5</v>
      </c>
      <c r="C141">
        <v>1362.16</v>
      </c>
    </row>
    <row r="142" spans="1:3">
      <c r="A142">
        <v>303882</v>
      </c>
      <c r="B142">
        <v>1</v>
      </c>
      <c r="C142">
        <v>108</v>
      </c>
    </row>
    <row r="143" spans="1:3">
      <c r="A143" t="s">
        <v>192</v>
      </c>
      <c r="B143">
        <v>2699</v>
      </c>
      <c r="C143">
        <v>501598.92</v>
      </c>
    </row>
    <row r="144" spans="1:3">
      <c r="A144" t="s">
        <v>193</v>
      </c>
      <c r="B144">
        <v>5398</v>
      </c>
      <c r="C144">
        <v>1003197.84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75"/>
  <sheetViews>
    <sheetView topLeftCell="A61" workbookViewId="0">
      <selection activeCell="E4" sqref="E4"/>
    </sheetView>
  </sheetViews>
  <sheetFormatPr defaultColWidth="9" defaultRowHeight="16.5" customHeight="1"/>
  <cols>
    <col min="1" max="1" width="20.6666666666667" style="8" customWidth="1"/>
    <col min="2" max="2" width="23.1666666666667" style="8" customWidth="1"/>
    <col min="3" max="5" width="16.7583333333333" style="9" customWidth="1"/>
    <col min="6" max="6" width="21.375" style="9" customWidth="1"/>
    <col min="7" max="7" width="21.375" style="10" customWidth="1"/>
    <col min="8" max="8" width="21.375" style="9" customWidth="1"/>
    <col min="9" max="9" width="38.3333333333333" style="9" customWidth="1"/>
    <col min="10" max="39" width="9" style="8"/>
    <col min="40" max="16384" width="9" style="1"/>
  </cols>
  <sheetData>
    <row r="1" s="1" customFormat="1" ht="53" customHeight="1" spans="1:39">
      <c r="A1" s="11" t="s">
        <v>194</v>
      </c>
      <c r="B1" s="11"/>
      <c r="C1" s="11"/>
      <c r="D1" s="11"/>
      <c r="E1" s="11"/>
      <c r="F1" s="11"/>
      <c r="G1" s="32"/>
      <c r="H1" s="33"/>
      <c r="I1" s="3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="2" customFormat="1" ht="24.65" customHeight="1" spans="1:39">
      <c r="A2" s="12" t="s">
        <v>195</v>
      </c>
      <c r="B2" s="12" t="s">
        <v>196</v>
      </c>
      <c r="C2" s="12" t="s">
        <v>197</v>
      </c>
      <c r="D2" s="12" t="s">
        <v>198</v>
      </c>
      <c r="E2" s="12" t="s">
        <v>199</v>
      </c>
      <c r="F2" s="12" t="s">
        <v>200</v>
      </c>
      <c r="G2" s="34" t="s">
        <v>201</v>
      </c>
      <c r="H2" s="35" t="s">
        <v>202</v>
      </c>
      <c r="I2" s="51" t="s">
        <v>203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="3" customFormat="1" ht="30" customHeight="1" spans="1:9">
      <c r="A3" s="13"/>
      <c r="B3" s="14" t="s">
        <v>204</v>
      </c>
      <c r="C3" s="15" t="s">
        <v>205</v>
      </c>
      <c r="D3" s="15" t="s">
        <v>206</v>
      </c>
      <c r="E3" s="15">
        <v>150090</v>
      </c>
      <c r="F3" s="15"/>
      <c r="G3" s="13" t="s">
        <v>207</v>
      </c>
      <c r="H3" s="17">
        <v>268</v>
      </c>
      <c r="I3" s="52" t="s">
        <v>208</v>
      </c>
    </row>
    <row r="4" s="3" customFormat="1" ht="30" customHeight="1" spans="1:9">
      <c r="A4" s="13"/>
      <c r="B4" s="14"/>
      <c r="C4" s="15" t="s">
        <v>205</v>
      </c>
      <c r="D4" s="15" t="s">
        <v>206</v>
      </c>
      <c r="E4" s="36">
        <v>215791</v>
      </c>
      <c r="F4" s="36"/>
      <c r="G4" s="13" t="s">
        <v>209</v>
      </c>
      <c r="H4" s="17">
        <v>68</v>
      </c>
      <c r="I4" s="53"/>
    </row>
    <row r="5" s="3" customFormat="1" ht="30" customHeight="1" spans="1:10">
      <c r="A5" s="13"/>
      <c r="B5" s="15" t="s">
        <v>210</v>
      </c>
      <c r="C5" s="15" t="s">
        <v>205</v>
      </c>
      <c r="D5" s="15" t="s">
        <v>206</v>
      </c>
      <c r="E5" s="15">
        <v>2503391</v>
      </c>
      <c r="F5" s="15">
        <v>9918132</v>
      </c>
      <c r="G5" s="15" t="s">
        <v>211</v>
      </c>
      <c r="H5" s="17">
        <v>198</v>
      </c>
      <c r="I5" s="13" t="s">
        <v>212</v>
      </c>
      <c r="J5" s="54"/>
    </row>
    <row r="6" s="3" customFormat="1" ht="30" customHeight="1" spans="1:10">
      <c r="A6" s="13"/>
      <c r="B6" s="15"/>
      <c r="C6" s="15" t="s">
        <v>205</v>
      </c>
      <c r="D6" s="15" t="s">
        <v>206</v>
      </c>
      <c r="E6" s="15">
        <v>185350</v>
      </c>
      <c r="F6" s="15"/>
      <c r="G6" s="15" t="s">
        <v>213</v>
      </c>
      <c r="H6" s="17">
        <v>188</v>
      </c>
      <c r="I6" s="13" t="s">
        <v>214</v>
      </c>
      <c r="J6" s="54"/>
    </row>
    <row r="7" s="3" customFormat="1" ht="30" customHeight="1" spans="1:10">
      <c r="A7" s="13"/>
      <c r="B7" s="15"/>
      <c r="C7" s="15" t="s">
        <v>205</v>
      </c>
      <c r="D7" s="15" t="s">
        <v>206</v>
      </c>
      <c r="E7" s="15">
        <v>2503392</v>
      </c>
      <c r="F7" s="15"/>
      <c r="G7" s="15" t="s">
        <v>215</v>
      </c>
      <c r="H7" s="17">
        <v>198</v>
      </c>
      <c r="I7" s="13" t="s">
        <v>216</v>
      </c>
      <c r="J7" s="54"/>
    </row>
    <row r="8" s="3" customFormat="1" ht="30" customHeight="1" spans="1:10">
      <c r="A8" s="13"/>
      <c r="B8" s="15"/>
      <c r="C8" s="15" t="s">
        <v>205</v>
      </c>
      <c r="D8" s="15" t="s">
        <v>206</v>
      </c>
      <c r="E8" s="15">
        <v>2503390</v>
      </c>
      <c r="F8" s="15"/>
      <c r="G8" s="15" t="s">
        <v>217</v>
      </c>
      <c r="H8" s="17">
        <v>298</v>
      </c>
      <c r="I8" s="13" t="s">
        <v>218</v>
      </c>
      <c r="J8" s="54"/>
    </row>
    <row r="9" s="4" customFormat="1" ht="30" customHeight="1" spans="1:39">
      <c r="A9" s="13"/>
      <c r="B9" s="15" t="s">
        <v>219</v>
      </c>
      <c r="C9" s="15" t="s">
        <v>205</v>
      </c>
      <c r="D9" s="15" t="s">
        <v>206</v>
      </c>
      <c r="E9" s="15">
        <v>246564</v>
      </c>
      <c r="F9" s="15"/>
      <c r="G9" s="15" t="s">
        <v>220</v>
      </c>
      <c r="H9" s="17">
        <v>248</v>
      </c>
      <c r="I9" s="13" t="s">
        <v>221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="4" customFormat="1" ht="30" customHeight="1" spans="1:39">
      <c r="A10" s="13"/>
      <c r="B10" s="15"/>
      <c r="C10" s="15" t="s">
        <v>205</v>
      </c>
      <c r="D10" s="15" t="s">
        <v>206</v>
      </c>
      <c r="E10" s="15" t="s">
        <v>222</v>
      </c>
      <c r="F10" s="37">
        <v>9920413</v>
      </c>
      <c r="G10" s="15" t="s">
        <v>223</v>
      </c>
      <c r="H10" s="17">
        <v>248</v>
      </c>
      <c r="I10" s="13" t="s">
        <v>224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="4" customFormat="1" ht="30" customHeight="1" spans="1:39">
      <c r="A11" s="13"/>
      <c r="B11" s="15"/>
      <c r="C11" s="15" t="s">
        <v>205</v>
      </c>
      <c r="D11" s="15" t="s">
        <v>206</v>
      </c>
      <c r="E11" s="15" t="s">
        <v>225</v>
      </c>
      <c r="F11" s="38">
        <v>9920413</v>
      </c>
      <c r="G11" s="15" t="s">
        <v>226</v>
      </c>
      <c r="H11" s="17">
        <v>298</v>
      </c>
      <c r="I11" s="13" t="s">
        <v>227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="4" customFormat="1" ht="30" customHeight="1" spans="1:39">
      <c r="A12" s="13"/>
      <c r="B12" s="15"/>
      <c r="C12" s="15" t="s">
        <v>205</v>
      </c>
      <c r="D12" s="15" t="s">
        <v>206</v>
      </c>
      <c r="E12" s="15">
        <v>218904</v>
      </c>
      <c r="F12" s="15"/>
      <c r="G12" s="15" t="s">
        <v>228</v>
      </c>
      <c r="H12" s="39">
        <v>308</v>
      </c>
      <c r="I12" s="17" t="s">
        <v>229</v>
      </c>
      <c r="J12" s="5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="4" customFormat="1" ht="30" customHeight="1" spans="1:39">
      <c r="A13" s="13"/>
      <c r="B13" s="15"/>
      <c r="C13" s="15" t="s">
        <v>205</v>
      </c>
      <c r="D13" s="15" t="s">
        <v>206</v>
      </c>
      <c r="E13" s="15">
        <v>236550</v>
      </c>
      <c r="F13" s="15"/>
      <c r="G13" s="15" t="s">
        <v>230</v>
      </c>
      <c r="H13" s="39">
        <v>288</v>
      </c>
      <c r="I13" s="17" t="s">
        <v>229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="4" customFormat="1" ht="30" customHeight="1" spans="1:39">
      <c r="A14" s="13"/>
      <c r="B14" s="15"/>
      <c r="C14" s="15" t="s">
        <v>205</v>
      </c>
      <c r="D14" s="15" t="s">
        <v>206</v>
      </c>
      <c r="E14" s="15">
        <v>236548</v>
      </c>
      <c r="F14" s="15"/>
      <c r="G14" s="15" t="s">
        <v>231</v>
      </c>
      <c r="H14" s="39">
        <v>338</v>
      </c>
      <c r="I14" s="17" t="s">
        <v>229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="4" customFormat="1" ht="30" customHeight="1" spans="1:39">
      <c r="A15" s="13"/>
      <c r="B15" s="15"/>
      <c r="C15" s="15" t="s">
        <v>205</v>
      </c>
      <c r="D15" s="15" t="s">
        <v>206</v>
      </c>
      <c r="E15" s="36">
        <v>181297</v>
      </c>
      <c r="F15" s="36">
        <v>9918040</v>
      </c>
      <c r="G15" s="15" t="s">
        <v>232</v>
      </c>
      <c r="H15" s="17">
        <v>188</v>
      </c>
      <c r="I15" s="17" t="s">
        <v>221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="4" customFormat="1" ht="30" customHeight="1" spans="1:39">
      <c r="A16" s="13"/>
      <c r="B16" s="15"/>
      <c r="C16" s="15" t="s">
        <v>205</v>
      </c>
      <c r="D16" s="15" t="s">
        <v>206</v>
      </c>
      <c r="E16" s="36">
        <v>181299</v>
      </c>
      <c r="F16" s="36">
        <v>9918039</v>
      </c>
      <c r="G16" s="15" t="s">
        <v>233</v>
      </c>
      <c r="H16" s="17">
        <v>198</v>
      </c>
      <c r="I16" s="17" t="s">
        <v>221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="4" customFormat="1" ht="30" customHeight="1" spans="1:39">
      <c r="A17" s="13"/>
      <c r="B17" s="15"/>
      <c r="C17" s="15" t="s">
        <v>205</v>
      </c>
      <c r="D17" s="15" t="s">
        <v>206</v>
      </c>
      <c r="E17" s="15">
        <v>215787</v>
      </c>
      <c r="F17" s="38">
        <v>9918043</v>
      </c>
      <c r="G17" s="15" t="s">
        <v>234</v>
      </c>
      <c r="H17" s="39">
        <v>168</v>
      </c>
      <c r="I17" s="17" t="s">
        <v>221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="3" customFormat="1" ht="86" customHeight="1" spans="1:9">
      <c r="A18" s="16"/>
      <c r="B18" s="17" t="s">
        <v>235</v>
      </c>
      <c r="C18" s="18" t="s">
        <v>236</v>
      </c>
      <c r="D18" s="18"/>
      <c r="E18" s="18"/>
      <c r="F18" s="13"/>
      <c r="G18" s="18"/>
      <c r="H18" s="18"/>
      <c r="I18" s="18"/>
    </row>
    <row r="21" s="5" customFormat="1" ht="24.75" customHeight="1" spans="1:39">
      <c r="A21" s="19" t="s">
        <v>237</v>
      </c>
      <c r="B21" s="20"/>
      <c r="C21" s="20"/>
      <c r="D21" s="21"/>
      <c r="E21" s="21"/>
      <c r="F21" s="20"/>
      <c r="G21" s="20"/>
      <c r="H21" s="20"/>
      <c r="I21" s="20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</row>
    <row r="22" s="5" customFormat="1" customHeight="1" spans="1:39">
      <c r="A22" s="22"/>
      <c r="B22" s="22" t="s">
        <v>238</v>
      </c>
      <c r="C22" s="23" t="s">
        <v>239</v>
      </c>
      <c r="D22" s="24"/>
      <c r="E22" s="24"/>
      <c r="F22" s="40"/>
      <c r="G22" s="40"/>
      <c r="H22" s="40"/>
      <c r="I22" s="40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 s="5" customFormat="1" ht="24.75" customHeight="1" spans="1:39">
      <c r="A23" s="25" t="s">
        <v>196</v>
      </c>
      <c r="B23" s="25" t="s">
        <v>197</v>
      </c>
      <c r="C23" s="25" t="s">
        <v>198</v>
      </c>
      <c r="D23" s="26" t="s">
        <v>199</v>
      </c>
      <c r="E23" s="26" t="s">
        <v>200</v>
      </c>
      <c r="F23" s="41" t="s">
        <v>201</v>
      </c>
      <c r="G23" s="41" t="s">
        <v>202</v>
      </c>
      <c r="H23" s="42" t="s">
        <v>240</v>
      </c>
      <c r="I23" s="41" t="s">
        <v>241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s="5" customFormat="1" ht="27.75" customHeight="1" spans="1:39">
      <c r="A24" s="27" t="s">
        <v>242</v>
      </c>
      <c r="B24" s="28">
        <v>45457</v>
      </c>
      <c r="C24" s="28">
        <v>45466</v>
      </c>
      <c r="D24" s="29">
        <v>214776</v>
      </c>
      <c r="E24" s="29">
        <v>9918132</v>
      </c>
      <c r="F24" s="43" t="s">
        <v>243</v>
      </c>
      <c r="G24" s="44">
        <v>298</v>
      </c>
      <c r="H24" s="44" t="s">
        <v>244</v>
      </c>
      <c r="I24" s="47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</row>
    <row r="25" s="5" customFormat="1" ht="27.75" customHeight="1" spans="1:39">
      <c r="A25" s="30"/>
      <c r="B25" s="28">
        <v>45457</v>
      </c>
      <c r="C25" s="28">
        <v>45466</v>
      </c>
      <c r="D25" s="29">
        <v>150090</v>
      </c>
      <c r="E25" s="29">
        <v>9918132</v>
      </c>
      <c r="F25" s="45" t="s">
        <v>207</v>
      </c>
      <c r="G25" s="46">
        <v>268</v>
      </c>
      <c r="H25" s="46" t="s">
        <v>245</v>
      </c>
      <c r="I25" s="47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 s="5" customFormat="1" ht="27.75" customHeight="1" spans="1:39">
      <c r="A26" s="30"/>
      <c r="B26" s="28">
        <v>45457</v>
      </c>
      <c r="C26" s="28">
        <v>45466</v>
      </c>
      <c r="D26" s="29">
        <v>191033</v>
      </c>
      <c r="E26" s="29">
        <v>9918132</v>
      </c>
      <c r="F26" s="45" t="s">
        <v>246</v>
      </c>
      <c r="G26" s="46">
        <v>398</v>
      </c>
      <c r="H26" s="46" t="s">
        <v>245</v>
      </c>
      <c r="I26" s="50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s="5" customFormat="1" ht="83.25" customHeight="1" spans="1:39">
      <c r="A27" s="30"/>
      <c r="B27" s="28">
        <v>45457</v>
      </c>
      <c r="C27" s="28">
        <v>45466</v>
      </c>
      <c r="D27" s="31">
        <v>2503391</v>
      </c>
      <c r="E27" s="29">
        <v>9918132</v>
      </c>
      <c r="F27" s="45" t="s">
        <v>211</v>
      </c>
      <c r="G27" s="46">
        <v>198</v>
      </c>
      <c r="H27" s="47" t="s">
        <v>247</v>
      </c>
      <c r="I27" s="50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 s="5" customFormat="1" ht="166.5" customHeight="1" spans="1:39">
      <c r="A28" s="30"/>
      <c r="B28" s="28">
        <v>45457</v>
      </c>
      <c r="C28" s="28">
        <v>45466</v>
      </c>
      <c r="D28" s="31">
        <v>185350</v>
      </c>
      <c r="E28" s="29">
        <v>9918132</v>
      </c>
      <c r="F28" s="45" t="s">
        <v>213</v>
      </c>
      <c r="G28" s="46">
        <v>188</v>
      </c>
      <c r="H28" s="47" t="s">
        <v>248</v>
      </c>
      <c r="I28" s="50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="5" customFormat="1" ht="45" customHeight="1" spans="1:39">
      <c r="A29" s="27" t="s">
        <v>249</v>
      </c>
      <c r="B29" s="28">
        <v>45457</v>
      </c>
      <c r="C29" s="28">
        <v>45466</v>
      </c>
      <c r="D29" s="29">
        <v>246564</v>
      </c>
      <c r="E29" s="29">
        <v>9920423</v>
      </c>
      <c r="F29" s="31" t="s">
        <v>220</v>
      </c>
      <c r="G29" s="46">
        <v>248</v>
      </c>
      <c r="H29" s="46" t="s">
        <v>221</v>
      </c>
      <c r="I29" s="50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s="5" customFormat="1" ht="27.75" customHeight="1" spans="1:39">
      <c r="A30" s="30"/>
      <c r="B30" s="28">
        <v>45457</v>
      </c>
      <c r="C30" s="28">
        <v>45466</v>
      </c>
      <c r="D30" s="29">
        <v>244928</v>
      </c>
      <c r="E30" s="29">
        <v>9920421</v>
      </c>
      <c r="F30" s="45" t="s">
        <v>223</v>
      </c>
      <c r="G30" s="46">
        <v>248</v>
      </c>
      <c r="H30" s="46" t="s">
        <v>221</v>
      </c>
      <c r="I30" s="50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="5" customFormat="1" ht="27.75" customHeight="1" spans="1:39">
      <c r="A31" s="30"/>
      <c r="B31" s="28">
        <v>45457</v>
      </c>
      <c r="C31" s="28">
        <v>45466</v>
      </c>
      <c r="D31" s="29">
        <v>261525</v>
      </c>
      <c r="E31" s="29">
        <v>9920419</v>
      </c>
      <c r="F31" s="45" t="s">
        <v>226</v>
      </c>
      <c r="G31" s="46">
        <v>298</v>
      </c>
      <c r="H31" s="46" t="s">
        <v>221</v>
      </c>
      <c r="I31" s="50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s="5" customFormat="1" ht="27.75" customHeight="1" spans="1:39">
      <c r="A32" s="30"/>
      <c r="B32" s="28">
        <v>45457</v>
      </c>
      <c r="C32" s="28">
        <v>45466</v>
      </c>
      <c r="D32" s="29">
        <v>181297</v>
      </c>
      <c r="E32" s="29">
        <v>9918040</v>
      </c>
      <c r="F32" s="31" t="s">
        <v>232</v>
      </c>
      <c r="G32" s="46">
        <v>188</v>
      </c>
      <c r="H32" s="46" t="s">
        <v>221</v>
      </c>
      <c r="I32" s="50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s="5" customFormat="1" ht="27.75" customHeight="1" spans="1:39">
      <c r="A33" s="30"/>
      <c r="B33" s="28">
        <v>45457</v>
      </c>
      <c r="C33" s="28">
        <v>45466</v>
      </c>
      <c r="D33" s="29">
        <v>181299</v>
      </c>
      <c r="E33" s="29">
        <v>9918039</v>
      </c>
      <c r="F33" s="45" t="s">
        <v>233</v>
      </c>
      <c r="G33" s="46">
        <v>198</v>
      </c>
      <c r="H33" s="46" t="s">
        <v>221</v>
      </c>
      <c r="I33" s="50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 s="5" customFormat="1" ht="27.75" customHeight="1" spans="1:39">
      <c r="A34" s="30"/>
      <c r="B34" s="28">
        <v>45457</v>
      </c>
      <c r="C34" s="28">
        <v>45466</v>
      </c>
      <c r="D34" s="29">
        <v>181301</v>
      </c>
      <c r="E34" s="29">
        <v>9918041</v>
      </c>
      <c r="F34" s="45" t="s">
        <v>250</v>
      </c>
      <c r="G34" s="46">
        <v>168</v>
      </c>
      <c r="H34" s="46" t="s">
        <v>221</v>
      </c>
      <c r="I34" s="50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 s="5" customFormat="1" ht="27.75" customHeight="1" spans="1:39">
      <c r="A35" s="30"/>
      <c r="B35" s="28">
        <v>45457</v>
      </c>
      <c r="C35" s="28">
        <v>45466</v>
      </c>
      <c r="D35" s="29">
        <v>260433</v>
      </c>
      <c r="E35" s="29">
        <v>9920417</v>
      </c>
      <c r="F35" s="46" t="s">
        <v>251</v>
      </c>
      <c r="G35" s="46">
        <v>298</v>
      </c>
      <c r="H35" s="46" t="s">
        <v>221</v>
      </c>
      <c r="I35" s="4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 s="5" customFormat="1" ht="27.75" customHeight="1" spans="1:39">
      <c r="A36" s="30"/>
      <c r="B36" s="28">
        <v>45457</v>
      </c>
      <c r="C36" s="28">
        <v>45466</v>
      </c>
      <c r="D36" s="29">
        <v>260438</v>
      </c>
      <c r="E36" s="29">
        <v>9920652</v>
      </c>
      <c r="F36" s="46" t="s">
        <v>252</v>
      </c>
      <c r="G36" s="46">
        <v>168</v>
      </c>
      <c r="H36" s="46" t="s">
        <v>221</v>
      </c>
      <c r="I36" s="4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 s="5" customFormat="1" ht="27.75" customHeight="1" spans="1:39">
      <c r="A37" s="30"/>
      <c r="B37" s="28">
        <v>45457</v>
      </c>
      <c r="C37" s="28">
        <v>45466</v>
      </c>
      <c r="D37" s="29">
        <v>215791</v>
      </c>
      <c r="E37" s="29">
        <v>9918133</v>
      </c>
      <c r="F37" s="46" t="s">
        <v>209</v>
      </c>
      <c r="G37" s="46">
        <v>68</v>
      </c>
      <c r="H37" s="46" t="s">
        <v>221</v>
      </c>
      <c r="I37" s="4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s="5" customFormat="1" ht="27.75" customHeight="1" spans="1:39">
      <c r="A38" s="30"/>
      <c r="B38" s="28">
        <v>45457</v>
      </c>
      <c r="C38" s="28">
        <v>45466</v>
      </c>
      <c r="D38" s="29" t="e">
        <v>#N/A</v>
      </c>
      <c r="E38" s="29" t="e">
        <v>#N/A</v>
      </c>
      <c r="F38" s="46" t="s">
        <v>253</v>
      </c>
      <c r="G38" s="46">
        <v>68</v>
      </c>
      <c r="H38" s="46" t="s">
        <v>221</v>
      </c>
      <c r="I38" s="4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 s="5" customFormat="1" ht="27.75" customHeight="1" spans="1:39">
      <c r="A39" s="30"/>
      <c r="B39" s="28">
        <v>45457</v>
      </c>
      <c r="C39" s="28">
        <v>45466</v>
      </c>
      <c r="D39" s="29">
        <v>260443</v>
      </c>
      <c r="E39" s="29">
        <v>9920413</v>
      </c>
      <c r="F39" s="46" t="s">
        <v>254</v>
      </c>
      <c r="G39" s="46">
        <v>198</v>
      </c>
      <c r="H39" s="46" t="s">
        <v>221</v>
      </c>
      <c r="I39" s="4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s="5" customFormat="1" ht="27.75" customHeight="1" spans="1:39">
      <c r="A40" s="30"/>
      <c r="B40" s="28">
        <v>45457</v>
      </c>
      <c r="C40" s="28">
        <v>45466</v>
      </c>
      <c r="D40" s="29">
        <v>204080</v>
      </c>
      <c r="E40" s="29">
        <v>9918056</v>
      </c>
      <c r="F40" s="46" t="s">
        <v>255</v>
      </c>
      <c r="G40" s="46">
        <v>228</v>
      </c>
      <c r="H40" s="46" t="s">
        <v>221</v>
      </c>
      <c r="I40" s="50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s="5" customFormat="1" ht="27.75" customHeight="1" spans="1:39">
      <c r="A41" s="30"/>
      <c r="B41" s="28">
        <v>45457</v>
      </c>
      <c r="C41" s="28">
        <v>45466</v>
      </c>
      <c r="D41" s="29">
        <v>232483</v>
      </c>
      <c r="E41" s="29">
        <v>9918071</v>
      </c>
      <c r="F41" s="46" t="s">
        <v>256</v>
      </c>
      <c r="G41" s="46">
        <v>198</v>
      </c>
      <c r="H41" s="46" t="s">
        <v>221</v>
      </c>
      <c r="I41" s="50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s="5" customFormat="1" ht="27.75" customHeight="1" spans="1:39">
      <c r="A42" s="30"/>
      <c r="B42" s="28">
        <v>45457</v>
      </c>
      <c r="C42" s="28">
        <v>45466</v>
      </c>
      <c r="D42" s="29">
        <v>204077</v>
      </c>
      <c r="E42" s="29">
        <v>9918057</v>
      </c>
      <c r="F42" s="46" t="s">
        <v>257</v>
      </c>
      <c r="G42" s="46">
        <v>298</v>
      </c>
      <c r="H42" s="46" t="s">
        <v>221</v>
      </c>
      <c r="I42" s="50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s="5" customFormat="1" ht="27.75" customHeight="1" spans="1:39">
      <c r="A43" s="30"/>
      <c r="B43" s="28">
        <v>45457</v>
      </c>
      <c r="C43" s="28">
        <v>45466</v>
      </c>
      <c r="D43" s="29">
        <v>204079</v>
      </c>
      <c r="E43" s="29">
        <v>9918055</v>
      </c>
      <c r="F43" s="46" t="s">
        <v>258</v>
      </c>
      <c r="G43" s="46">
        <v>338</v>
      </c>
      <c r="H43" s="46" t="s">
        <v>221</v>
      </c>
      <c r="I43" s="50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="5" customFormat="1" ht="27.75" customHeight="1" spans="1:39">
      <c r="A44" s="30"/>
      <c r="B44" s="28">
        <v>45457</v>
      </c>
      <c r="C44" s="28">
        <v>45466</v>
      </c>
      <c r="D44" s="29">
        <v>218919</v>
      </c>
      <c r="E44" s="29">
        <v>9918046</v>
      </c>
      <c r="F44" s="46" t="s">
        <v>259</v>
      </c>
      <c r="G44" s="48">
        <v>168</v>
      </c>
      <c r="H44" s="46" t="s">
        <v>221</v>
      </c>
      <c r="I44" s="50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 s="5" customFormat="1" ht="27.75" customHeight="1" spans="1:39">
      <c r="A45" s="30"/>
      <c r="B45" s="28">
        <v>45457</v>
      </c>
      <c r="C45" s="28">
        <v>45466</v>
      </c>
      <c r="D45" s="29">
        <v>150087</v>
      </c>
      <c r="E45" s="29">
        <v>9918051</v>
      </c>
      <c r="F45" s="46" t="s">
        <v>260</v>
      </c>
      <c r="G45" s="46">
        <v>188</v>
      </c>
      <c r="H45" s="46" t="s">
        <v>221</v>
      </c>
      <c r="I45" s="50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 s="5" customFormat="1" ht="27.75" customHeight="1" spans="1:39">
      <c r="A46" s="30"/>
      <c r="B46" s="28">
        <v>45457</v>
      </c>
      <c r="C46" s="28">
        <v>45466</v>
      </c>
      <c r="D46" s="29">
        <v>181291</v>
      </c>
      <c r="E46" s="29">
        <v>9917995</v>
      </c>
      <c r="F46" s="46" t="s">
        <v>261</v>
      </c>
      <c r="G46" s="46">
        <v>298</v>
      </c>
      <c r="H46" s="46" t="s">
        <v>221</v>
      </c>
      <c r="I46" s="50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s="5" customFormat="1" ht="27.75" customHeight="1" spans="1:39">
      <c r="A47" s="30"/>
      <c r="B47" s="28">
        <v>45457</v>
      </c>
      <c r="C47" s="28">
        <v>45466</v>
      </c>
      <c r="D47" s="29">
        <v>150102</v>
      </c>
      <c r="E47" s="29">
        <v>9918053</v>
      </c>
      <c r="F47" s="46" t="s">
        <v>262</v>
      </c>
      <c r="G47" s="46">
        <v>328</v>
      </c>
      <c r="H47" s="46" t="s">
        <v>221</v>
      </c>
      <c r="I47" s="50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 s="5" customFormat="1" ht="27.75" customHeight="1" spans="1:39">
      <c r="A48" s="30"/>
      <c r="B48" s="28">
        <v>45457</v>
      </c>
      <c r="C48" s="28">
        <v>45466</v>
      </c>
      <c r="D48" s="29">
        <v>172377</v>
      </c>
      <c r="E48" s="29">
        <v>9918024</v>
      </c>
      <c r="F48" s="46" t="s">
        <v>263</v>
      </c>
      <c r="G48" s="46">
        <v>198</v>
      </c>
      <c r="H48" s="46" t="s">
        <v>221</v>
      </c>
      <c r="I48" s="50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 s="5" customFormat="1" ht="27.75" customHeight="1" spans="1:39">
      <c r="A49" s="30"/>
      <c r="B49" s="28">
        <v>45457</v>
      </c>
      <c r="C49" s="28">
        <v>45466</v>
      </c>
      <c r="D49" s="29">
        <v>260428</v>
      </c>
      <c r="E49" s="29">
        <v>9920416</v>
      </c>
      <c r="F49" s="46" t="s">
        <v>264</v>
      </c>
      <c r="G49" s="46">
        <v>298</v>
      </c>
      <c r="H49" s="46" t="s">
        <v>221</v>
      </c>
      <c r="I49" s="50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s="5" customFormat="1" ht="27.75" customHeight="1" spans="1:39">
      <c r="A50" s="30"/>
      <c r="B50" s="28">
        <v>45457</v>
      </c>
      <c r="C50" s="28">
        <v>45466</v>
      </c>
      <c r="D50" s="29">
        <v>260435</v>
      </c>
      <c r="E50" s="29">
        <v>9920418</v>
      </c>
      <c r="F50" s="46" t="s">
        <v>265</v>
      </c>
      <c r="G50" s="46">
        <v>298</v>
      </c>
      <c r="H50" s="46" t="s">
        <v>221</v>
      </c>
      <c r="I50" s="50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s="5" customFormat="1" ht="27.75" customHeight="1" spans="1:39">
      <c r="A51" s="30"/>
      <c r="B51" s="28">
        <v>45457</v>
      </c>
      <c r="C51" s="28">
        <v>45466</v>
      </c>
      <c r="D51" s="29">
        <v>260436</v>
      </c>
      <c r="E51" s="29">
        <v>9920433</v>
      </c>
      <c r="F51" s="46" t="s">
        <v>266</v>
      </c>
      <c r="G51" s="46">
        <v>298</v>
      </c>
      <c r="H51" s="46" t="s">
        <v>221</v>
      </c>
      <c r="I51" s="50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s="5" customFormat="1" ht="27.75" customHeight="1" spans="1:39">
      <c r="A52" s="30"/>
      <c r="B52" s="28">
        <v>45457</v>
      </c>
      <c r="C52" s="28">
        <v>45466</v>
      </c>
      <c r="D52" s="29">
        <v>242576</v>
      </c>
      <c r="E52" s="29">
        <v>9918995</v>
      </c>
      <c r="F52" s="46" t="s">
        <v>267</v>
      </c>
      <c r="G52" s="46">
        <v>428</v>
      </c>
      <c r="H52" s="46" t="s">
        <v>221</v>
      </c>
      <c r="I52" s="50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s="5" customFormat="1" ht="27.75" customHeight="1" spans="1:39">
      <c r="A53" s="30"/>
      <c r="B53" s="28">
        <v>45457</v>
      </c>
      <c r="C53" s="28">
        <v>45466</v>
      </c>
      <c r="D53" s="29">
        <v>242575</v>
      </c>
      <c r="E53" s="29">
        <v>9918996</v>
      </c>
      <c r="F53" s="46" t="s">
        <v>268</v>
      </c>
      <c r="G53" s="46">
        <v>398</v>
      </c>
      <c r="H53" s="46" t="s">
        <v>221</v>
      </c>
      <c r="I53" s="50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 s="5" customFormat="1" ht="27.75" customHeight="1" spans="1:39">
      <c r="A54" s="30"/>
      <c r="B54" s="28">
        <v>45457</v>
      </c>
      <c r="C54" s="28">
        <v>45466</v>
      </c>
      <c r="D54" s="29">
        <v>242574</v>
      </c>
      <c r="E54" s="29">
        <v>9918997</v>
      </c>
      <c r="F54" s="46" t="s">
        <v>269</v>
      </c>
      <c r="G54" s="46">
        <v>338</v>
      </c>
      <c r="H54" s="46" t="s">
        <v>221</v>
      </c>
      <c r="I54" s="50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 s="5" customFormat="1" ht="45" customHeight="1" spans="1:39">
      <c r="A55" s="31" t="s">
        <v>270</v>
      </c>
      <c r="B55" s="28">
        <v>45457</v>
      </c>
      <c r="C55" s="28">
        <v>45466</v>
      </c>
      <c r="D55" s="29">
        <v>260452</v>
      </c>
      <c r="E55" s="29"/>
      <c r="F55" s="49" t="s">
        <v>271</v>
      </c>
      <c r="G55" s="50">
        <v>248</v>
      </c>
      <c r="H55" s="50" t="s">
        <v>272</v>
      </c>
      <c r="I55" s="50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 s="5" customFormat="1" ht="27.75" customHeight="1" spans="1:39">
      <c r="A56" s="27" t="s">
        <v>273</v>
      </c>
      <c r="B56" s="28">
        <v>45457</v>
      </c>
      <c r="C56" s="28">
        <v>45466</v>
      </c>
      <c r="D56" s="29">
        <v>218904</v>
      </c>
      <c r="E56" s="29">
        <v>9918069</v>
      </c>
      <c r="F56" s="29" t="s">
        <v>228</v>
      </c>
      <c r="G56" s="49">
        <v>308</v>
      </c>
      <c r="H56" s="50" t="s">
        <v>221</v>
      </c>
      <c r="I56" s="50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 s="5" customFormat="1" ht="27.75" customHeight="1" spans="1:39">
      <c r="A57" s="30"/>
      <c r="B57" s="28">
        <v>45457</v>
      </c>
      <c r="C57" s="28">
        <v>45466</v>
      </c>
      <c r="D57" s="29">
        <v>236550</v>
      </c>
      <c r="E57" s="29"/>
      <c r="F57" s="29" t="s">
        <v>230</v>
      </c>
      <c r="G57" s="49">
        <v>288</v>
      </c>
      <c r="H57" s="50" t="s">
        <v>229</v>
      </c>
      <c r="I57" s="50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 s="5" customFormat="1" ht="27.75" customHeight="1" spans="1:39">
      <c r="A58" s="30"/>
      <c r="B58" s="28">
        <v>45457</v>
      </c>
      <c r="C58" s="28">
        <v>45466</v>
      </c>
      <c r="D58" s="29">
        <v>236548</v>
      </c>
      <c r="E58" s="29"/>
      <c r="F58" s="29" t="s">
        <v>231</v>
      </c>
      <c r="G58" s="49">
        <v>318</v>
      </c>
      <c r="H58" s="50" t="s">
        <v>229</v>
      </c>
      <c r="I58" s="50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s="5" customFormat="1" ht="27.75" customHeight="1" spans="1:39">
      <c r="A59" s="27" t="s">
        <v>274</v>
      </c>
      <c r="B59" s="28">
        <v>45457</v>
      </c>
      <c r="C59" s="28">
        <v>45466</v>
      </c>
      <c r="D59" s="29">
        <v>150096</v>
      </c>
      <c r="E59" s="29">
        <v>9917994</v>
      </c>
      <c r="F59" s="46" t="s">
        <v>275</v>
      </c>
      <c r="G59" s="46">
        <v>288</v>
      </c>
      <c r="H59" s="46" t="s">
        <v>221</v>
      </c>
      <c r="I59" s="50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s="5" customFormat="1" ht="27.75" customHeight="1" spans="1:39">
      <c r="A60" s="30"/>
      <c r="B60" s="28">
        <v>45457</v>
      </c>
      <c r="C60" s="28">
        <v>45466</v>
      </c>
      <c r="D60" s="29">
        <v>150095</v>
      </c>
      <c r="E60" s="29">
        <v>9917993</v>
      </c>
      <c r="F60" s="46" t="s">
        <v>276</v>
      </c>
      <c r="G60" s="46">
        <v>388</v>
      </c>
      <c r="H60" s="46" t="s">
        <v>221</v>
      </c>
      <c r="I60" s="50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 s="5" customFormat="1" ht="27.75" customHeight="1" spans="1:39">
      <c r="A61" s="30"/>
      <c r="B61" s="28">
        <v>45457</v>
      </c>
      <c r="C61" s="28">
        <v>45466</v>
      </c>
      <c r="D61" s="29">
        <v>214782</v>
      </c>
      <c r="E61" s="29">
        <v>9918015</v>
      </c>
      <c r="F61" s="46" t="s">
        <v>277</v>
      </c>
      <c r="G61" s="46">
        <v>268</v>
      </c>
      <c r="H61" s="46" t="s">
        <v>221</v>
      </c>
      <c r="I61" s="50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s="5" customFormat="1" ht="27.75" customHeight="1" spans="1:39">
      <c r="A62" s="30"/>
      <c r="B62" s="28">
        <v>45457</v>
      </c>
      <c r="C62" s="28">
        <v>45466</v>
      </c>
      <c r="D62" s="29">
        <v>214783</v>
      </c>
      <c r="E62" s="29">
        <v>9918016</v>
      </c>
      <c r="F62" s="46" t="s">
        <v>278</v>
      </c>
      <c r="G62" s="46">
        <v>298</v>
      </c>
      <c r="H62" s="46" t="s">
        <v>221</v>
      </c>
      <c r="I62" s="50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 s="5" customFormat="1" ht="27.75" customHeight="1" spans="1:39">
      <c r="A63" s="30"/>
      <c r="B63" s="28">
        <v>45457</v>
      </c>
      <c r="C63" s="28">
        <v>45466</v>
      </c>
      <c r="D63" s="29">
        <v>150077</v>
      </c>
      <c r="E63" s="29">
        <v>9918034</v>
      </c>
      <c r="F63" s="46" t="s">
        <v>279</v>
      </c>
      <c r="G63" s="46">
        <v>158</v>
      </c>
      <c r="H63" s="46" t="s">
        <v>221</v>
      </c>
      <c r="I63" s="50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 s="5" customFormat="1" ht="27.75" customHeight="1" spans="1:39">
      <c r="A64" s="30"/>
      <c r="B64" s="28">
        <v>45457</v>
      </c>
      <c r="C64" s="28">
        <v>45466</v>
      </c>
      <c r="D64" s="29">
        <v>150086</v>
      </c>
      <c r="E64" s="29">
        <v>9917997</v>
      </c>
      <c r="F64" s="46" t="s">
        <v>280</v>
      </c>
      <c r="G64" s="46">
        <v>188</v>
      </c>
      <c r="H64" s="46" t="s">
        <v>221</v>
      </c>
      <c r="I64" s="50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</row>
    <row r="65" s="5" customFormat="1" ht="27.75" customHeight="1" spans="1:39">
      <c r="A65" s="30"/>
      <c r="B65" s="28">
        <v>45457</v>
      </c>
      <c r="C65" s="28">
        <v>45466</v>
      </c>
      <c r="D65" s="29">
        <v>150101</v>
      </c>
      <c r="E65" s="29">
        <v>9918033</v>
      </c>
      <c r="F65" s="62" t="s">
        <v>281</v>
      </c>
      <c r="G65" s="46">
        <v>198</v>
      </c>
      <c r="H65" s="46" t="s">
        <v>221</v>
      </c>
      <c r="I65" s="50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</row>
    <row r="66" s="5" customFormat="1" ht="27.75" customHeight="1" spans="1:39">
      <c r="A66" s="57"/>
      <c r="B66" s="28">
        <v>45457</v>
      </c>
      <c r="C66" s="28">
        <v>45466</v>
      </c>
      <c r="D66" s="29">
        <v>89062</v>
      </c>
      <c r="E66" s="29">
        <v>9917996</v>
      </c>
      <c r="F66" s="46" t="s">
        <v>282</v>
      </c>
      <c r="G66" s="46">
        <v>258</v>
      </c>
      <c r="H66" s="46" t="s">
        <v>221</v>
      </c>
      <c r="I66" s="50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 s="5" customFormat="1" ht="27.75" customHeight="1" spans="1:39">
      <c r="A67" s="31" t="s">
        <v>283</v>
      </c>
      <c r="B67" s="58" t="s">
        <v>284</v>
      </c>
      <c r="C67" s="59"/>
      <c r="D67" s="59"/>
      <c r="E67" s="59"/>
      <c r="F67" s="59"/>
      <c r="G67" s="59"/>
      <c r="H67" s="59"/>
      <c r="I67" s="63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 s="5" customFormat="1" ht="27.75" customHeight="1" spans="1:39">
      <c r="A68" s="31"/>
      <c r="B68" s="58" t="s">
        <v>285</v>
      </c>
      <c r="C68" s="59"/>
      <c r="D68" s="59"/>
      <c r="E68" s="59"/>
      <c r="F68" s="59"/>
      <c r="G68" s="59"/>
      <c r="H68" s="59"/>
      <c r="I68" s="63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70" s="6" customFormat="1" ht="53" customHeight="1" spans="1:39">
      <c r="A70" s="7"/>
      <c r="B70" s="60" t="s">
        <v>286</v>
      </c>
      <c r="C70" s="60"/>
      <c r="D70" s="60"/>
      <c r="E70" s="60"/>
      <c r="F70" s="60"/>
      <c r="G70" s="60"/>
      <c r="H70" s="60"/>
      <c r="I70" s="64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="7" customFormat="1" ht="51" customHeight="1" spans="2:9">
      <c r="B71" s="61" t="s">
        <v>199</v>
      </c>
      <c r="C71" s="61" t="s">
        <v>200</v>
      </c>
      <c r="D71" s="61" t="s">
        <v>201</v>
      </c>
      <c r="E71" s="61"/>
      <c r="F71" s="61" t="s">
        <v>287</v>
      </c>
      <c r="G71" s="61" t="s">
        <v>288</v>
      </c>
      <c r="H71" s="61" t="s">
        <v>15</v>
      </c>
      <c r="I71" s="64"/>
    </row>
    <row r="72" s="7" customFormat="1" ht="51" customHeight="1" spans="2:9">
      <c r="B72" s="61">
        <v>240077</v>
      </c>
      <c r="C72" s="61"/>
      <c r="D72" s="61" t="s">
        <v>289</v>
      </c>
      <c r="E72" s="61">
        <v>198</v>
      </c>
      <c r="F72" s="61" t="s">
        <v>290</v>
      </c>
      <c r="G72" s="61" t="s">
        <v>291</v>
      </c>
      <c r="H72" s="61" t="s">
        <v>292</v>
      </c>
      <c r="I72" s="64"/>
    </row>
    <row r="73" s="7" customFormat="1" ht="51" customHeight="1" spans="2:9">
      <c r="B73" s="61">
        <v>2503391</v>
      </c>
      <c r="C73" s="61">
        <v>9918132</v>
      </c>
      <c r="D73" s="61" t="s">
        <v>211</v>
      </c>
      <c r="E73" s="61">
        <v>198</v>
      </c>
      <c r="F73" s="61" t="s">
        <v>247</v>
      </c>
      <c r="G73" s="61" t="s">
        <v>293</v>
      </c>
      <c r="H73" s="61"/>
      <c r="I73" s="64"/>
    </row>
    <row r="74" s="7" customFormat="1" ht="51" customHeight="1" spans="2:9">
      <c r="B74" s="61">
        <v>185350</v>
      </c>
      <c r="C74" s="61">
        <v>9918132</v>
      </c>
      <c r="D74" s="61" t="s">
        <v>213</v>
      </c>
      <c r="E74" s="61">
        <v>188</v>
      </c>
      <c r="F74" s="61" t="s">
        <v>248</v>
      </c>
      <c r="G74" s="61" t="s">
        <v>291</v>
      </c>
      <c r="H74" s="61"/>
      <c r="I74" s="64"/>
    </row>
    <row r="75" s="7" customFormat="1" ht="51" customHeight="1" spans="2:9">
      <c r="B75" s="61">
        <v>218919</v>
      </c>
      <c r="C75" s="61">
        <v>9918046</v>
      </c>
      <c r="D75" s="61" t="s">
        <v>259</v>
      </c>
      <c r="E75" s="61">
        <v>168</v>
      </c>
      <c r="F75" s="61" t="s">
        <v>221</v>
      </c>
      <c r="G75" s="61" t="s">
        <v>294</v>
      </c>
      <c r="H75" s="61"/>
      <c r="I75" s="64"/>
    </row>
  </sheetData>
  <mergeCells count="17">
    <mergeCell ref="A1:I1"/>
    <mergeCell ref="C18:I18"/>
    <mergeCell ref="A21:I21"/>
    <mergeCell ref="C22:I22"/>
    <mergeCell ref="B67:I67"/>
    <mergeCell ref="B68:I68"/>
    <mergeCell ref="B70:H70"/>
    <mergeCell ref="A3:A17"/>
    <mergeCell ref="A24:A26"/>
    <mergeCell ref="A29:A54"/>
    <mergeCell ref="A56:A58"/>
    <mergeCell ref="A59:A66"/>
    <mergeCell ref="A67:A68"/>
    <mergeCell ref="B3:B4"/>
    <mergeCell ref="B5:B8"/>
    <mergeCell ref="B9:B17"/>
    <mergeCell ref="I3:I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任务核算</vt:lpstr>
      <vt:lpstr>门店任务</vt:lpstr>
      <vt:lpstr>片区任务</vt:lpstr>
      <vt:lpstr>Sheet1</vt:lpstr>
      <vt:lpstr>薇诺娜晒单（微信医美品类爆量群）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巍巍</cp:lastModifiedBy>
  <dcterms:created xsi:type="dcterms:W3CDTF">2021-09-28T08:14:00Z</dcterms:created>
  <dcterms:modified xsi:type="dcterms:W3CDTF">2025-04-22T02:59:26Z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D1575DBA8AC04E31B1144173ECF3758C_13</vt:lpwstr>
  </property>
  <property fmtid="{D5CDD505-2E9C-101B-9397-08002B2CF9AE}" pid="3" name="KSOProductBuildVer">
    <vt:lpwstr>2052-12.1.0.20783</vt:lpwstr>
  </property>
  <property fmtid="{D5CDD505-2E9C-101B-9397-08002B2CF9AE}" pid="4" name="KSOReadingLayout">
    <vt:bool>true</vt:bool>
  </property>
</Properties>
</file>