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Sheet1!$A$3:$S$19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<sst xmlns="http://schemas.openxmlformats.org/spreadsheetml/2006/main" count="127" uniqueCount="73">
  <si>
    <t>价格调整</t>
  </si>
  <si>
    <t>申请部门：商品部                    申请人：陈露</t>
  </si>
  <si>
    <t>申报日期：2024年3月31日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</si>
  <si>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</si>
  <si>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</si>
  <si>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</si>
  <si>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</si>
  <si>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</si>
  <si>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</si>
  <si>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</si>
  <si>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</si>
  <si>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</si>
  <si>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</si>
  <si>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</si>
  <si>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</si>
  <si>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</si>
  <si>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</si>
  <si>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</si>
  <si>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</si>
  <si>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</si>
  <si>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</si>
  <si>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</si>
  <si>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银黄含片</t>
  </si>
  <si>
    <t>0.65gx12片x2板</t>
  </si>
  <si>
    <t>成都地奥制药集团有限公司</t>
  </si>
  <si>
    <t>盒</t>
  </si>
  <si>
    <t>取消会员价</t>
  </si>
  <si>
    <t>供货价上涨</t>
  </si>
  <si>
    <t>2025.3.31</t>
  </si>
  <si>
    <t>所有门店</t>
  </si>
  <si>
    <t>还少丹</t>
  </si>
  <si>
    <t>9gx18丸（大蜜丸）</t>
  </si>
  <si>
    <t>太极集团重庆桐君阁药厂有限公司</t>
  </si>
  <si>
    <t>降脂灵片</t>
  </si>
  <si>
    <t>0.25gx100片</t>
  </si>
  <si>
    <t>阿托伐他汀钙片</t>
  </si>
  <si>
    <t>10mgx14片</t>
  </si>
  <si>
    <t>乐普制药科技有限公司</t>
  </si>
  <si>
    <t>还少丹（水蜜丸）</t>
  </si>
  <si>
    <t>9gx20袋/盒（水蜜丸）</t>
  </si>
  <si>
    <t>厂家维价</t>
  </si>
  <si>
    <t>20mgx7片</t>
  </si>
  <si>
    <t>门店反馈及市场采价</t>
  </si>
  <si>
    <t>黄氏响声丸</t>
  </si>
  <si>
    <t>0.133克×36丸×2板(炭衣丸)</t>
  </si>
  <si>
    <t>无锡济煜山禾</t>
  </si>
  <si>
    <t>米诺地尔酊</t>
  </si>
  <si>
    <t>5%（90ml:4.5g)</t>
  </si>
  <si>
    <t>浙江万晟药业</t>
  </si>
  <si>
    <t>复方甲氧那明胶囊</t>
  </si>
  <si>
    <t>48粒</t>
  </si>
  <si>
    <t>长兴制药股份有限公司</t>
  </si>
  <si>
    <t>七叶皂苷钠片</t>
  </si>
  <si>
    <t>30mgx12片x2板(薄膜衣)</t>
  </si>
  <si>
    <t>山东绿叶</t>
  </si>
  <si>
    <t>静注人免疫球蛋白（pH4）</t>
  </si>
  <si>
    <t>2.5g（5%50ml）</t>
  </si>
  <si>
    <t>华兰生物工程股份有限公司</t>
  </si>
  <si>
    <t>静注人免疫球蛋白(pH4)</t>
  </si>
  <si>
    <t>2.5g(5%50ml)</t>
  </si>
  <si>
    <t>华兰生物工程重庆有限公司</t>
  </si>
  <si>
    <t>一次性使用注射笔用针头</t>
  </si>
  <si>
    <t>0.23x4mm/32G（ETW)x7支装</t>
  </si>
  <si>
    <t>甘甘医疗科技江苏有限公司</t>
  </si>
  <si>
    <t>供货价下调门店库存厂家已补差</t>
  </si>
  <si>
    <t>酒石酸美托洛尔片</t>
  </si>
  <si>
    <t>25mgx20片x3板</t>
  </si>
  <si>
    <t>阿斯利康制药有限公司</t>
  </si>
  <si>
    <t>访价后定会员价</t>
  </si>
  <si>
    <t>备注：以上品种将在今天（3月31日）执行新零售价，请各门店注意更换价签，以免引起不必要的误会</t>
  </si>
  <si>
    <t>董事长：</t>
  </si>
  <si>
    <t>总经理：</t>
  </si>
  <si>
    <t>制表时间：2024年3月31日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</si>
</sst>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1">
    <font>
      <sz val="12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177" fontId="4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wrapText="1"/>
    </xf>
    <xf numFmtId="0" fontId="5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5" fillId="0" borderId="2" xfId="0" applyNumberFormat="1" applyFont="1" applyBorder="1" applyAlignment="1" applyProtection="1">
      <alignment horizontal="left" wrapText="1"/>
    </xf>
    <xf numFmtId="0" fontId="7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wrapText="1"/>
    </xf>
    <xf numFmtId="0" fontId="5" fillId="0" borderId="5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/>
    </xf>
    <xf numFmtId="177" fontId="8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176" fontId="4" fillId="0" borderId="1" xfId="0" applyNumberFormat="1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left" vertical="center"/>
    </xf>
    <xf numFmtId="178" fontId="4" fillId="0" borderId="1" xfId="0" applyNumberFormat="1" applyFont="1" applyBorder="1" applyAlignment="1" applyProtection="1">
      <alignment horizontal="left" vertical="center" wrapText="1"/>
    </xf>
    <xf numFmtId="10" fontId="4" fillId="0" borderId="1" xfId="0" applyNumberFormat="1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9" fontId="6" fillId="0" borderId="5" xfId="0" applyNumberFormat="1" applyFont="1" applyBorder="1" applyAlignment="1" applyProtection="1">
      <alignment horizontal="left" vertical="center" wrapText="1"/>
    </xf>
    <xf numFmtId="9" fontId="6" fillId="0" borderId="6" xfId="0" applyNumberFormat="1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9" fontId="2" fillId="0" borderId="6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9" fontId="6" fillId="0" borderId="7" xfId="0" applyNumberFormat="1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10" fontId="3" fillId="0" borderId="1" xfId="0" applyNumberFormat="1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9"/>
  <sheetViews>
    <sheetView tabSelected="1" workbookViewId="0">
      <pane ySplit="3" topLeftCell="A4" activePane="bottomLeft" state="frozen"/>
      <selection/>
      <selection pane="bottomLeft" activeCell="N9" sqref="N9"/>
    </sheetView>
  </sheetViews>
  <sheetFormatPr defaultColWidth="9" defaultRowHeight="13.5" customHeight="1"/>
  <cols>
    <col min="1" max="1" width="6.5" customWidth="1"/>
    <col min="7" max="16" width="7" customWidth="1"/>
  </cols>
  <sheetData>
    <row r="1" ht="46" customHeight="1" spans="1:19">
      <c r="A1" s="2" t="s">
        <v>0</v>
      </c>
      <c r="B1" s="2"/>
      <c r="C1" s="2"/>
      <c r="D1" s="2"/>
      <c r="E1" s="2"/>
      <c r="F1" s="2"/>
      <c r="G1" s="2"/>
      <c r="H1" s="3"/>
      <c r="I1" s="27"/>
      <c r="J1" s="2"/>
      <c r="K1" s="2"/>
      <c r="L1" s="28"/>
      <c r="M1" s="29"/>
      <c r="N1" s="2"/>
      <c r="O1" s="2"/>
      <c r="P1" s="2"/>
      <c r="Q1" s="2"/>
      <c r="R1" s="2"/>
      <c r="S1" s="2"/>
    </row>
    <row r="2" customHeight="1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30" t="s">
        <v>2</v>
      </c>
      <c r="M2" s="4"/>
      <c r="N2" s="4"/>
      <c r="O2" s="4"/>
      <c r="P2" s="24"/>
      <c r="Q2" s="24"/>
      <c r="R2" s="24"/>
      <c r="S2" s="24"/>
    </row>
    <row r="3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31" t="s">
        <v>11</v>
      </c>
      <c r="J3" s="31" t="s">
        <v>12</v>
      </c>
      <c r="K3" s="31" t="s">
        <v>13</v>
      </c>
      <c r="L3" s="9" t="s">
        <v>14</v>
      </c>
      <c r="M3" s="8" t="s">
        <v>15</v>
      </c>
      <c r="N3" s="32" t="s">
        <v>16</v>
      </c>
      <c r="O3" s="32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ht="27.75" customHeight="1" spans="1:19">
      <c r="A4" s="7">
        <v>1</v>
      </c>
      <c r="B4" s="10">
        <v>1504</v>
      </c>
      <c r="C4" s="11" t="s">
        <v>22</v>
      </c>
      <c r="D4" s="11" t="s">
        <v>23</v>
      </c>
      <c r="E4" s="11" t="s">
        <v>24</v>
      </c>
      <c r="F4" s="12" t="s">
        <v>25</v>
      </c>
      <c r="G4" s="12">
        <v>8</v>
      </c>
      <c r="H4" s="12">
        <v>10.8</v>
      </c>
      <c r="I4" s="33">
        <v>11.5</v>
      </c>
      <c r="J4" s="33">
        <v>9.5</v>
      </c>
      <c r="K4" s="12"/>
      <c r="L4" s="33">
        <v>12.5</v>
      </c>
      <c r="M4" s="33" t="s">
        <v>26</v>
      </c>
      <c r="N4" s="34">
        <f>(J4-G4)/J4</f>
        <v>0.157894736842105</v>
      </c>
      <c r="O4" s="35">
        <f>(L4-H4)/L4</f>
        <v>0.136</v>
      </c>
      <c r="P4" s="36">
        <f>L4-J4</f>
        <v>3</v>
      </c>
      <c r="Q4" s="36" t="s">
        <v>27</v>
      </c>
      <c r="R4" s="36" t="s">
        <v>28</v>
      </c>
      <c r="S4" s="36" t="s">
        <v>29</v>
      </c>
    </row>
    <row r="5" ht="27.75" customHeight="1" spans="1:19">
      <c r="A5" s="7">
        <v>2</v>
      </c>
      <c r="B5" s="10">
        <v>166819</v>
      </c>
      <c r="C5" s="11" t="s">
        <v>30</v>
      </c>
      <c r="D5" s="11" t="s">
        <v>31</v>
      </c>
      <c r="E5" s="11" t="s">
        <v>32</v>
      </c>
      <c r="F5" s="12" t="s">
        <v>25</v>
      </c>
      <c r="G5" s="12">
        <v>199</v>
      </c>
      <c r="H5" s="12">
        <v>227.2</v>
      </c>
      <c r="I5" s="33">
        <v>498</v>
      </c>
      <c r="J5" s="33"/>
      <c r="K5" s="12"/>
      <c r="L5" s="33">
        <v>568</v>
      </c>
      <c r="M5" s="33"/>
      <c r="N5" s="34">
        <f>(I5-G5)/I5</f>
        <v>0.600401606425703</v>
      </c>
      <c r="O5" s="35">
        <f>(L5-H5)/L5</f>
        <v>0.6</v>
      </c>
      <c r="P5" s="36">
        <f>L5-I5</f>
        <v>70</v>
      </c>
      <c r="Q5" s="36" t="s">
        <v>27</v>
      </c>
      <c r="R5" s="36" t="s">
        <v>28</v>
      </c>
      <c r="S5" s="36" t="s">
        <v>29</v>
      </c>
    </row>
    <row r="6" ht="27.75" customHeight="1" spans="1:19">
      <c r="A6" s="7">
        <v>3</v>
      </c>
      <c r="B6" s="10">
        <v>24147</v>
      </c>
      <c r="C6" s="11" t="s">
        <v>33</v>
      </c>
      <c r="D6" s="11" t="s">
        <v>34</v>
      </c>
      <c r="E6" s="11" t="s">
        <v>32</v>
      </c>
      <c r="F6" s="12" t="s">
        <v>25</v>
      </c>
      <c r="G6" s="12">
        <v>21</v>
      </c>
      <c r="H6" s="12">
        <v>23.2</v>
      </c>
      <c r="I6" s="33">
        <v>48</v>
      </c>
      <c r="J6" s="33"/>
      <c r="K6" s="12"/>
      <c r="L6" s="33">
        <v>59</v>
      </c>
      <c r="M6" s="33"/>
      <c r="N6" s="34">
        <f>(I6-G6)/I6</f>
        <v>0.5625</v>
      </c>
      <c r="O6" s="35">
        <f>(L6-H6)/L6</f>
        <v>0.606779661016949</v>
      </c>
      <c r="P6" s="36">
        <f>L6-I6</f>
        <v>11</v>
      </c>
      <c r="Q6" s="36" t="s">
        <v>27</v>
      </c>
      <c r="R6" s="36" t="s">
        <v>28</v>
      </c>
      <c r="S6" s="36" t="s">
        <v>29</v>
      </c>
    </row>
    <row r="7" ht="27.75" customHeight="1" spans="1:19">
      <c r="A7" s="7">
        <v>4</v>
      </c>
      <c r="B7" s="13">
        <v>163479</v>
      </c>
      <c r="C7" s="11" t="s">
        <v>35</v>
      </c>
      <c r="D7" s="11" t="s">
        <v>36</v>
      </c>
      <c r="E7" s="11" t="s">
        <v>37</v>
      </c>
      <c r="F7" s="12" t="s">
        <v>25</v>
      </c>
      <c r="G7" s="14">
        <v>7.12</v>
      </c>
      <c r="H7" s="14">
        <v>7.12</v>
      </c>
      <c r="I7" s="14">
        <v>19.9</v>
      </c>
      <c r="J7" s="14">
        <v>14.8</v>
      </c>
      <c r="K7" s="12"/>
      <c r="L7" s="14">
        <v>22</v>
      </c>
      <c r="M7" s="14">
        <v>19.5</v>
      </c>
      <c r="N7" s="34">
        <f>(J7-G7)/J7</f>
        <v>0.518918918918919</v>
      </c>
      <c r="O7" s="37">
        <f>(M7-H7)/M7</f>
        <v>0.634871794871795</v>
      </c>
      <c r="P7" s="38">
        <f>M7-J7</f>
        <v>4.7</v>
      </c>
      <c r="Q7" s="36" t="s">
        <v>27</v>
      </c>
      <c r="R7" s="36" t="s">
        <v>28</v>
      </c>
      <c r="S7" s="36" t="s">
        <v>29</v>
      </c>
    </row>
    <row r="8" ht="40" customHeight="1" spans="1:19">
      <c r="A8" s="7">
        <v>5</v>
      </c>
      <c r="B8" s="10">
        <v>164949</v>
      </c>
      <c r="C8" s="11" t="s">
        <v>38</v>
      </c>
      <c r="D8" s="11" t="s">
        <v>39</v>
      </c>
      <c r="E8" s="11" t="s">
        <v>32</v>
      </c>
      <c r="F8" s="12" t="s">
        <v>25</v>
      </c>
      <c r="G8" s="12">
        <v>111.2</v>
      </c>
      <c r="H8" s="12">
        <v>99</v>
      </c>
      <c r="I8" s="33">
        <v>198</v>
      </c>
      <c r="J8" s="33"/>
      <c r="K8" s="12"/>
      <c r="L8" s="33">
        <v>278</v>
      </c>
      <c r="M8" s="33"/>
      <c r="N8" s="34">
        <f>(I8-G8)/I8</f>
        <v>0.438383838383838</v>
      </c>
      <c r="O8" s="35">
        <f>(L8-H8)/L8</f>
        <v>0.643884892086331</v>
      </c>
      <c r="P8" s="36">
        <f>L8-I8</f>
        <v>80</v>
      </c>
      <c r="Q8" s="36" t="s">
        <v>40</v>
      </c>
      <c r="R8" s="36" t="s">
        <v>28</v>
      </c>
      <c r="S8" s="36" t="s">
        <v>29</v>
      </c>
    </row>
    <row r="9" ht="41.25" customHeight="1" spans="1:19">
      <c r="A9" s="7">
        <v>6</v>
      </c>
      <c r="B9" s="13">
        <v>166722</v>
      </c>
      <c r="C9" s="11" t="s">
        <v>35</v>
      </c>
      <c r="D9" s="11" t="s">
        <v>41</v>
      </c>
      <c r="E9" s="11" t="s">
        <v>37</v>
      </c>
      <c r="F9" s="12" t="s">
        <v>25</v>
      </c>
      <c r="G9" s="14">
        <v>7.72</v>
      </c>
      <c r="H9" s="14">
        <v>7.72</v>
      </c>
      <c r="I9" s="14">
        <v>24.8</v>
      </c>
      <c r="J9" s="14">
        <v>18.5</v>
      </c>
      <c r="K9" s="12"/>
      <c r="L9" s="14">
        <v>26.9</v>
      </c>
      <c r="M9" s="14">
        <v>24.5</v>
      </c>
      <c r="N9" s="34">
        <f>(J9-G9)/J9</f>
        <v>0.582702702702703</v>
      </c>
      <c r="O9" s="37">
        <f>(M9-H9)/M9</f>
        <v>0.684897959183673</v>
      </c>
      <c r="P9" s="38">
        <f>M9-J9</f>
        <v>6</v>
      </c>
      <c r="Q9" s="36" t="s">
        <v>42</v>
      </c>
      <c r="R9" s="36" t="s">
        <v>28</v>
      </c>
      <c r="S9" s="36" t="s">
        <v>29</v>
      </c>
    </row>
    <row r="10" ht="41.25" customHeight="1" spans="1:19">
      <c r="A10" s="7">
        <v>7</v>
      </c>
      <c r="B10" s="13">
        <v>53952</v>
      </c>
      <c r="C10" s="11" t="s">
        <v>43</v>
      </c>
      <c r="D10" s="11" t="s">
        <v>44</v>
      </c>
      <c r="E10" s="11" t="s">
        <v>45</v>
      </c>
      <c r="F10" s="12" t="s">
        <v>25</v>
      </c>
      <c r="G10" s="14">
        <v>13.64</v>
      </c>
      <c r="H10" s="14">
        <v>13.64</v>
      </c>
      <c r="I10" s="14">
        <v>20</v>
      </c>
      <c r="J10" s="14">
        <v>18.9</v>
      </c>
      <c r="K10" s="12"/>
      <c r="L10" s="14">
        <v>22</v>
      </c>
      <c r="M10" s="14" t="s">
        <v>26</v>
      </c>
      <c r="N10" s="34">
        <f t="shared" ref="N9:N21" si="0">(I10-G10)/I10</f>
        <v>0.318</v>
      </c>
      <c r="O10" s="37">
        <f>(L10-H10)/L10</f>
        <v>0.38</v>
      </c>
      <c r="P10" s="39">
        <f>L10-J10</f>
        <v>3.1</v>
      </c>
      <c r="Q10" s="36" t="s">
        <v>42</v>
      </c>
      <c r="R10" s="36" t="s">
        <v>28</v>
      </c>
      <c r="S10" s="36" t="s">
        <v>29</v>
      </c>
    </row>
    <row r="11" ht="41.25" customHeight="1" spans="1:19">
      <c r="A11" s="7">
        <v>8</v>
      </c>
      <c r="B11" s="13">
        <v>173043</v>
      </c>
      <c r="C11" s="11" t="s">
        <v>46</v>
      </c>
      <c r="D11" s="11" t="s">
        <v>47</v>
      </c>
      <c r="E11" s="11" t="s">
        <v>48</v>
      </c>
      <c r="F11" s="12" t="s">
        <v>25</v>
      </c>
      <c r="G11" s="14">
        <v>150.49</v>
      </c>
      <c r="H11" s="14">
        <v>150.49</v>
      </c>
      <c r="I11" s="14">
        <v>215</v>
      </c>
      <c r="J11" s="14"/>
      <c r="K11" s="12"/>
      <c r="L11" s="14">
        <v>199</v>
      </c>
      <c r="M11" s="40"/>
      <c r="N11" s="34">
        <f t="shared" si="0"/>
        <v>0.300046511627907</v>
      </c>
      <c r="O11" s="37">
        <f t="shared" ref="O11:O21" si="1">(L11-H11)/L11</f>
        <v>0.243768844221105</v>
      </c>
      <c r="P11" s="39">
        <f t="shared" ref="P11:P16" si="2">L11-I11</f>
        <v>-16</v>
      </c>
      <c r="Q11" s="36" t="s">
        <v>42</v>
      </c>
      <c r="R11" s="36" t="s">
        <v>28</v>
      </c>
      <c r="S11" s="36" t="s">
        <v>29</v>
      </c>
    </row>
    <row r="12" ht="41.25" customHeight="1" spans="1:19">
      <c r="A12" s="7">
        <v>9</v>
      </c>
      <c r="B12" s="10">
        <v>199549</v>
      </c>
      <c r="C12" s="11" t="s">
        <v>49</v>
      </c>
      <c r="D12" s="11" t="s">
        <v>50</v>
      </c>
      <c r="E12" s="11" t="s">
        <v>51</v>
      </c>
      <c r="F12" s="12" t="s">
        <v>25</v>
      </c>
      <c r="G12" s="14">
        <v>40.83</v>
      </c>
      <c r="H12" s="14">
        <v>40.83</v>
      </c>
      <c r="I12" s="14">
        <v>79.9</v>
      </c>
      <c r="J12" s="14"/>
      <c r="K12" s="12"/>
      <c r="L12" s="14">
        <v>68</v>
      </c>
      <c r="M12" s="40"/>
      <c r="N12" s="34">
        <f t="shared" si="0"/>
        <v>0.488986232790989</v>
      </c>
      <c r="O12" s="37">
        <f t="shared" si="1"/>
        <v>0.399558823529412</v>
      </c>
      <c r="P12" s="39">
        <f t="shared" si="2"/>
        <v>-11.9</v>
      </c>
      <c r="Q12" s="36" t="s">
        <v>42</v>
      </c>
      <c r="R12" s="36" t="s">
        <v>28</v>
      </c>
      <c r="S12" s="36" t="s">
        <v>29</v>
      </c>
    </row>
    <row r="13" ht="41.25" customHeight="1" spans="1:19">
      <c r="A13" s="7">
        <v>10</v>
      </c>
      <c r="B13" s="10">
        <v>94838</v>
      </c>
      <c r="C13" s="11" t="s">
        <v>52</v>
      </c>
      <c r="D13" s="11" t="s">
        <v>53</v>
      </c>
      <c r="E13" s="11" t="s">
        <v>54</v>
      </c>
      <c r="F13" s="12" t="s">
        <v>25</v>
      </c>
      <c r="G13" s="14">
        <v>40.4</v>
      </c>
      <c r="H13" s="14">
        <v>40.4</v>
      </c>
      <c r="I13" s="14">
        <v>58.9</v>
      </c>
      <c r="J13" s="14"/>
      <c r="K13" s="12"/>
      <c r="L13" s="14">
        <v>53.5</v>
      </c>
      <c r="M13" s="40"/>
      <c r="N13" s="34">
        <f t="shared" si="0"/>
        <v>0.314091680814941</v>
      </c>
      <c r="O13" s="37">
        <f t="shared" si="1"/>
        <v>0.244859813084112</v>
      </c>
      <c r="P13" s="39">
        <f t="shared" si="2"/>
        <v>-5.4</v>
      </c>
      <c r="Q13" s="36" t="s">
        <v>42</v>
      </c>
      <c r="R13" s="36" t="s">
        <v>28</v>
      </c>
      <c r="S13" s="36" t="s">
        <v>29</v>
      </c>
    </row>
    <row r="14" ht="41.25" customHeight="1" spans="1:19">
      <c r="A14" s="7">
        <v>11</v>
      </c>
      <c r="B14" s="10">
        <v>176473</v>
      </c>
      <c r="C14" s="11" t="s">
        <v>55</v>
      </c>
      <c r="D14" s="11" t="s">
        <v>56</v>
      </c>
      <c r="E14" s="11" t="s">
        <v>57</v>
      </c>
      <c r="F14" s="12" t="s">
        <v>25</v>
      </c>
      <c r="G14" s="15">
        <v>795</v>
      </c>
      <c r="H14" s="15">
        <v>795</v>
      </c>
      <c r="I14" s="14">
        <v>880</v>
      </c>
      <c r="J14" s="14">
        <v>850</v>
      </c>
      <c r="K14" s="12"/>
      <c r="L14" s="14">
        <v>850</v>
      </c>
      <c r="M14" s="40" t="s">
        <v>26</v>
      </c>
      <c r="N14" s="34">
        <f>(J14-G14)/J14</f>
        <v>0.0647058823529412</v>
      </c>
      <c r="O14" s="37">
        <f t="shared" si="1"/>
        <v>0.0647058823529412</v>
      </c>
      <c r="P14" s="39">
        <f t="shared" si="2"/>
        <v>-30</v>
      </c>
      <c r="Q14" s="36" t="s">
        <v>42</v>
      </c>
      <c r="R14" s="36" t="s">
        <v>28</v>
      </c>
      <c r="S14" s="36" t="s">
        <v>29</v>
      </c>
    </row>
    <row r="15" ht="41.25" customHeight="1" spans="1:19">
      <c r="A15" s="7">
        <v>12</v>
      </c>
      <c r="B15" s="10">
        <v>133364</v>
      </c>
      <c r="C15" s="11" t="s">
        <v>58</v>
      </c>
      <c r="D15" s="11" t="s">
        <v>59</v>
      </c>
      <c r="E15" s="11" t="s">
        <v>60</v>
      </c>
      <c r="F15" s="12" t="s">
        <v>25</v>
      </c>
      <c r="G15" s="15">
        <v>700</v>
      </c>
      <c r="H15" s="15">
        <v>700</v>
      </c>
      <c r="I15" s="14">
        <v>880</v>
      </c>
      <c r="J15" s="14"/>
      <c r="K15" s="12"/>
      <c r="L15" s="14">
        <v>850</v>
      </c>
      <c r="M15" s="40"/>
      <c r="N15" s="34">
        <f>(I15-G15)/I15</f>
        <v>0.204545454545455</v>
      </c>
      <c r="O15" s="37">
        <f t="shared" si="1"/>
        <v>0.176470588235294</v>
      </c>
      <c r="P15" s="39">
        <f t="shared" si="2"/>
        <v>-30</v>
      </c>
      <c r="Q15" s="36" t="s">
        <v>42</v>
      </c>
      <c r="R15" s="36" t="s">
        <v>28</v>
      </c>
      <c r="S15" s="36" t="s">
        <v>29</v>
      </c>
    </row>
    <row r="16" s="1" customFormat="1" ht="61" customHeight="1" spans="1:19">
      <c r="A16" s="7">
        <v>13</v>
      </c>
      <c r="B16" s="16">
        <v>243990</v>
      </c>
      <c r="C16" s="17" t="s">
        <v>61</v>
      </c>
      <c r="D16" s="17" t="s">
        <v>62</v>
      </c>
      <c r="E16" s="17" t="s">
        <v>63</v>
      </c>
      <c r="F16" s="12" t="s">
        <v>25</v>
      </c>
      <c r="G16" s="15">
        <v>9.1</v>
      </c>
      <c r="H16" s="15">
        <v>6.5</v>
      </c>
      <c r="I16" s="14">
        <v>22</v>
      </c>
      <c r="J16" s="14"/>
      <c r="K16" s="12"/>
      <c r="L16" s="14">
        <v>16</v>
      </c>
      <c r="M16" s="40"/>
      <c r="N16" s="34">
        <f t="shared" si="0"/>
        <v>0.586363636363636</v>
      </c>
      <c r="O16" s="37">
        <f t="shared" si="1"/>
        <v>0.59375</v>
      </c>
      <c r="P16" s="39">
        <f t="shared" si="2"/>
        <v>-6</v>
      </c>
      <c r="Q16" s="36" t="s">
        <v>64</v>
      </c>
      <c r="R16" s="36" t="s">
        <v>28</v>
      </c>
      <c r="S16" s="36" t="s">
        <v>29</v>
      </c>
    </row>
    <row r="17" customFormat="1" ht="27.75" customHeight="1" spans="1:19">
      <c r="A17" s="7">
        <v>14</v>
      </c>
      <c r="B17" s="18">
        <v>218622</v>
      </c>
      <c r="C17" s="19" t="s">
        <v>65</v>
      </c>
      <c r="D17" s="19" t="s">
        <v>66</v>
      </c>
      <c r="E17" s="19" t="s">
        <v>67</v>
      </c>
      <c r="F17" s="20" t="s">
        <v>25</v>
      </c>
      <c r="G17" s="20">
        <v>21.9</v>
      </c>
      <c r="H17" s="20">
        <v>21.9</v>
      </c>
      <c r="I17" s="41">
        <v>26</v>
      </c>
      <c r="J17" s="41"/>
      <c r="K17" s="20"/>
      <c r="L17" s="41"/>
      <c r="M17" s="41">
        <v>23.8</v>
      </c>
      <c r="N17" s="34">
        <f t="shared" si="0"/>
        <v>0.157692307692308</v>
      </c>
      <c r="O17" s="42">
        <f>(M17-H17)/M17</f>
        <v>0.0798319327731093</v>
      </c>
      <c r="P17" s="36">
        <f>M17-I17</f>
        <v>-2.2</v>
      </c>
      <c r="Q17" s="36" t="s">
        <v>68</v>
      </c>
      <c r="R17" s="36" t="s">
        <v>28</v>
      </c>
      <c r="S17" s="36" t="s">
        <v>29</v>
      </c>
    </row>
    <row r="18" ht="45" customHeight="1" spans="1:19">
      <c r="A18" s="7" t="s">
        <v>69</v>
      </c>
      <c r="B18" s="7"/>
      <c r="C18" s="7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ht="36" customHeight="1" spans="1:19">
      <c r="A19" s="22"/>
      <c r="B19" s="23" t="s">
        <v>70</v>
      </c>
      <c r="C19" s="24"/>
      <c r="D19" s="23" t="s">
        <v>71</v>
      </c>
      <c r="E19" s="21"/>
      <c r="F19" s="25"/>
      <c r="G19" s="25"/>
      <c r="H19" s="26"/>
      <c r="I19" s="25"/>
      <c r="J19" s="25"/>
      <c r="K19" s="21"/>
      <c r="L19" s="6"/>
      <c r="M19" s="43"/>
      <c r="N19" s="23"/>
      <c r="O19" s="44"/>
      <c r="P19" s="23"/>
      <c r="Q19" s="21"/>
      <c r="R19" s="8" t="s">
        <v>72</v>
      </c>
      <c r="S19" s="21"/>
    </row>
  </sheetData>
  <mergeCells count="6">
    <mergeCell ref="A1:S1"/>
    <mergeCell ref="A2:E2"/>
    <mergeCell ref="F2:J2"/>
    <mergeCell ref="L2:O2"/>
    <mergeCell ref="P2:S2"/>
    <mergeCell ref="A18:C18"/>
  </mergeCells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/>
  <ignoredErrors>
    <ignoredError sqref="N7:P8 N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2025-03-31T03:51:41Z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8E44C891EDA241E687BD9C47988D9E2E_12</vt:lpwstr>
  </property>
  <property fmtid="{D5CDD505-2E9C-101B-9397-08002B2CF9AE}" pid="3" name="KSOProductBuildVer">
    <vt:lpwstr>2052-12.1.0.20305</vt:lpwstr>
  </property>
</Properties>
</file>