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活动门店销售、毛利额目标及任务" sheetId="6" r:id="rId1"/>
    <sheet name="分中心任务" sheetId="7" r:id="rId2"/>
    <sheet name="Sheet1" sheetId="8" r:id="rId3"/>
  </sheets>
  <externalReferences>
    <externalReference r:id="rId4"/>
    <externalReference r:id="rId5"/>
  </externalReferences>
  <definedNames>
    <definedName name="_xlnm._FilterDatabase" localSheetId="0" hidden="1">'9月活动门店销售、毛利额目标及任务'!$A$2:$I$143</definedName>
    <definedName name="_xlnm._FilterDatabase" localSheetId="1" hidden="1">分中心任务!$A$3:$E$25</definedName>
    <definedName name="_xlnm.Print_Titles" localSheetId="0">'9月活动门店销售、毛利额目标及任务'!$2:$2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<sst xmlns="http://schemas.openxmlformats.org/spreadsheetml/2006/main" count="324" uniqueCount="187">
  <si>
    <t>“元宵节”活动任务</t>
  </si>
  <si>
    <t xml:space="preserve">门店类别
</t>
  </si>
  <si>
    <t>片区名称</t>
  </si>
  <si>
    <t>考核时间</t>
  </si>
  <si>
    <t>备注</t>
  </si>
  <si>
    <t>2025.2.11-2.14日均任务</t>
  </si>
  <si>
    <t>序号</t>
  </si>
  <si>
    <t>老门店ID</t>
  </si>
  <si>
    <t>新门店ID</t>
  </si>
  <si>
    <t>门店名称</t>
  </si>
  <si>
    <t>销售任务</t>
  </si>
  <si>
    <t>毛利额任务</t>
  </si>
  <si>
    <t>毛利率</t>
  </si>
  <si>
    <t>旗舰店</t>
  </si>
  <si>
    <t>旗舰片区</t>
  </si>
  <si>
    <t>剔除特药销售及毛利额</t>
  </si>
  <si>
    <t>成都成汉太极大药房有限公司</t>
  </si>
  <si>
    <t>南门片区</t>
  </si>
  <si>
    <t>青羊区十二桥药店</t>
  </si>
  <si>
    <t>西门片区</t>
  </si>
  <si>
    <t>光华药店</t>
  </si>
  <si>
    <t>四川太极浆洗街药店</t>
  </si>
  <si>
    <t>三医院店（青龙街）</t>
  </si>
  <si>
    <t>邛崃中心药店</t>
  </si>
  <si>
    <t>城郊一片</t>
  </si>
  <si>
    <t>高新区民丰大道西段药店</t>
  </si>
  <si>
    <t>锦江区庆云南街药店</t>
  </si>
  <si>
    <t>贝森北路</t>
  </si>
  <si>
    <t>锦江区榕声路店</t>
  </si>
  <si>
    <t>新园大道药店</t>
  </si>
  <si>
    <t>花照壁</t>
  </si>
  <si>
    <t>成华杉板桥南一路店</t>
  </si>
  <si>
    <t>东门片区</t>
  </si>
  <si>
    <t>光华村街药店</t>
  </si>
  <si>
    <t>五津西路药店</t>
  </si>
  <si>
    <t>新津片区</t>
  </si>
  <si>
    <t>梨花街</t>
  </si>
  <si>
    <t>静沙路</t>
  </si>
  <si>
    <t>成华区万科路药店</t>
  </si>
  <si>
    <t>新津邓双镇岷江店</t>
  </si>
  <si>
    <t>新都区新繁镇繁江北路药店</t>
  </si>
  <si>
    <t>成华区华泰路药店</t>
  </si>
  <si>
    <t>蜀辉路店</t>
  </si>
  <si>
    <t>通盈街药店</t>
  </si>
  <si>
    <t>武侯区科华街药店</t>
  </si>
  <si>
    <t>清江东路药店</t>
  </si>
  <si>
    <t>成华区羊子山西路药店（兴元华盛）</t>
  </si>
  <si>
    <t>枣子巷药店</t>
  </si>
  <si>
    <t>东昌路店</t>
  </si>
  <si>
    <t>大邑县晋原镇内蒙古大道桃源药店</t>
  </si>
  <si>
    <t>彭州致和路店</t>
  </si>
  <si>
    <t>花照壁中横街</t>
  </si>
  <si>
    <t>二环路北四段药店（汇融名城）</t>
  </si>
  <si>
    <t>四川太极新津五津西路二店</t>
  </si>
  <si>
    <t>金牛区交大路第三药店</t>
  </si>
  <si>
    <t>紫薇东路</t>
  </si>
  <si>
    <t>新都区新都街道万和北路药店</t>
  </si>
  <si>
    <t>培华东路店（六医院店）</t>
  </si>
  <si>
    <t>怀远店</t>
  </si>
  <si>
    <t>崇州片区</t>
  </si>
  <si>
    <t>土龙路药店</t>
  </si>
  <si>
    <t>泰和二街</t>
  </si>
  <si>
    <t>科华北路</t>
  </si>
  <si>
    <t>四川太极金牛区蜀汉路药店</t>
  </si>
  <si>
    <t>锦江区观音桥街药店</t>
  </si>
  <si>
    <t>永康东路药店</t>
  </si>
  <si>
    <t>锦江区水杉街药店</t>
  </si>
  <si>
    <t>金丝街药店</t>
  </si>
  <si>
    <t>银河北街</t>
  </si>
  <si>
    <t>成华区华油路药店</t>
  </si>
  <si>
    <t>金马河</t>
  </si>
  <si>
    <t>杏林路</t>
  </si>
  <si>
    <t>光华北五路店</t>
  </si>
  <si>
    <t>都江堰景中路店</t>
  </si>
  <si>
    <t>武侯区佳灵路</t>
  </si>
  <si>
    <t>西部店</t>
  </si>
  <si>
    <t>武侯区顺和街店</t>
  </si>
  <si>
    <t>都江堰市蒲阳路药店</t>
  </si>
  <si>
    <t>雅安市太极智慧云医药科技有限公司</t>
  </si>
  <si>
    <t>大田坎街药店</t>
  </si>
  <si>
    <t>光华西一路</t>
  </si>
  <si>
    <t>青羊区北东街店</t>
  </si>
  <si>
    <t>宏济路</t>
  </si>
  <si>
    <t>四川太极金牛区银沙路药店</t>
  </si>
  <si>
    <t>蜀源路店</t>
  </si>
  <si>
    <t>崔家店路药店</t>
  </si>
  <si>
    <t>高新区天久南巷药店</t>
  </si>
  <si>
    <t>郫县郫筒镇东大街药店</t>
  </si>
  <si>
    <t>大邑县晋原镇通达东路五段药店</t>
  </si>
  <si>
    <t>倪家桥</t>
  </si>
  <si>
    <t>医贸大道店</t>
  </si>
  <si>
    <t>温江区公平街道江安路药店</t>
  </si>
  <si>
    <t>郫县郫筒镇一环路东南段药店</t>
  </si>
  <si>
    <t>新都区马超东路店</t>
  </si>
  <si>
    <t>新乐中街药店</t>
  </si>
  <si>
    <t>成华区万宇路药店</t>
  </si>
  <si>
    <t>高新区大源北街药店</t>
  </si>
  <si>
    <t>温江店</t>
  </si>
  <si>
    <t>红星店</t>
  </si>
  <si>
    <t>大石西路药店</t>
  </si>
  <si>
    <t>青羊区童子街</t>
  </si>
  <si>
    <t>吉瑞三路</t>
  </si>
  <si>
    <t>邛崃市临邛镇洪川小区药店</t>
  </si>
  <si>
    <t>金带街药店</t>
  </si>
  <si>
    <t>都江堰幸福镇翔凤路药店</t>
  </si>
  <si>
    <t>都江堰奎光路中段药店</t>
  </si>
  <si>
    <t>蜀兴路店</t>
  </si>
  <si>
    <t>大邑县晋原镇北街药店</t>
  </si>
  <si>
    <t>锦江区柳翠路药店</t>
  </si>
  <si>
    <t>金牛区金沙路药店</t>
  </si>
  <si>
    <t>尚锦路店</t>
  </si>
  <si>
    <t>丝竹路</t>
  </si>
  <si>
    <t>大邑县晋原镇子龙路店</t>
  </si>
  <si>
    <t>大邑县沙渠镇方圆路药店</t>
  </si>
  <si>
    <t>金祥店</t>
  </si>
  <si>
    <t>都江堰市蒲阳镇堰问道西路药店</t>
  </si>
  <si>
    <t>长寿路</t>
  </si>
  <si>
    <t>西林一街</t>
  </si>
  <si>
    <t>新下街</t>
  </si>
  <si>
    <t>潘家街店</t>
  </si>
  <si>
    <t>元华二巷</t>
  </si>
  <si>
    <t>尚贤坊街药店</t>
  </si>
  <si>
    <t>沙湾东一路</t>
  </si>
  <si>
    <t>大邑县晋原镇东街药店</t>
  </si>
  <si>
    <t>华泰路二药店</t>
  </si>
  <si>
    <t>五福桥东路</t>
  </si>
  <si>
    <t>大邑县安仁镇千禧街药店</t>
  </si>
  <si>
    <t>大悦路店</t>
  </si>
  <si>
    <t>中和大道药店</t>
  </si>
  <si>
    <t>锦江区劼人路药店</t>
  </si>
  <si>
    <t>驷马桥店</t>
  </si>
  <si>
    <t>金牛区黄苑东街药店</t>
  </si>
  <si>
    <t>都江堰聚源镇药店</t>
  </si>
  <si>
    <t>双流县西航港街道锦华路一段药店</t>
  </si>
  <si>
    <t>武侯区高攀西巷药店</t>
  </si>
  <si>
    <t>双林路药店</t>
  </si>
  <si>
    <t>邛崃翠荫街</t>
  </si>
  <si>
    <t>邛崃市羊安镇永康大道药店</t>
  </si>
  <si>
    <t>成华区华康路药店</t>
  </si>
  <si>
    <t>中和公济桥路药店</t>
  </si>
  <si>
    <t>建业路药店</t>
  </si>
  <si>
    <t>元通大道店</t>
  </si>
  <si>
    <t>大邑县晋源镇东壕沟段药店</t>
  </si>
  <si>
    <t>蜀州中路店</t>
  </si>
  <si>
    <t>大邑县新场镇文昌街药店</t>
  </si>
  <si>
    <t>水碾河</t>
  </si>
  <si>
    <t>大华街药店</t>
  </si>
  <si>
    <t>金巷西街店</t>
  </si>
  <si>
    <t>C2</t>
  </si>
  <si>
    <t>双流区东升街道三强西路药店</t>
  </si>
  <si>
    <t>都江堰宝莲路</t>
  </si>
  <si>
    <t>观音阁店</t>
  </si>
  <si>
    <t>泰和二街三药店</t>
  </si>
  <si>
    <t>新津武阳西路</t>
  </si>
  <si>
    <t>天顺路店</t>
  </si>
  <si>
    <t>三江店</t>
  </si>
  <si>
    <t>崇州中心店</t>
  </si>
  <si>
    <t>兴义镇万兴路药店</t>
  </si>
  <si>
    <t>青羊区文和路药店</t>
  </si>
  <si>
    <t>成都高新区肖家河正街药店</t>
  </si>
  <si>
    <t>大丰街道华美东街药店</t>
  </si>
  <si>
    <t>沙河源药店</t>
  </si>
  <si>
    <t>合计</t>
  </si>
  <si>
    <t>分中心“元宵节”大促活动任务明细（日均任务）</t>
  </si>
  <si>
    <t>门店ID</t>
  </si>
  <si>
    <t>2.11-2.14日日均销售任务
（单位：元）</t>
  </si>
  <si>
    <t>2.11-2.14日日均毛利额任务
（单位：元）</t>
  </si>
  <si>
    <t>四川太极大药房连锁有限公司泸州佳裕店</t>
  </si>
  <si>
    <t>四川太极大药房连锁有限公司泸州佳乐直营店</t>
  </si>
  <si>
    <t>四川太极大药房连锁有限公司泸州七直营店</t>
  </si>
  <si>
    <t>四川太极大药房连锁有限公司泸州蓝田直营店</t>
  </si>
  <si>
    <t>四川太极大药房连锁有限公司泸州一店</t>
  </si>
  <si>
    <t>四川太极大药房连锁有限公司泸州飞跃路直营店</t>
  </si>
  <si>
    <t>四川太极大药房连锁有限公司泸州五直营店</t>
  </si>
  <si>
    <t>四川太极大药房连锁有限公司泸州六直营店</t>
  </si>
  <si>
    <t>四川太极大药房连锁有限公司南充16店</t>
  </si>
  <si>
    <t>四川太极大药房连锁有限公司南充7店</t>
  </si>
  <si>
    <t>四川太极大药房连锁有限公司南充8店</t>
  </si>
  <si>
    <t>四川太极大药房连锁有限公司南充5店</t>
  </si>
  <si>
    <t>四川太极大药房连锁有限公司南充3店</t>
  </si>
  <si>
    <t>四川太极大药房连锁有限公司南充11店</t>
  </si>
  <si>
    <t>四川太极大药房连锁有限公司达州江湾城店</t>
  </si>
  <si>
    <t>四川太极大药房连锁有限公司达州鸿福新村店</t>
  </si>
  <si>
    <t>四川太极大药房连锁有限公司达州华蜀南路店</t>
  </si>
  <si>
    <t>四川太极大药房连锁有限公司达州通川北路店</t>
  </si>
  <si>
    <t>四川太极大药房连锁有限公司达州文家梁二店</t>
  </si>
  <si>
    <t>四川太极大药房连锁有限公司达州领域广场店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</si>
</sst>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2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176" fontId="31" fillId="0" borderId="0">
      <alignment vertical="top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1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1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2&#26376;&#38144;&#21806;&#20219;&#21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11月门店类型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谭勤娟</v>
          </cell>
          <cell r="G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 t="str">
            <v>A2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谭勤娟</v>
          </cell>
          <cell r="G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谭勤娟</v>
          </cell>
          <cell r="G7" t="str">
            <v>A2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西门片区</v>
          </cell>
          <cell r="F8" t="str">
            <v>刘琴英</v>
          </cell>
          <cell r="G8" t="str">
            <v>A2</v>
          </cell>
        </row>
        <row r="9">
          <cell r="C9">
            <v>2791</v>
          </cell>
          <cell r="D9" t="str">
            <v>四川太极大药房连锁有限公司锦江区庆云南街药店</v>
          </cell>
          <cell r="E9" t="str">
            <v>旗舰片区</v>
          </cell>
          <cell r="F9" t="str">
            <v>谭勤娟</v>
          </cell>
          <cell r="G9" t="str">
            <v>A2</v>
          </cell>
        </row>
        <row r="10">
          <cell r="C10">
            <v>2113</v>
          </cell>
          <cell r="D10" t="str">
            <v>四川太极大药房连锁有限公司高新区锦城大道药店</v>
          </cell>
          <cell r="E10" t="str">
            <v>南门片区</v>
          </cell>
          <cell r="F10" t="str">
            <v>陈冰雪</v>
          </cell>
          <cell r="G10" t="str">
            <v>A2</v>
          </cell>
        </row>
        <row r="11">
          <cell r="C11">
            <v>2881</v>
          </cell>
          <cell r="D11" t="str">
            <v>四川太极大药房连锁有限公司邛崃市中心药店</v>
          </cell>
          <cell r="E11" t="str">
            <v>城郊一片</v>
          </cell>
          <cell r="F11" t="str">
            <v>郑红艳</v>
          </cell>
          <cell r="G11" t="str">
            <v>A2</v>
          </cell>
        </row>
        <row r="12">
          <cell r="C12">
            <v>2729</v>
          </cell>
          <cell r="D12" t="str">
            <v>四川太极大药房连锁有限公司高新区新园大道药店</v>
          </cell>
          <cell r="E12" t="str">
            <v>南门片区</v>
          </cell>
          <cell r="F12" t="str">
            <v>陈冰雪</v>
          </cell>
          <cell r="G12" t="str">
            <v>A3</v>
          </cell>
        </row>
        <row r="13">
          <cell r="C13">
            <v>103198</v>
          </cell>
          <cell r="D13" t="str">
            <v>四川太极大药房连锁有限公司青羊区贝森北路药店</v>
          </cell>
          <cell r="E13" t="str">
            <v>西门片区</v>
          </cell>
          <cell r="F13" t="str">
            <v>刘琴英</v>
          </cell>
          <cell r="G13" t="str">
            <v>A3</v>
          </cell>
        </row>
        <row r="14">
          <cell r="C14">
            <v>2527</v>
          </cell>
          <cell r="D14" t="str">
            <v>四川太极大药房连锁有限公司青羊区光华村街药店</v>
          </cell>
          <cell r="E14" t="str">
            <v>西门片区</v>
          </cell>
          <cell r="F14" t="str">
            <v>刘琴英</v>
          </cell>
          <cell r="G14" t="str">
            <v>A3</v>
          </cell>
        </row>
        <row r="15">
          <cell r="C15">
            <v>111219</v>
          </cell>
          <cell r="D15" t="str">
            <v>四川太极大药房连锁有限公司金牛区花照壁药店</v>
          </cell>
          <cell r="E15" t="str">
            <v>西门片区</v>
          </cell>
          <cell r="F15" t="str">
            <v>刘琴英</v>
          </cell>
          <cell r="G15" t="str">
            <v>A3</v>
          </cell>
        </row>
        <row r="16">
          <cell r="C16">
            <v>2797</v>
          </cell>
          <cell r="D16" t="str">
            <v>四川太极大药房连锁有限公司成华区杉板桥南一路药店</v>
          </cell>
          <cell r="E16" t="str">
            <v>东门片区</v>
          </cell>
          <cell r="F16" t="str">
            <v>毛静静</v>
          </cell>
          <cell r="G16" t="str">
            <v>A3</v>
          </cell>
        </row>
        <row r="17">
          <cell r="C17">
            <v>2741</v>
          </cell>
          <cell r="D17" t="str">
            <v>四川太极大药房连锁有限公司锦江区榕声路药店</v>
          </cell>
          <cell r="E17" t="str">
            <v>南门片区</v>
          </cell>
          <cell r="F17" t="str">
            <v>陈冰雪</v>
          </cell>
          <cell r="G17" t="str">
            <v>A3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新津片</v>
          </cell>
          <cell r="F18" t="str">
            <v>王燕丽</v>
          </cell>
          <cell r="G18" t="str">
            <v>A3</v>
          </cell>
        </row>
        <row r="19">
          <cell r="C19">
            <v>2755</v>
          </cell>
          <cell r="D19" t="str">
            <v>四川太极大药房连锁有限公司成华区万科路药店</v>
          </cell>
          <cell r="E19" t="str">
            <v>南门片区</v>
          </cell>
          <cell r="F19" t="str">
            <v>陈冰雪</v>
          </cell>
          <cell r="G19" t="str">
            <v>B1</v>
          </cell>
        </row>
        <row r="20">
          <cell r="C20">
            <v>2876</v>
          </cell>
          <cell r="D20" t="str">
            <v>四川太极大药房连锁有限公司新津县邓双镇飞雪路药店</v>
          </cell>
          <cell r="E20" t="str">
            <v>新津片</v>
          </cell>
          <cell r="F20" t="str">
            <v>王燕丽</v>
          </cell>
          <cell r="G20" t="str">
            <v>B1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谭勤娟</v>
          </cell>
          <cell r="G21" t="str">
            <v>B1</v>
          </cell>
        </row>
        <row r="22">
          <cell r="C22">
            <v>2526</v>
          </cell>
          <cell r="D22" t="str">
            <v>四川太极大药房连锁有限公司新都区新繁镇繁江北路药店</v>
          </cell>
          <cell r="E22" t="str">
            <v>东门片区</v>
          </cell>
          <cell r="F22" t="str">
            <v>毛静静</v>
          </cell>
          <cell r="G22" t="str">
            <v>B1</v>
          </cell>
        </row>
        <row r="23">
          <cell r="C23">
            <v>117491</v>
          </cell>
          <cell r="D23" t="str">
            <v>四川太极大药房连锁有限公司金牛区花照壁中横街药店</v>
          </cell>
          <cell r="E23" t="str">
            <v>西门片区</v>
          </cell>
          <cell r="F23" t="str">
            <v>刘琴英</v>
          </cell>
          <cell r="G23" t="str">
            <v>B1</v>
          </cell>
        </row>
        <row r="24">
          <cell r="C24">
            <v>2875</v>
          </cell>
          <cell r="D24" t="str">
            <v>四川太极大药房连锁有限公司大邑县晋原街道内蒙古大道桃源药店</v>
          </cell>
          <cell r="E24" t="str">
            <v>城郊一片</v>
          </cell>
          <cell r="F24" t="str">
            <v>郑红艳</v>
          </cell>
          <cell r="G24" t="str">
            <v>B1</v>
          </cell>
        </row>
        <row r="25">
          <cell r="C25">
            <v>106399</v>
          </cell>
          <cell r="D25" t="str">
            <v>四川太极大药房连锁有限公司青羊区蜀辉路药店</v>
          </cell>
          <cell r="E25" t="str">
            <v>南门片区</v>
          </cell>
          <cell r="F25" t="str">
            <v>陈冰雪</v>
          </cell>
          <cell r="G25" t="str">
            <v>B1</v>
          </cell>
        </row>
        <row r="26">
          <cell r="C26">
            <v>114844</v>
          </cell>
          <cell r="D26" t="str">
            <v>四川太极大药房连锁有限公司成华区培华东路药店</v>
          </cell>
          <cell r="E26" t="str">
            <v>东门片区</v>
          </cell>
          <cell r="F26" t="str">
            <v>毛静静</v>
          </cell>
          <cell r="G26" t="str">
            <v>B1</v>
          </cell>
        </row>
        <row r="27">
          <cell r="C27">
            <v>120844</v>
          </cell>
          <cell r="D27" t="str">
            <v>四川太极大药房连锁有限公司彭州市致和镇南三环路药店</v>
          </cell>
          <cell r="E27" t="str">
            <v>东门片区</v>
          </cell>
          <cell r="F27" t="str">
            <v>毛静静</v>
          </cell>
          <cell r="G27" t="str">
            <v>B1</v>
          </cell>
        </row>
        <row r="28">
          <cell r="C28">
            <v>2817</v>
          </cell>
          <cell r="D28" t="str">
            <v>四川太极大药房连锁有限公司锦江区通盈街药店</v>
          </cell>
          <cell r="E28" t="str">
            <v>东门片区</v>
          </cell>
          <cell r="F28" t="str">
            <v>毛静静</v>
          </cell>
          <cell r="G28" t="str">
            <v>B1</v>
          </cell>
        </row>
        <row r="29">
          <cell r="C29">
            <v>117184</v>
          </cell>
          <cell r="D29" t="str">
            <v>四川太极大药房连锁有限公司锦江区静沙南路药店</v>
          </cell>
          <cell r="E29" t="str">
            <v>东门片区</v>
          </cell>
          <cell r="F29" t="str">
            <v>毛静静</v>
          </cell>
          <cell r="G29" t="str">
            <v>B1</v>
          </cell>
        </row>
        <row r="30">
          <cell r="C30">
            <v>2512</v>
          </cell>
          <cell r="D30" t="str">
            <v>四川太极大药房连锁有限公司成华区羊子山西路药店</v>
          </cell>
          <cell r="E30" t="str">
            <v>东门片区</v>
          </cell>
          <cell r="F30" t="str">
            <v>毛静静</v>
          </cell>
          <cell r="G30" t="str">
            <v>B1</v>
          </cell>
        </row>
        <row r="31">
          <cell r="C31">
            <v>108656</v>
          </cell>
          <cell r="D31" t="str">
            <v>四川太极大药房连锁有限公司新津县五津镇五津西路二药房</v>
          </cell>
          <cell r="E31" t="str">
            <v>新津片</v>
          </cell>
          <cell r="F31" t="str">
            <v>王燕丽</v>
          </cell>
          <cell r="G31" t="str">
            <v>B1</v>
          </cell>
        </row>
        <row r="32">
          <cell r="C32">
            <v>105910</v>
          </cell>
          <cell r="D32" t="str">
            <v>四川太极大药房连锁有限公司高新区紫薇东路药店</v>
          </cell>
          <cell r="E32" t="str">
            <v>旗舰片区</v>
          </cell>
          <cell r="F32" t="str">
            <v>谭勤娟</v>
          </cell>
          <cell r="G32" t="str">
            <v>B1</v>
          </cell>
        </row>
        <row r="33">
          <cell r="C33">
            <v>2443</v>
          </cell>
          <cell r="D33" t="str">
            <v>四川太极大药房连锁有限公司金牛区枣子巷药店</v>
          </cell>
          <cell r="E33" t="str">
            <v>西门片区</v>
          </cell>
          <cell r="F33" t="str">
            <v>刘琴英</v>
          </cell>
          <cell r="G33" t="str">
            <v>B1</v>
          </cell>
        </row>
        <row r="34">
          <cell r="C34">
            <v>2466</v>
          </cell>
          <cell r="D34" t="str">
            <v>四川太极大药房连锁有限公司金牛区交大路第三药店</v>
          </cell>
          <cell r="E34" t="str">
            <v>西门片区</v>
          </cell>
          <cell r="F34" t="str">
            <v>刘琴英</v>
          </cell>
          <cell r="G34" t="str">
            <v>B1</v>
          </cell>
        </row>
        <row r="35">
          <cell r="C35">
            <v>107658</v>
          </cell>
          <cell r="D35" t="str">
            <v>四川太极大药房连锁有限公司新都区新都街道万和北路药店</v>
          </cell>
          <cell r="E35" t="str">
            <v>东门片区</v>
          </cell>
          <cell r="F35" t="str">
            <v>毛静静</v>
          </cell>
          <cell r="G35" t="str">
            <v>B1</v>
          </cell>
        </row>
        <row r="36">
          <cell r="C36">
            <v>2757</v>
          </cell>
          <cell r="D36" t="str">
            <v>四川太极大药房连锁有限公司成华区华泰路药店</v>
          </cell>
          <cell r="E36" t="str">
            <v>东门片区</v>
          </cell>
          <cell r="F36" t="str">
            <v>毛静静</v>
          </cell>
          <cell r="G36" t="str">
            <v>B1</v>
          </cell>
        </row>
        <row r="37">
          <cell r="C37">
            <v>2471</v>
          </cell>
          <cell r="D37" t="str">
            <v>四川太极大药房连锁有限公司青羊区清江东路药店</v>
          </cell>
          <cell r="E37" t="str">
            <v>西门片区</v>
          </cell>
          <cell r="F37" t="str">
            <v>刘琴英</v>
          </cell>
          <cell r="G37" t="str">
            <v>B1</v>
          </cell>
        </row>
        <row r="38">
          <cell r="C38">
            <v>2820</v>
          </cell>
          <cell r="D38" t="str">
            <v>四川太极大药房连锁有限公司武侯区科华街药店</v>
          </cell>
          <cell r="E38" t="str">
            <v>旗舰片区</v>
          </cell>
          <cell r="F38" t="str">
            <v>谭勤娟</v>
          </cell>
          <cell r="G38" t="str">
            <v>B1</v>
          </cell>
        </row>
        <row r="39">
          <cell r="C39">
            <v>2520</v>
          </cell>
          <cell r="D39" t="str">
            <v>四川太极大药房连锁有限公司成华区高车一路药店</v>
          </cell>
          <cell r="E39" t="str">
            <v>东门片区</v>
          </cell>
          <cell r="F39" t="str">
            <v>毛静静</v>
          </cell>
          <cell r="G39" t="str">
            <v>B1</v>
          </cell>
        </row>
        <row r="40">
          <cell r="C40">
            <v>114622</v>
          </cell>
          <cell r="D40" t="str">
            <v>四川太极大药房连锁有限公司成华区东昌路一药店</v>
          </cell>
          <cell r="E40" t="str">
            <v>东门片区</v>
          </cell>
          <cell r="F40" t="str">
            <v>毛静静</v>
          </cell>
          <cell r="G40" t="str">
            <v>B1</v>
          </cell>
        </row>
        <row r="41">
          <cell r="C41">
            <v>118074</v>
          </cell>
          <cell r="D41" t="str">
            <v>四川太极大药房连锁有限公司成都高新区泰和二街药店</v>
          </cell>
          <cell r="E41" t="str">
            <v>南门片区</v>
          </cell>
          <cell r="F41" t="str">
            <v>陈冰雪</v>
          </cell>
          <cell r="G41" t="str">
            <v>B2</v>
          </cell>
        </row>
        <row r="42">
          <cell r="C42">
            <v>2914</v>
          </cell>
          <cell r="D42" t="str">
            <v>四川太极大药房连锁有限公司崇州市怀远镇新正东街药店</v>
          </cell>
          <cell r="E42" t="str">
            <v>崇州片区</v>
          </cell>
          <cell r="F42" t="str">
            <v>胡建梅</v>
          </cell>
          <cell r="G42" t="str">
            <v>B2</v>
          </cell>
        </row>
        <row r="43">
          <cell r="C43">
            <v>2735</v>
          </cell>
          <cell r="D43" t="str">
            <v>四川太极大药房连锁有限公司锦江区观音桥街药店</v>
          </cell>
          <cell r="E43" t="str">
            <v>东门片区</v>
          </cell>
          <cell r="F43" t="str">
            <v>毛静静</v>
          </cell>
          <cell r="G43" t="str">
            <v>B2</v>
          </cell>
        </row>
        <row r="44">
          <cell r="C44">
            <v>102934</v>
          </cell>
          <cell r="D44" t="str">
            <v>四川太极大药房连锁有限公司金牛区银河北街药店</v>
          </cell>
          <cell r="E44" t="str">
            <v>西门片区</v>
          </cell>
          <cell r="F44" t="str">
            <v>刘琴英</v>
          </cell>
          <cell r="G44" t="str">
            <v>B2</v>
          </cell>
        </row>
        <row r="45">
          <cell r="C45">
            <v>2451</v>
          </cell>
          <cell r="D45" t="str">
            <v>四川太极大药房连锁有限公司高新区土龙路药店</v>
          </cell>
          <cell r="E45" t="str">
            <v>西门片区</v>
          </cell>
          <cell r="F45" t="str">
            <v>刘琴英</v>
          </cell>
          <cell r="G45" t="str">
            <v>B2</v>
          </cell>
        </row>
        <row r="46">
          <cell r="C46">
            <v>104428</v>
          </cell>
          <cell r="D46" t="str">
            <v>四川太极大药房连锁有限公司崇州市崇阳镇永康东路药店 </v>
          </cell>
          <cell r="E46" t="str">
            <v>崇州片区</v>
          </cell>
          <cell r="F46" t="str">
            <v>胡建梅</v>
          </cell>
          <cell r="G46" t="str">
            <v>B2</v>
          </cell>
        </row>
        <row r="47">
          <cell r="C47">
            <v>2483</v>
          </cell>
          <cell r="D47" t="str">
            <v>四川太极大药房连锁有限公司金牛区蓉北商贸大道药店</v>
          </cell>
          <cell r="E47" t="str">
            <v>西门片区</v>
          </cell>
          <cell r="F47" t="str">
            <v>刘琴英</v>
          </cell>
          <cell r="G47" t="str">
            <v>B2</v>
          </cell>
        </row>
        <row r="48">
          <cell r="C48">
            <v>105267</v>
          </cell>
          <cell r="D48" t="str">
            <v>四川太极大药房连锁有限公司金牛区蜀汉路药店</v>
          </cell>
          <cell r="E48" t="str">
            <v>西门片区</v>
          </cell>
          <cell r="F48" t="str">
            <v>刘琴英</v>
          </cell>
          <cell r="G48" t="str">
            <v>B2</v>
          </cell>
        </row>
        <row r="49">
          <cell r="C49">
            <v>2893</v>
          </cell>
          <cell r="D49" t="str">
            <v>四川太极大药房连锁有限公司都江堰市灌口镇蒲阳路药店</v>
          </cell>
          <cell r="E49" t="str">
            <v>城郊一片</v>
          </cell>
          <cell r="F49" t="str">
            <v>郑红艳</v>
          </cell>
          <cell r="G49" t="str">
            <v>B2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谭勤娟</v>
          </cell>
          <cell r="G50" t="str">
            <v>B2</v>
          </cell>
        </row>
        <row r="51">
          <cell r="C51">
            <v>2802</v>
          </cell>
          <cell r="D51" t="str">
            <v>四川太极大药房连锁有限公司青羊区金丝街药店</v>
          </cell>
          <cell r="E51" t="str">
            <v>西门片区</v>
          </cell>
          <cell r="F51" t="str">
            <v>刘琴英</v>
          </cell>
          <cell r="G51" t="str">
            <v>B2</v>
          </cell>
        </row>
        <row r="52">
          <cell r="C52">
            <v>114286</v>
          </cell>
          <cell r="D52" t="str">
            <v>四川太极大药房连锁有限公司青羊区光华北五路药店</v>
          </cell>
          <cell r="E52" t="str">
            <v>南门片区</v>
          </cell>
          <cell r="F52" t="str">
            <v>陈冰雪</v>
          </cell>
          <cell r="G52" t="str">
            <v>B2</v>
          </cell>
        </row>
        <row r="53">
          <cell r="C53">
            <v>2819</v>
          </cell>
          <cell r="D53" t="str">
            <v>四川太极大药房连锁有限公司成华区华油路药店</v>
          </cell>
          <cell r="E53" t="str">
            <v>东门片区</v>
          </cell>
          <cell r="F53" t="str">
            <v>毛静静</v>
          </cell>
          <cell r="G53" t="str">
            <v>B2</v>
          </cell>
        </row>
        <row r="54">
          <cell r="C54">
            <v>111400</v>
          </cell>
          <cell r="D54" t="str">
            <v>四川太极大药房连锁有限公司邛崃市文君街道杏林路药店</v>
          </cell>
          <cell r="E54" t="str">
            <v>城郊一片</v>
          </cell>
          <cell r="F54" t="str">
            <v>郑红艳</v>
          </cell>
          <cell r="G54" t="str">
            <v>B2</v>
          </cell>
        </row>
        <row r="55">
          <cell r="C55">
            <v>2904</v>
          </cell>
          <cell r="D55" t="str">
            <v>四川太极大药房连锁有限公司都江堰幸福镇景中路药店</v>
          </cell>
          <cell r="E55" t="str">
            <v>城郊一片</v>
          </cell>
          <cell r="F55" t="str">
            <v>郑红艳</v>
          </cell>
          <cell r="G55" t="str">
            <v>B2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西门片区</v>
          </cell>
          <cell r="F56" t="str">
            <v>刘琴英</v>
          </cell>
          <cell r="G56" t="str">
            <v>B2</v>
          </cell>
        </row>
        <row r="57">
          <cell r="C57">
            <v>103639</v>
          </cell>
          <cell r="D57" t="str">
            <v>四川太极大药房连锁有限公司成华区金马河路药店</v>
          </cell>
          <cell r="E57" t="str">
            <v>南门片区</v>
          </cell>
          <cell r="F57" t="str">
            <v>陈冰雪</v>
          </cell>
          <cell r="G57" t="str">
            <v>B2</v>
          </cell>
        </row>
        <row r="58">
          <cell r="C58">
            <v>2730</v>
          </cell>
          <cell r="D58" t="str">
            <v>四川太极大药房连锁有限公司锦江区水杉街药店</v>
          </cell>
          <cell r="E58" t="str">
            <v>东门片区</v>
          </cell>
          <cell r="F58" t="str">
            <v>毛静静</v>
          </cell>
          <cell r="G58" t="str">
            <v>B2</v>
          </cell>
        </row>
        <row r="59">
          <cell r="C59">
            <v>2479</v>
          </cell>
          <cell r="D59" t="str">
            <v>四川太极大药房连锁有限公司武侯区顺和街药店</v>
          </cell>
          <cell r="E59" t="str">
            <v>西门片区</v>
          </cell>
          <cell r="F59" t="str">
            <v>刘琴英</v>
          </cell>
          <cell r="G59" t="str">
            <v>B2</v>
          </cell>
        </row>
        <row r="60">
          <cell r="C60">
            <v>116482</v>
          </cell>
          <cell r="D60" t="str">
            <v>四川太极大药房连锁有限公司锦江区宏济中路药店</v>
          </cell>
          <cell r="E60" t="str">
            <v>旗舰片区</v>
          </cell>
          <cell r="F60" t="str">
            <v>谭勤娟</v>
          </cell>
          <cell r="G60" t="str">
            <v>C1</v>
          </cell>
        </row>
        <row r="61">
          <cell r="C61">
            <v>138202</v>
          </cell>
          <cell r="D61" t="str">
            <v>雅安市太极智慧云医药科技有限公司</v>
          </cell>
          <cell r="E61" t="str">
            <v>南门片区</v>
          </cell>
          <cell r="F61" t="str">
            <v>陈冰雪</v>
          </cell>
          <cell r="G61" t="str">
            <v>C1</v>
          </cell>
        </row>
        <row r="62">
          <cell r="C62">
            <v>2804</v>
          </cell>
          <cell r="D62" t="str">
            <v>四川太极大药房连锁有限公司郫县郫筒镇一环路东南段药店</v>
          </cell>
          <cell r="E62" t="str">
            <v>西门片区</v>
          </cell>
          <cell r="F62" t="str">
            <v>刘琴英</v>
          </cell>
          <cell r="G62" t="str">
            <v>C1</v>
          </cell>
        </row>
        <row r="63">
          <cell r="C63">
            <v>297863</v>
          </cell>
          <cell r="D63" t="str">
            <v>四川太极大药房连锁有限公司锦江区大田坎街药店</v>
          </cell>
          <cell r="E63" t="str">
            <v>东门片区</v>
          </cell>
          <cell r="F63" t="str">
            <v>毛静静</v>
          </cell>
          <cell r="G63" t="str">
            <v>C1</v>
          </cell>
        </row>
        <row r="64">
          <cell r="C64">
            <v>2854</v>
          </cell>
          <cell r="D64" t="str">
            <v>四川太极大药房连锁有限公司大邑县晋原镇通达东路五段药店</v>
          </cell>
          <cell r="E64" t="str">
            <v>城郊一片</v>
          </cell>
          <cell r="F64" t="str">
            <v>郑红艳</v>
          </cell>
          <cell r="G64" t="str">
            <v>C1</v>
          </cell>
        </row>
        <row r="65">
          <cell r="C65">
            <v>2808</v>
          </cell>
          <cell r="D65" t="str">
            <v>四川太极大药房连锁有限公司成华区崔家店路药店</v>
          </cell>
          <cell r="E65" t="str">
            <v>东门片区</v>
          </cell>
          <cell r="F65" t="str">
            <v>毛静静</v>
          </cell>
          <cell r="G65" t="str">
            <v>C1</v>
          </cell>
        </row>
        <row r="66">
          <cell r="C66">
            <v>108277</v>
          </cell>
          <cell r="D66" t="str">
            <v>四川太极大药房连锁有限公司金牛区银沙路药店</v>
          </cell>
          <cell r="E66" t="str">
            <v>西门片区</v>
          </cell>
          <cell r="F66" t="str">
            <v>刘琴英</v>
          </cell>
          <cell r="G66" t="str">
            <v>C1</v>
          </cell>
        </row>
        <row r="67">
          <cell r="C67">
            <v>119263</v>
          </cell>
          <cell r="D67" t="str">
            <v>四川太极大药房连锁有限公司青羊区蜀源路药店</v>
          </cell>
          <cell r="E67" t="str">
            <v>南门片区</v>
          </cell>
          <cell r="F67" t="str">
            <v>陈冰雪</v>
          </cell>
          <cell r="G67" t="str">
            <v>C1</v>
          </cell>
        </row>
        <row r="68">
          <cell r="C68">
            <v>2826</v>
          </cell>
          <cell r="D68" t="str">
            <v>四川太极大药房连锁有限公司青羊区北东街药店</v>
          </cell>
          <cell r="E68" t="str">
            <v>西门片区</v>
          </cell>
          <cell r="F68" t="str">
            <v>刘琴英</v>
          </cell>
          <cell r="G68" t="str">
            <v>C1</v>
          </cell>
        </row>
        <row r="69">
          <cell r="C69">
            <v>101453</v>
          </cell>
          <cell r="D69" t="str">
            <v>四川太极大药房连锁有限公司温江区公平街道江安路药店</v>
          </cell>
          <cell r="E69" t="str">
            <v>南门片区</v>
          </cell>
          <cell r="F69" t="str">
            <v>陈冰雪</v>
          </cell>
          <cell r="G69" t="str">
            <v>C1</v>
          </cell>
        </row>
        <row r="70">
          <cell r="C70">
            <v>2497</v>
          </cell>
          <cell r="D70" t="str">
            <v>四川太极大药房连锁有限公司新都区新都街道兴乐北路药店</v>
          </cell>
          <cell r="E70" t="str">
            <v>东门片区</v>
          </cell>
          <cell r="F70" t="str">
            <v>毛静静</v>
          </cell>
          <cell r="G70" t="str">
            <v>C1</v>
          </cell>
        </row>
        <row r="71">
          <cell r="C71">
            <v>2778</v>
          </cell>
          <cell r="D71" t="str">
            <v>四川太极大药房连锁有限公司郫县郫筒镇东大街药店</v>
          </cell>
          <cell r="E71" t="str">
            <v>西门片区</v>
          </cell>
          <cell r="F71" t="str">
            <v>刘琴英</v>
          </cell>
          <cell r="G71" t="str">
            <v>C1</v>
          </cell>
        </row>
        <row r="72">
          <cell r="C72">
            <v>113833</v>
          </cell>
          <cell r="D72" t="str">
            <v>四川太极大药房连锁有限公司青羊区光华西一路药店</v>
          </cell>
          <cell r="E72" t="str">
            <v>南门片区</v>
          </cell>
          <cell r="F72" t="str">
            <v>陈冰雪</v>
          </cell>
          <cell r="G72" t="str">
            <v>C1</v>
          </cell>
        </row>
        <row r="73">
          <cell r="C73">
            <v>2751</v>
          </cell>
          <cell r="D73" t="str">
            <v>四川太极大药房连锁有限公司高新区新乐中街药店</v>
          </cell>
          <cell r="E73" t="str">
            <v>南门片区</v>
          </cell>
          <cell r="F73" t="str">
            <v>陈冰雪</v>
          </cell>
          <cell r="G73" t="str">
            <v>C1</v>
          </cell>
        </row>
        <row r="74">
          <cell r="C74">
            <v>2304</v>
          </cell>
          <cell r="D74" t="str">
            <v>四川太极大药房连锁有限公司成都高新区天久南巷药店</v>
          </cell>
          <cell r="E74" t="str">
            <v>南门片区</v>
          </cell>
          <cell r="F74" t="str">
            <v>陈冰雪</v>
          </cell>
          <cell r="G74" t="str">
            <v>C1</v>
          </cell>
        </row>
        <row r="75">
          <cell r="C75">
            <v>2722</v>
          </cell>
          <cell r="D75" t="str">
            <v>四川太极大药房连锁有限公司高新区大源三期药店</v>
          </cell>
          <cell r="E75" t="str">
            <v>南门片区</v>
          </cell>
          <cell r="F75" t="str">
            <v>陈冰雪</v>
          </cell>
          <cell r="G75" t="str">
            <v>C1</v>
          </cell>
        </row>
        <row r="76">
          <cell r="C76">
            <v>122906</v>
          </cell>
          <cell r="D76" t="str">
            <v>四川太极大药房连锁有限公司新都区斑竹园街道医贸大道药店</v>
          </cell>
          <cell r="E76" t="str">
            <v>东门片区</v>
          </cell>
          <cell r="F76" t="str">
            <v>毛静静</v>
          </cell>
          <cell r="G76" t="str">
            <v>C1</v>
          </cell>
        </row>
        <row r="77">
          <cell r="C77">
            <v>2907</v>
          </cell>
          <cell r="D77" t="str">
            <v>四川太极大药房连锁有限公司温江区柳城镇凤溪大道药店</v>
          </cell>
          <cell r="E77" t="str">
            <v>南门片区</v>
          </cell>
          <cell r="F77" t="str">
            <v>陈冰雪</v>
          </cell>
          <cell r="G77" t="str">
            <v>C1</v>
          </cell>
        </row>
        <row r="78">
          <cell r="C78">
            <v>2414</v>
          </cell>
          <cell r="D78" t="str">
            <v>四川太极大药房连锁有限公司青羊区大石西路药店</v>
          </cell>
          <cell r="E78" t="str">
            <v>南门片区</v>
          </cell>
          <cell r="F78" t="str">
            <v>陈冰雪</v>
          </cell>
          <cell r="G78" t="str">
            <v>C1</v>
          </cell>
        </row>
        <row r="79">
          <cell r="C79">
            <v>113299</v>
          </cell>
          <cell r="D79" t="str">
            <v>四川太极大药房连锁有限公司武侯区倪家桥路药店</v>
          </cell>
          <cell r="E79" t="str">
            <v>旗舰片区</v>
          </cell>
          <cell r="F79" t="str">
            <v>谭勤娟</v>
          </cell>
          <cell r="G79" t="str">
            <v>C1</v>
          </cell>
        </row>
        <row r="80">
          <cell r="C80">
            <v>2717</v>
          </cell>
          <cell r="D80" t="str">
            <v>四川太极大药房连锁有限公司成华区万宇路药店</v>
          </cell>
          <cell r="E80" t="str">
            <v>南门片区</v>
          </cell>
          <cell r="F80" t="str">
            <v>陈冰雪</v>
          </cell>
          <cell r="G80" t="str">
            <v>C1</v>
          </cell>
        </row>
        <row r="81">
          <cell r="C81">
            <v>2813</v>
          </cell>
          <cell r="D81" t="str">
            <v>四川太极大药房连锁有限公司青羊区红星路药店</v>
          </cell>
          <cell r="E81" t="str">
            <v>旗舰片区</v>
          </cell>
          <cell r="F81" t="str">
            <v>谭勤娟</v>
          </cell>
          <cell r="G81" t="str">
            <v>C1</v>
          </cell>
        </row>
        <row r="82">
          <cell r="C82">
            <v>2910</v>
          </cell>
          <cell r="D82" t="str">
            <v>四川太极大药房连锁有限公司崇州市崇阳镇金带街药店</v>
          </cell>
          <cell r="E82" t="str">
            <v>崇州片区</v>
          </cell>
          <cell r="F82" t="str">
            <v>胡建梅</v>
          </cell>
          <cell r="G82" t="str">
            <v>C1</v>
          </cell>
        </row>
        <row r="83">
          <cell r="C83">
            <v>107728</v>
          </cell>
          <cell r="D83" t="str">
            <v>四川太极大药房连锁有限公司大邑县晋原镇北街药店</v>
          </cell>
          <cell r="E83" t="str">
            <v>城郊一片</v>
          </cell>
          <cell r="F83" t="str">
            <v>郑红艳</v>
          </cell>
          <cell r="G83" t="str">
            <v>C1</v>
          </cell>
        </row>
        <row r="84">
          <cell r="C84">
            <v>2422</v>
          </cell>
          <cell r="D84" t="str">
            <v>四川太极大药房连锁有限公司金牛区金沙路药店</v>
          </cell>
          <cell r="E84" t="str">
            <v>西门片区</v>
          </cell>
          <cell r="F84" t="str">
            <v>刘琴英</v>
          </cell>
          <cell r="G84" t="str">
            <v>C1</v>
          </cell>
        </row>
        <row r="85">
          <cell r="C85">
            <v>2852</v>
          </cell>
          <cell r="D85" t="str">
            <v>四川太极大药房连锁有限公司大邑县晋原镇子龙街药店</v>
          </cell>
          <cell r="E85" t="str">
            <v>城郊一片</v>
          </cell>
          <cell r="F85" t="str">
            <v>郑红艳</v>
          </cell>
          <cell r="G85" t="str">
            <v>C1</v>
          </cell>
        </row>
        <row r="86">
          <cell r="C86">
            <v>2886</v>
          </cell>
          <cell r="D86" t="str">
            <v>四川太极大药房连锁有限公司都江堰市幸福镇翔凤路药店</v>
          </cell>
          <cell r="E86" t="str">
            <v>城郊一片</v>
          </cell>
          <cell r="F86" t="str">
            <v>郑红艳</v>
          </cell>
          <cell r="G86" t="str">
            <v>C1</v>
          </cell>
        </row>
        <row r="87">
          <cell r="C87">
            <v>106865</v>
          </cell>
          <cell r="D87" t="str">
            <v>四川太极大药房连锁有限公司武侯区丝竹路药店</v>
          </cell>
          <cell r="E87" t="str">
            <v>旗舰片区</v>
          </cell>
          <cell r="F87" t="str">
            <v>谭勤娟</v>
          </cell>
          <cell r="G87" t="str">
            <v>C1</v>
          </cell>
        </row>
        <row r="88">
          <cell r="C88">
            <v>113025</v>
          </cell>
          <cell r="D88" t="str">
            <v>四川太极大药房连锁有限公司青羊区蜀鑫路药店</v>
          </cell>
          <cell r="E88" t="str">
            <v>南门片区</v>
          </cell>
          <cell r="F88" t="str">
            <v>陈冰雪</v>
          </cell>
          <cell r="G88" t="str">
            <v>C1</v>
          </cell>
        </row>
        <row r="89">
          <cell r="C89">
            <v>2153</v>
          </cell>
          <cell r="D89" t="str">
            <v>四川太极大药房连锁有限公司成都高新区吉瑞三路二药房</v>
          </cell>
          <cell r="E89" t="str">
            <v>南门片区</v>
          </cell>
          <cell r="F89" t="str">
            <v>陈冰雪</v>
          </cell>
          <cell r="G89" t="str">
            <v>C1</v>
          </cell>
        </row>
        <row r="90">
          <cell r="C90">
            <v>106485</v>
          </cell>
          <cell r="D90" t="str">
            <v>四川太极大药房连锁有限公司成都高新区元华二巷药店</v>
          </cell>
          <cell r="E90" t="str">
            <v>旗舰片区</v>
          </cell>
          <cell r="F90" t="str">
            <v>谭勤娟</v>
          </cell>
          <cell r="G90" t="str">
            <v>C1</v>
          </cell>
        </row>
        <row r="91">
          <cell r="C91">
            <v>2901</v>
          </cell>
          <cell r="D91" t="str">
            <v>四川太极大药房连锁有限公司都江堰市奎光塔街道奎光路药店</v>
          </cell>
          <cell r="E91" t="str">
            <v>城郊一片</v>
          </cell>
          <cell r="F91" t="str">
            <v>郑红艳</v>
          </cell>
          <cell r="G91" t="str">
            <v>C1</v>
          </cell>
        </row>
        <row r="92">
          <cell r="C92">
            <v>105751</v>
          </cell>
          <cell r="D92" t="str">
            <v>四川太极大药房连锁有限公司高新区新下街药店</v>
          </cell>
          <cell r="E92" t="str">
            <v>南门片区</v>
          </cell>
          <cell r="F92" t="str">
            <v>陈冰雪</v>
          </cell>
          <cell r="G92" t="str">
            <v>C1</v>
          </cell>
        </row>
        <row r="93">
          <cell r="C93">
            <v>2873</v>
          </cell>
          <cell r="D93" t="str">
            <v>四川太极大药房连锁有限公司大邑县沙渠镇利民街药店</v>
          </cell>
          <cell r="E93" t="str">
            <v>城郊一片</v>
          </cell>
          <cell r="F93" t="str">
            <v>郑红艳</v>
          </cell>
          <cell r="G93" t="str">
            <v>C1</v>
          </cell>
        </row>
        <row r="94">
          <cell r="C94">
            <v>2771</v>
          </cell>
          <cell r="D94" t="str">
            <v>四川太极大药房连锁有限公司锦江区柳翠路药店</v>
          </cell>
          <cell r="E94" t="str">
            <v>南门片区</v>
          </cell>
          <cell r="F94" t="str">
            <v>陈冰雪</v>
          </cell>
          <cell r="G94" t="str">
            <v>C1</v>
          </cell>
        </row>
        <row r="95">
          <cell r="C95">
            <v>2916</v>
          </cell>
          <cell r="D95" t="str">
            <v>四川太极大药房连锁有限公司崇州市崇阳镇尚贤坊街药店</v>
          </cell>
          <cell r="E95" t="str">
            <v>崇州片区</v>
          </cell>
          <cell r="F95" t="str">
            <v>胡建梅</v>
          </cell>
          <cell r="G95" t="str">
            <v>C1</v>
          </cell>
        </row>
        <row r="96">
          <cell r="C96">
            <v>102935</v>
          </cell>
          <cell r="D96" t="str">
            <v>四川太极大药房连锁有限公司青羊区童子街药店</v>
          </cell>
          <cell r="E96" t="str">
            <v>旗舰片区</v>
          </cell>
          <cell r="F96" t="str">
            <v>谭勤娟</v>
          </cell>
          <cell r="G96" t="str">
            <v>C1</v>
          </cell>
        </row>
        <row r="97">
          <cell r="C97">
            <v>113008</v>
          </cell>
          <cell r="D97" t="str">
            <v>四川太极大药房连锁有限公司成都高新区尚锦路药店</v>
          </cell>
          <cell r="E97" t="str">
            <v>西门片区</v>
          </cell>
          <cell r="F97" t="str">
            <v>刘琴英</v>
          </cell>
          <cell r="G97" t="str">
            <v>C1</v>
          </cell>
        </row>
        <row r="98">
          <cell r="C98">
            <v>2865</v>
          </cell>
          <cell r="D98" t="str">
            <v>四川太极大药房连锁有限公司邛崃市临邛镇洪川小区药店</v>
          </cell>
          <cell r="E98" t="str">
            <v>城郊一片</v>
          </cell>
          <cell r="F98" t="str">
            <v>郑红艳</v>
          </cell>
          <cell r="G98" t="str">
            <v>C1</v>
          </cell>
        </row>
        <row r="99">
          <cell r="C99">
            <v>103199</v>
          </cell>
          <cell r="D99" t="str">
            <v>四川太极大药房连锁有限公司成华区西林一街药店</v>
          </cell>
          <cell r="E99" t="str">
            <v>东门片区</v>
          </cell>
          <cell r="F99" t="str">
            <v>毛静静</v>
          </cell>
          <cell r="G99" t="str">
            <v>C1</v>
          </cell>
        </row>
        <row r="100">
          <cell r="C100">
            <v>117310</v>
          </cell>
          <cell r="D100" t="str">
            <v>四川太极大药房连锁有限公司武侯区长寿路药店</v>
          </cell>
          <cell r="E100" t="str">
            <v>旗舰片区</v>
          </cell>
          <cell r="F100" t="str">
            <v>谭勤娟</v>
          </cell>
          <cell r="G100" t="str">
            <v>C1</v>
          </cell>
        </row>
        <row r="101">
          <cell r="C101">
            <v>118151</v>
          </cell>
          <cell r="D101" t="str">
            <v>四川太极大药房连锁有限公司金牛区沙湾东一路药店</v>
          </cell>
          <cell r="E101" t="str">
            <v>西门片区</v>
          </cell>
          <cell r="F101" t="str">
            <v>刘琴英</v>
          </cell>
          <cell r="G101" t="str">
            <v>C1</v>
          </cell>
        </row>
        <row r="102">
          <cell r="C102">
            <v>122198</v>
          </cell>
          <cell r="D102" t="str">
            <v>四川太极大药房连锁有限公司成华区华泰路二药店</v>
          </cell>
          <cell r="E102" t="str">
            <v>东门片区</v>
          </cell>
          <cell r="F102" t="str">
            <v>毛静静</v>
          </cell>
          <cell r="G102" t="str">
            <v>C1</v>
          </cell>
        </row>
        <row r="103">
          <cell r="C103">
            <v>2888</v>
          </cell>
          <cell r="D103" t="str">
            <v>四川太极大药房连锁有限公司都江堰市蒲阳镇问道西路药店</v>
          </cell>
          <cell r="E103" t="str">
            <v>城郊一片</v>
          </cell>
          <cell r="F103" t="str">
            <v>郑红艳</v>
          </cell>
          <cell r="G103" t="str">
            <v>C1</v>
          </cell>
        </row>
        <row r="104">
          <cell r="C104">
            <v>2874</v>
          </cell>
          <cell r="D104" t="str">
            <v>四川太极大药房连锁有限公司大邑县晋原镇东街药店</v>
          </cell>
          <cell r="E104" t="str">
            <v>城郊一片</v>
          </cell>
          <cell r="F104" t="str">
            <v>郑红艳</v>
          </cell>
          <cell r="G104" t="str">
            <v>C1</v>
          </cell>
        </row>
        <row r="105">
          <cell r="C105">
            <v>104533</v>
          </cell>
          <cell r="D105" t="str">
            <v>四川太极大药房连锁有限公司大邑县晋原镇潘家街药店</v>
          </cell>
          <cell r="E105" t="str">
            <v>城郊一片</v>
          </cell>
          <cell r="F105" t="str">
            <v>郑红艳</v>
          </cell>
          <cell r="G105" t="str">
            <v>C1</v>
          </cell>
        </row>
        <row r="106">
          <cell r="C106">
            <v>118951</v>
          </cell>
          <cell r="D106" t="str">
            <v>四川太极大药房连锁有限公司青羊区金祥路药店</v>
          </cell>
          <cell r="E106" t="str">
            <v>南门片区</v>
          </cell>
          <cell r="F106" t="str">
            <v>陈冰雪</v>
          </cell>
          <cell r="G106" t="str">
            <v>C1</v>
          </cell>
        </row>
        <row r="107">
          <cell r="C107">
            <v>106569</v>
          </cell>
          <cell r="D107" t="str">
            <v>四川太极大药房连锁有限公司武侯区大悦路药店</v>
          </cell>
          <cell r="E107" t="str">
            <v>西门片区</v>
          </cell>
          <cell r="F107" t="str">
            <v>刘琴英</v>
          </cell>
          <cell r="G107" t="str">
            <v>C1</v>
          </cell>
        </row>
        <row r="108">
          <cell r="C108">
            <v>2851</v>
          </cell>
          <cell r="D108" t="str">
            <v>四川太极大药房连锁有限公司大邑县安仁镇千禧街药店</v>
          </cell>
          <cell r="E108" t="str">
            <v>城郊一片</v>
          </cell>
          <cell r="F108" t="str">
            <v>郑红艳</v>
          </cell>
          <cell r="G108" t="str">
            <v>C1</v>
          </cell>
        </row>
        <row r="109">
          <cell r="C109">
            <v>112415</v>
          </cell>
          <cell r="D109" t="str">
            <v>四川太极大药房连锁有限公司金牛区五福桥东路药店</v>
          </cell>
          <cell r="E109" t="str">
            <v>西门片区</v>
          </cell>
          <cell r="F109" t="str">
            <v>刘琴英</v>
          </cell>
          <cell r="G109" t="str">
            <v>C1</v>
          </cell>
        </row>
        <row r="110">
          <cell r="C110">
            <v>119262</v>
          </cell>
          <cell r="D110" t="str">
            <v>四川太极大药房连锁有限公司成华区驷马桥三路药店</v>
          </cell>
          <cell r="E110" t="str">
            <v>东门片区</v>
          </cell>
          <cell r="F110" t="str">
            <v>毛静静</v>
          </cell>
          <cell r="G110" t="str">
            <v>C2</v>
          </cell>
        </row>
        <row r="111">
          <cell r="C111">
            <v>2883</v>
          </cell>
          <cell r="D111" t="str">
            <v>四川太极大药房连锁有限公司都江堰市聚源镇联建房药店</v>
          </cell>
          <cell r="E111" t="str">
            <v>城郊一片</v>
          </cell>
          <cell r="F111" t="str">
            <v>郑红艳</v>
          </cell>
          <cell r="G111" t="str">
            <v>C2</v>
          </cell>
        </row>
        <row r="112">
          <cell r="C112">
            <v>2714</v>
          </cell>
          <cell r="D112" t="str">
            <v>四川太极大药房连锁有限公司成华区华康路药店</v>
          </cell>
          <cell r="E112" t="str">
            <v>东门片区</v>
          </cell>
          <cell r="F112" t="str">
            <v>毛静静</v>
          </cell>
          <cell r="G112" t="str">
            <v>C2</v>
          </cell>
        </row>
        <row r="113">
          <cell r="C113">
            <v>2715</v>
          </cell>
          <cell r="D113" t="str">
            <v>四川太极大药房连锁有限公司双流县西航港街道锦华路一段药店</v>
          </cell>
          <cell r="E113" t="str">
            <v>新津片</v>
          </cell>
          <cell r="F113" t="str">
            <v>王燕丽</v>
          </cell>
          <cell r="G113" t="str">
            <v>C2</v>
          </cell>
        </row>
        <row r="114">
          <cell r="C114">
            <v>117637</v>
          </cell>
          <cell r="D114" t="str">
            <v>四川太极大药房连锁有限公司大邑县晋原街道金巷西街药店</v>
          </cell>
          <cell r="E114" t="str">
            <v>城郊一片</v>
          </cell>
          <cell r="F114" t="str">
            <v>郑红艳</v>
          </cell>
          <cell r="G114" t="str">
            <v>C2</v>
          </cell>
        </row>
        <row r="115">
          <cell r="C115">
            <v>104429</v>
          </cell>
          <cell r="D115" t="str">
            <v>四川太极大药房连锁有限公司武侯区大华街药店</v>
          </cell>
          <cell r="E115" t="str">
            <v>南门片区</v>
          </cell>
          <cell r="F115" t="str">
            <v>陈冰雪</v>
          </cell>
          <cell r="G115" t="str">
            <v>C2</v>
          </cell>
        </row>
        <row r="116">
          <cell r="C116">
            <v>110378</v>
          </cell>
          <cell r="D116" t="str">
            <v>四川太极大药房连锁有限公司都江堰市永丰街道宝莲路药店</v>
          </cell>
          <cell r="E116" t="str">
            <v>城郊一片</v>
          </cell>
          <cell r="F116" t="str">
            <v>郑红艳</v>
          </cell>
          <cell r="G116" t="str">
            <v>C2</v>
          </cell>
        </row>
        <row r="117">
          <cell r="C117">
            <v>102479</v>
          </cell>
          <cell r="D117" t="str">
            <v>四川太极大药房连锁有限公司锦江区劼人路药店</v>
          </cell>
          <cell r="E117" t="str">
            <v>东门片区</v>
          </cell>
          <cell r="F117" t="str">
            <v>毛静静</v>
          </cell>
          <cell r="G117" t="str">
            <v>C2</v>
          </cell>
        </row>
        <row r="118">
          <cell r="C118">
            <v>115971</v>
          </cell>
          <cell r="D118" t="str">
            <v>四川太极大药房连锁有限公司成都高新区天顺路药店</v>
          </cell>
          <cell r="E118" t="str">
            <v>南门片区</v>
          </cell>
          <cell r="F118" t="str">
            <v>陈冰雪</v>
          </cell>
          <cell r="G118" t="str">
            <v>C2</v>
          </cell>
        </row>
        <row r="119">
          <cell r="C119">
            <v>2409</v>
          </cell>
          <cell r="D119" t="str">
            <v>四川太极大药房连锁有限公司金牛区黄苑东街药店</v>
          </cell>
          <cell r="E119" t="str">
            <v>西门片区</v>
          </cell>
          <cell r="F119" t="str">
            <v>刘琴英</v>
          </cell>
          <cell r="G119" t="str">
            <v>C2</v>
          </cell>
        </row>
        <row r="120">
          <cell r="C120">
            <v>2837</v>
          </cell>
          <cell r="D120" t="str">
            <v>四川太极大药房连锁有限公司邛崃市羊安镇永康大道药店</v>
          </cell>
          <cell r="E120" t="str">
            <v>城郊一片</v>
          </cell>
          <cell r="F120" t="str">
            <v>郑红艳</v>
          </cell>
          <cell r="G120" t="str">
            <v>C2</v>
          </cell>
        </row>
        <row r="121">
          <cell r="C121">
            <v>123007</v>
          </cell>
          <cell r="D121" t="str">
            <v>四川太极大药房连锁有限公司大邑县青霞街道元通路南段药店</v>
          </cell>
          <cell r="E121" t="str">
            <v>城郊一片</v>
          </cell>
          <cell r="F121" t="str">
            <v>郑红艳</v>
          </cell>
          <cell r="G121" t="str">
            <v>C2</v>
          </cell>
        </row>
        <row r="122">
          <cell r="C122">
            <v>102564</v>
          </cell>
          <cell r="D122" t="str">
            <v>四川太极大药房连锁有限公司邛崃市文君街道办翠荫街药店</v>
          </cell>
          <cell r="E122" t="str">
            <v>城郊一片</v>
          </cell>
          <cell r="F122" t="str">
            <v>郑红艳</v>
          </cell>
          <cell r="G122" t="str">
            <v>C2</v>
          </cell>
        </row>
        <row r="123">
          <cell r="C123">
            <v>119622</v>
          </cell>
          <cell r="D123" t="str">
            <v>四川太极大药房连锁有限公司武侯区高攀西巷药店</v>
          </cell>
          <cell r="E123" t="str">
            <v>旗舰片区</v>
          </cell>
          <cell r="F123" t="str">
            <v>谭勤娟</v>
          </cell>
          <cell r="G123" t="str">
            <v>C2</v>
          </cell>
        </row>
        <row r="124">
          <cell r="C124">
            <v>2713</v>
          </cell>
          <cell r="D124" t="str">
            <v>四川太极大药房连锁有限公司双流区东升街道三强西路药店</v>
          </cell>
          <cell r="E124" t="str">
            <v>新津片</v>
          </cell>
          <cell r="F124" t="str">
            <v>王燕丽</v>
          </cell>
          <cell r="G124" t="str">
            <v>C2</v>
          </cell>
        </row>
        <row r="125">
          <cell r="C125">
            <v>102567</v>
          </cell>
          <cell r="D125" t="str">
            <v>四川太极大药房连锁有限公司新津县五津镇武阳西路药店</v>
          </cell>
          <cell r="E125" t="str">
            <v>新津片</v>
          </cell>
          <cell r="F125" t="str">
            <v>王燕丽</v>
          </cell>
          <cell r="G125" t="str">
            <v>C2</v>
          </cell>
        </row>
        <row r="126">
          <cell r="C126">
            <v>118758</v>
          </cell>
          <cell r="D126" t="str">
            <v>四川太极大药房连锁有限公司成华区水碾河路药店</v>
          </cell>
          <cell r="E126" t="str">
            <v>东门片区</v>
          </cell>
          <cell r="F126" t="str">
            <v>毛静静</v>
          </cell>
          <cell r="G126" t="str">
            <v>C2</v>
          </cell>
        </row>
        <row r="127">
          <cell r="C127">
            <v>2816</v>
          </cell>
          <cell r="D127" t="str">
            <v>四川太极大药房连锁有限公司成华区双林路药店</v>
          </cell>
          <cell r="E127" t="str">
            <v>东门片区</v>
          </cell>
          <cell r="F127" t="str">
            <v>毛静静</v>
          </cell>
          <cell r="G127" t="str">
            <v>C2</v>
          </cell>
        </row>
        <row r="128">
          <cell r="C128">
            <v>2326</v>
          </cell>
          <cell r="D128" t="str">
            <v>四川太极大药房连锁有限公司成华区建业路药店</v>
          </cell>
          <cell r="E128" t="str">
            <v>旗舰片区</v>
          </cell>
          <cell r="F128" t="str">
            <v>谭勤娟</v>
          </cell>
          <cell r="G128" t="str">
            <v>C2</v>
          </cell>
        </row>
        <row r="129">
          <cell r="C129">
            <v>2894</v>
          </cell>
          <cell r="D129" t="str">
            <v>四川太极大药房连锁有限公司崇州市三江镇崇新路药店</v>
          </cell>
          <cell r="E129" t="str">
            <v>崇州片区</v>
          </cell>
          <cell r="F129" t="str">
            <v>胡建梅</v>
          </cell>
          <cell r="G129" t="str">
            <v>C2</v>
          </cell>
        </row>
        <row r="130">
          <cell r="C130">
            <v>2853</v>
          </cell>
          <cell r="D130" t="str">
            <v>四川太极大药房连锁有限公司大邑县晋原镇东壕沟北段药店</v>
          </cell>
          <cell r="E130" t="str">
            <v>城郊一片</v>
          </cell>
          <cell r="F130" t="str">
            <v>郑红艳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南门片区</v>
          </cell>
          <cell r="F131" t="str">
            <v>陈冰雪</v>
          </cell>
          <cell r="G131" t="str">
            <v>C2</v>
          </cell>
        </row>
        <row r="132">
          <cell r="C132">
            <v>2905</v>
          </cell>
          <cell r="D132" t="str">
            <v>四川太极大药房连锁有限公司崇州市崇阳镇文化西街药店</v>
          </cell>
          <cell r="E132" t="str">
            <v>崇州片区</v>
          </cell>
          <cell r="F132" t="str">
            <v>胡建梅</v>
          </cell>
          <cell r="G132" t="str">
            <v>C2</v>
          </cell>
        </row>
        <row r="133">
          <cell r="C133">
            <v>2844</v>
          </cell>
          <cell r="D133" t="str">
            <v>四川太极大药房连锁有限公司大邑县新场镇文昌街药店</v>
          </cell>
          <cell r="E133" t="str">
            <v>城郊一片</v>
          </cell>
          <cell r="F133" t="str">
            <v>郑红艳</v>
          </cell>
          <cell r="G133" t="str">
            <v>C2</v>
          </cell>
        </row>
        <row r="134">
          <cell r="C134">
            <v>104838</v>
          </cell>
          <cell r="D134" t="str">
            <v>四川太极大药房连锁有限公司崇州市崇阳镇蜀州中路药店</v>
          </cell>
          <cell r="E134" t="str">
            <v>崇州片区</v>
          </cell>
          <cell r="F134" t="str">
            <v>胡建梅</v>
          </cell>
          <cell r="G134" t="str">
            <v>C2</v>
          </cell>
        </row>
        <row r="135">
          <cell r="C135">
            <v>117923</v>
          </cell>
          <cell r="D135" t="str">
            <v>四川太极大药房连锁有限公司大邑县晋原街道观音阁街西段药店</v>
          </cell>
          <cell r="E135" t="str">
            <v>城郊一片</v>
          </cell>
          <cell r="F135" t="str">
            <v>郑红艳</v>
          </cell>
          <cell r="G135" t="str">
            <v>C2</v>
          </cell>
        </row>
        <row r="136">
          <cell r="C136">
            <v>104430</v>
          </cell>
          <cell r="D136" t="str">
            <v>四川太极大药房连锁有限公司高新区中和大道药店</v>
          </cell>
          <cell r="E136" t="str">
            <v>南门片区</v>
          </cell>
          <cell r="F136" t="str">
            <v>陈冰雪</v>
          </cell>
          <cell r="G136" t="str">
            <v>C2</v>
          </cell>
        </row>
        <row r="137">
          <cell r="C137">
            <v>2274</v>
          </cell>
          <cell r="D137" t="str">
            <v>四川太极大药房连锁有限公司成都高新区肖家河正街药店</v>
          </cell>
          <cell r="E137" t="str">
            <v>旗舰片区</v>
          </cell>
          <cell r="F137" t="str">
            <v>谭勤娟</v>
          </cell>
          <cell r="G137" t="str">
            <v>C2</v>
          </cell>
        </row>
        <row r="138">
          <cell r="C138">
            <v>298747</v>
          </cell>
          <cell r="D138" t="str">
            <v>四川太极大药房连锁有限公司青羊区文和路药店</v>
          </cell>
          <cell r="E138" t="str">
            <v>西门片区</v>
          </cell>
          <cell r="F138" t="str">
            <v>刘琴英</v>
          </cell>
          <cell r="G138" t="str">
            <v>C2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南门片区</v>
          </cell>
          <cell r="F139" t="str">
            <v>陈冰雪</v>
          </cell>
          <cell r="G139" t="str">
            <v>C2</v>
          </cell>
        </row>
        <row r="140">
          <cell r="C140">
            <v>106568</v>
          </cell>
          <cell r="D140" t="str">
            <v>四川太极大药房连锁有限公司高新区中和公济桥路药店</v>
          </cell>
          <cell r="E140" t="str">
            <v>南门片区</v>
          </cell>
          <cell r="F140" t="str">
            <v>陈冰雪</v>
          </cell>
          <cell r="G140" t="str">
            <v>C2</v>
          </cell>
        </row>
        <row r="141">
          <cell r="C141">
            <v>2413</v>
          </cell>
          <cell r="D141" t="str">
            <v>四川太极大药房连锁有限公司武侯区聚萃街药店</v>
          </cell>
          <cell r="E141" t="str">
            <v>西门片区</v>
          </cell>
          <cell r="F141" t="str">
            <v>刘琴英</v>
          </cell>
          <cell r="G141" t="str">
            <v>C2</v>
          </cell>
        </row>
        <row r="142">
          <cell r="C142">
            <v>2839</v>
          </cell>
          <cell r="D142" t="str">
            <v>四川太极大药房连锁有限公司新津县兴义镇万兴路药店</v>
          </cell>
          <cell r="E142" t="str">
            <v>新津片</v>
          </cell>
          <cell r="F142" t="str">
            <v>王燕丽</v>
          </cell>
          <cell r="G142" t="str">
            <v>C2</v>
          </cell>
        </row>
        <row r="143">
          <cell r="C143">
            <v>302867</v>
          </cell>
          <cell r="D143" t="str">
            <v>四川太极大药房连锁有限公司新都区大丰街道华美东街药店</v>
          </cell>
          <cell r="E143" t="str">
            <v>东门片区</v>
          </cell>
          <cell r="F143" t="str">
            <v>毛静静</v>
          </cell>
          <cell r="G143" t="str">
            <v>C2</v>
          </cell>
        </row>
        <row r="144">
          <cell r="C144">
            <v>122686</v>
          </cell>
          <cell r="D144" t="str">
            <v>四川太极大药房连锁有限公司大邑县晋原街道蜀望路药店</v>
          </cell>
          <cell r="E144" t="str">
            <v>城郊一片</v>
          </cell>
          <cell r="F144" t="str">
            <v>郑红艳</v>
          </cell>
          <cell r="G144" t="str">
            <v>C2</v>
          </cell>
        </row>
        <row r="145">
          <cell r="C145">
            <v>2408</v>
          </cell>
          <cell r="D145" t="str">
            <v>四川太极大药房连锁有限公司金牛区沙河源药店</v>
          </cell>
          <cell r="E145" t="str">
            <v>西门片区</v>
          </cell>
          <cell r="F145" t="str">
            <v>刘琴英</v>
          </cell>
          <cell r="G145" t="str">
            <v>C2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</v>
          </cell>
          <cell r="E1" t="str">
            <v>销售额任务</v>
          </cell>
          <cell r="F1" t="str">
            <v>毛利额任务</v>
          </cell>
          <cell r="G1" t="str">
            <v>笔数任务</v>
          </cell>
          <cell r="H1" t="str">
            <v>毛利率任务</v>
          </cell>
          <cell r="I1" t="str">
            <v>日均销售额任务</v>
          </cell>
          <cell r="J1" t="str">
            <v>日均毛利额任务</v>
          </cell>
        </row>
        <row r="2">
          <cell r="B2">
            <v>2914</v>
          </cell>
          <cell r="C2" t="str">
            <v>四川太极大药房连锁有限公司崇州市怀远镇新正东街药店</v>
          </cell>
          <cell r="D2" t="str">
            <v>崇州片区</v>
          </cell>
          <cell r="E2">
            <v>190960</v>
          </cell>
          <cell r="F2">
            <v>70504</v>
          </cell>
          <cell r="G2">
            <v>2520</v>
          </cell>
          <cell r="H2">
            <v>0.369208211143695</v>
          </cell>
          <cell r="I2">
            <v>6820</v>
          </cell>
          <cell r="J2">
            <v>2518</v>
          </cell>
        </row>
        <row r="3">
          <cell r="B3">
            <v>104428</v>
          </cell>
          <cell r="C3" t="str">
            <v>四川太极大药房连锁有限公司崇州市崇阳镇永康东路药店 </v>
          </cell>
          <cell r="D3" t="str">
            <v>崇州片区</v>
          </cell>
          <cell r="E3">
            <v>184800</v>
          </cell>
          <cell r="F3">
            <v>62692</v>
          </cell>
          <cell r="G3">
            <v>2800</v>
          </cell>
          <cell r="H3">
            <v>0.339242424242424</v>
          </cell>
          <cell r="I3">
            <v>6600</v>
          </cell>
          <cell r="J3">
            <v>2239</v>
          </cell>
        </row>
        <row r="4">
          <cell r="B4">
            <v>2910</v>
          </cell>
          <cell r="C4" t="str">
            <v>四川太极大药房连锁有限公司崇州市崇阳镇金带街药店</v>
          </cell>
          <cell r="D4" t="str">
            <v>崇州片区</v>
          </cell>
          <cell r="E4">
            <v>132440</v>
          </cell>
          <cell r="F4">
            <v>47488</v>
          </cell>
          <cell r="G4">
            <v>1960</v>
          </cell>
          <cell r="H4">
            <v>0.358562367864693</v>
          </cell>
          <cell r="I4">
            <v>4730</v>
          </cell>
          <cell r="J4">
            <v>1696</v>
          </cell>
        </row>
        <row r="5">
          <cell r="B5">
            <v>2916</v>
          </cell>
          <cell r="C5" t="str">
            <v>四川太极大药房连锁有限公司崇州市崇阳镇尚贤坊街药店</v>
          </cell>
          <cell r="D5" t="str">
            <v>崇州片区</v>
          </cell>
          <cell r="E5">
            <v>110880</v>
          </cell>
          <cell r="F5">
            <v>38724</v>
          </cell>
          <cell r="G5">
            <v>1260</v>
          </cell>
          <cell r="H5">
            <v>0.349242424242424</v>
          </cell>
          <cell r="I5">
            <v>3960</v>
          </cell>
          <cell r="J5">
            <v>1383</v>
          </cell>
        </row>
        <row r="6">
          <cell r="B6">
            <v>2905</v>
          </cell>
          <cell r="C6" t="str">
            <v>四川太极大药房连锁有限公司崇州市崇阳镇文化西街药店</v>
          </cell>
          <cell r="D6" t="str">
            <v>崇州片区</v>
          </cell>
          <cell r="E6">
            <v>80080</v>
          </cell>
          <cell r="F6">
            <v>29344</v>
          </cell>
          <cell r="G6">
            <v>1120</v>
          </cell>
          <cell r="H6">
            <v>0.366433566433566</v>
          </cell>
          <cell r="I6">
            <v>2860</v>
          </cell>
          <cell r="J6">
            <v>1048</v>
          </cell>
        </row>
        <row r="7">
          <cell r="B7">
            <v>104838</v>
          </cell>
          <cell r="C7" t="str">
            <v>四川太极大药房连锁有限公司崇州市崇阳镇蜀州中路药店</v>
          </cell>
          <cell r="D7" t="str">
            <v>崇州片区</v>
          </cell>
          <cell r="E7">
            <v>83160</v>
          </cell>
          <cell r="F7">
            <v>28196</v>
          </cell>
          <cell r="G7">
            <v>1260</v>
          </cell>
          <cell r="H7">
            <v>0.339057239057239</v>
          </cell>
          <cell r="I7">
            <v>2970</v>
          </cell>
          <cell r="J7">
            <v>1007</v>
          </cell>
        </row>
        <row r="8">
          <cell r="B8">
            <v>2894</v>
          </cell>
          <cell r="C8" t="str">
            <v>四川太极大药房连锁有限公司崇州市三江镇崇新路药店</v>
          </cell>
          <cell r="D8" t="str">
            <v>崇州片区</v>
          </cell>
          <cell r="E8">
            <v>71708</v>
          </cell>
          <cell r="F8">
            <v>27328</v>
          </cell>
          <cell r="G8">
            <v>980</v>
          </cell>
          <cell r="H8">
            <v>0.381101132370168</v>
          </cell>
          <cell r="I8">
            <v>2561</v>
          </cell>
          <cell r="J8">
            <v>976</v>
          </cell>
        </row>
        <row r="9">
          <cell r="B9">
            <v>1950</v>
          </cell>
          <cell r="C9" t="str">
            <v>四川太极大药房连锁有限公司成都高新区泰和二街三药店</v>
          </cell>
          <cell r="D9" t="str">
            <v>南门片区</v>
          </cell>
          <cell r="E9">
            <v>89320</v>
          </cell>
          <cell r="F9">
            <v>29400</v>
          </cell>
          <cell r="G9">
            <v>1260</v>
          </cell>
          <cell r="H9">
            <v>0.329153605015674</v>
          </cell>
          <cell r="I9">
            <v>3190</v>
          </cell>
          <cell r="J9">
            <v>1050</v>
          </cell>
        </row>
        <row r="10">
          <cell r="B10">
            <v>2113</v>
          </cell>
          <cell r="C10" t="str">
            <v>四川太极大药房连锁有限公司高新区锦城大道药店</v>
          </cell>
          <cell r="D10" t="str">
            <v>南门片区</v>
          </cell>
          <cell r="E10">
            <v>323400</v>
          </cell>
          <cell r="F10">
            <v>96824</v>
          </cell>
          <cell r="G10">
            <v>3080</v>
          </cell>
          <cell r="H10">
            <v>0.299393939393939</v>
          </cell>
          <cell r="I10">
            <v>11550</v>
          </cell>
          <cell r="J10">
            <v>3458</v>
          </cell>
        </row>
        <row r="11">
          <cell r="B11">
            <v>2153</v>
          </cell>
          <cell r="C11" t="str">
            <v>四川太极大药房连锁有限公司成都高新区吉瑞三路二药房</v>
          </cell>
          <cell r="D11" t="str">
            <v>南门片区</v>
          </cell>
          <cell r="E11">
            <v>120120</v>
          </cell>
          <cell r="F11">
            <v>39564</v>
          </cell>
          <cell r="G11">
            <v>1904</v>
          </cell>
          <cell r="H11">
            <v>0.329370629370629</v>
          </cell>
          <cell r="I11">
            <v>4290</v>
          </cell>
          <cell r="J11">
            <v>1413</v>
          </cell>
        </row>
        <row r="12">
          <cell r="B12">
            <v>2304</v>
          </cell>
          <cell r="C12" t="str">
            <v>四川太极大药房连锁有限公司成都高新区天久南巷药店</v>
          </cell>
          <cell r="D12" t="str">
            <v>南门片区</v>
          </cell>
          <cell r="E12">
            <v>169400</v>
          </cell>
          <cell r="F12">
            <v>55776</v>
          </cell>
          <cell r="G12">
            <v>2016</v>
          </cell>
          <cell r="H12">
            <v>0.329256198347107</v>
          </cell>
          <cell r="I12">
            <v>6050</v>
          </cell>
          <cell r="J12">
            <v>1992</v>
          </cell>
        </row>
        <row r="13">
          <cell r="B13">
            <v>2414</v>
          </cell>
          <cell r="C13" t="str">
            <v>四川太极大药房连锁有限公司青羊区大石西路药店</v>
          </cell>
          <cell r="D13" t="str">
            <v>南门片区</v>
          </cell>
          <cell r="E13">
            <v>126280</v>
          </cell>
          <cell r="F13">
            <v>42840</v>
          </cell>
          <cell r="G13">
            <v>1792</v>
          </cell>
          <cell r="H13">
            <v>0.339246119733925</v>
          </cell>
          <cell r="I13">
            <v>4510</v>
          </cell>
          <cell r="J13">
            <v>1530</v>
          </cell>
        </row>
        <row r="14">
          <cell r="B14">
            <v>2717</v>
          </cell>
          <cell r="C14" t="str">
            <v>四川太极大药房连锁有限公司成华区万宇路药店</v>
          </cell>
          <cell r="D14" t="str">
            <v>南门片区</v>
          </cell>
          <cell r="E14">
            <v>123200</v>
          </cell>
          <cell r="F14">
            <v>41804</v>
          </cell>
          <cell r="G14">
            <v>1764</v>
          </cell>
          <cell r="H14">
            <v>0.339318181818182</v>
          </cell>
          <cell r="I14">
            <v>4400</v>
          </cell>
          <cell r="J14">
            <v>1493</v>
          </cell>
        </row>
        <row r="15">
          <cell r="B15">
            <v>2722</v>
          </cell>
          <cell r="C15" t="str">
            <v>四川太极大药房连锁有限公司高新区大源三期药店</v>
          </cell>
          <cell r="D15" t="str">
            <v>南门片区</v>
          </cell>
          <cell r="E15">
            <v>142380</v>
          </cell>
          <cell r="F15">
            <v>46900</v>
          </cell>
          <cell r="G15">
            <v>2212</v>
          </cell>
          <cell r="H15">
            <v>0.329400196656834</v>
          </cell>
          <cell r="I15">
            <v>5085</v>
          </cell>
          <cell r="J15">
            <v>1675</v>
          </cell>
        </row>
        <row r="16">
          <cell r="B16">
            <v>2729</v>
          </cell>
          <cell r="C16" t="str">
            <v>四川太极大药房连锁有限公司高新区新园大道药店</v>
          </cell>
          <cell r="D16" t="str">
            <v>南门片区</v>
          </cell>
          <cell r="E16">
            <v>209440</v>
          </cell>
          <cell r="F16">
            <v>69692</v>
          </cell>
          <cell r="G16">
            <v>4060</v>
          </cell>
          <cell r="H16">
            <v>0.332754010695187</v>
          </cell>
          <cell r="I16">
            <v>7480</v>
          </cell>
          <cell r="J16">
            <v>2489</v>
          </cell>
        </row>
        <row r="17">
          <cell r="B17">
            <v>2738</v>
          </cell>
          <cell r="C17" t="str">
            <v>四川太极大药房连锁有限公司成都高新区成汉南路药店</v>
          </cell>
          <cell r="D17" t="str">
            <v>南门片区</v>
          </cell>
          <cell r="E17">
            <v>523600</v>
          </cell>
          <cell r="F17">
            <v>177688</v>
          </cell>
          <cell r="G17">
            <v>4340</v>
          </cell>
          <cell r="H17">
            <v>0.339358288770053</v>
          </cell>
          <cell r="I17">
            <v>18700</v>
          </cell>
          <cell r="J17">
            <v>6346</v>
          </cell>
        </row>
        <row r="18">
          <cell r="B18">
            <v>2741</v>
          </cell>
          <cell r="C18" t="str">
            <v>四川太极大药房连锁有限公司锦江区榕声路药店</v>
          </cell>
          <cell r="D18" t="str">
            <v>南门片区</v>
          </cell>
          <cell r="E18">
            <v>338800</v>
          </cell>
          <cell r="F18">
            <v>110040</v>
          </cell>
          <cell r="G18">
            <v>4340</v>
          </cell>
          <cell r="H18">
            <v>0.324793388429752</v>
          </cell>
          <cell r="I18">
            <v>12100</v>
          </cell>
          <cell r="J18">
            <v>3930</v>
          </cell>
        </row>
        <row r="19">
          <cell r="B19">
            <v>2751</v>
          </cell>
          <cell r="C19" t="str">
            <v>四川太极大药房连锁有限公司高新区新乐中街药店</v>
          </cell>
          <cell r="D19" t="str">
            <v>南门片区</v>
          </cell>
          <cell r="E19">
            <v>160160</v>
          </cell>
          <cell r="F19">
            <v>48272</v>
          </cell>
          <cell r="G19">
            <v>2380</v>
          </cell>
          <cell r="H19">
            <v>0.301398601398601</v>
          </cell>
          <cell r="I19">
            <v>5720</v>
          </cell>
          <cell r="J19">
            <v>1724</v>
          </cell>
        </row>
        <row r="20">
          <cell r="B20">
            <v>2755</v>
          </cell>
          <cell r="C20" t="str">
            <v>四川太极大药房连锁有限公司成华区万科路药店</v>
          </cell>
          <cell r="D20" t="str">
            <v>南门片区</v>
          </cell>
          <cell r="E20">
            <v>271040</v>
          </cell>
          <cell r="F20">
            <v>81144</v>
          </cell>
          <cell r="G20">
            <v>3024</v>
          </cell>
          <cell r="H20">
            <v>0.299380165289256</v>
          </cell>
          <cell r="I20">
            <v>9680</v>
          </cell>
          <cell r="J20">
            <v>2898</v>
          </cell>
        </row>
        <row r="21">
          <cell r="B21">
            <v>2771</v>
          </cell>
          <cell r="C21" t="str">
            <v>四川太极大药房连锁有限公司锦江区柳翠路药店</v>
          </cell>
          <cell r="D21" t="str">
            <v>南门片区</v>
          </cell>
          <cell r="E21">
            <v>113960</v>
          </cell>
          <cell r="F21">
            <v>34104</v>
          </cell>
          <cell r="G21">
            <v>1736</v>
          </cell>
          <cell r="H21">
            <v>0.299262899262899</v>
          </cell>
          <cell r="I21">
            <v>4070</v>
          </cell>
          <cell r="J21">
            <v>1218</v>
          </cell>
        </row>
        <row r="22">
          <cell r="B22">
            <v>2907</v>
          </cell>
          <cell r="C22" t="str">
            <v>四川太极大药房连锁有限公司温江区柳城镇凤溪大道药店</v>
          </cell>
          <cell r="D22" t="str">
            <v>南门片区</v>
          </cell>
          <cell r="E22">
            <v>117040</v>
          </cell>
          <cell r="F22">
            <v>39704</v>
          </cell>
          <cell r="G22">
            <v>1344</v>
          </cell>
          <cell r="H22">
            <v>0.339234449760766</v>
          </cell>
          <cell r="I22">
            <v>4180</v>
          </cell>
          <cell r="J22">
            <v>1418</v>
          </cell>
        </row>
        <row r="23">
          <cell r="B23">
            <v>101453</v>
          </cell>
          <cell r="C23" t="str">
            <v>四川太极大药房连锁有限公司温江区公平街道江安路药店</v>
          </cell>
          <cell r="D23" t="str">
            <v>南门片区</v>
          </cell>
          <cell r="E23">
            <v>154000</v>
          </cell>
          <cell r="F23">
            <v>50400</v>
          </cell>
          <cell r="G23">
            <v>2212</v>
          </cell>
          <cell r="H23">
            <v>0.327272727272727</v>
          </cell>
          <cell r="I23">
            <v>5500</v>
          </cell>
          <cell r="J23">
            <v>1800</v>
          </cell>
        </row>
        <row r="24">
          <cell r="B24">
            <v>103639</v>
          </cell>
          <cell r="C24" t="str">
            <v>四川太极大药房连锁有限公司成华区金马河路药店</v>
          </cell>
          <cell r="D24" t="str">
            <v>南门片区</v>
          </cell>
          <cell r="E24">
            <v>169400</v>
          </cell>
          <cell r="F24">
            <v>57484</v>
          </cell>
          <cell r="G24">
            <v>1960</v>
          </cell>
          <cell r="H24">
            <v>0.339338842975207</v>
          </cell>
          <cell r="I24">
            <v>6050</v>
          </cell>
          <cell r="J24">
            <v>2053</v>
          </cell>
        </row>
        <row r="25">
          <cell r="B25">
            <v>104429</v>
          </cell>
          <cell r="C25" t="str">
            <v>四川太极大药房连锁有限公司武侯区大华街药店</v>
          </cell>
          <cell r="D25" t="str">
            <v>南门片区</v>
          </cell>
          <cell r="E25">
            <v>107800</v>
          </cell>
          <cell r="F25">
            <v>35504</v>
          </cell>
          <cell r="G25">
            <v>1372</v>
          </cell>
          <cell r="H25">
            <v>0.329350649350649</v>
          </cell>
          <cell r="I25">
            <v>3850</v>
          </cell>
          <cell r="J25">
            <v>1268</v>
          </cell>
        </row>
        <row r="26">
          <cell r="B26">
            <v>104430</v>
          </cell>
          <cell r="C26" t="str">
            <v>四川太极大药房连锁有限公司高新区中和大道药店</v>
          </cell>
          <cell r="D26" t="str">
            <v>南门片区</v>
          </cell>
          <cell r="E26">
            <v>89320</v>
          </cell>
          <cell r="F26">
            <v>27636</v>
          </cell>
          <cell r="G26">
            <v>1232</v>
          </cell>
          <cell r="H26">
            <v>0.309404388714734</v>
          </cell>
          <cell r="I26">
            <v>3190</v>
          </cell>
          <cell r="J26">
            <v>987</v>
          </cell>
        </row>
        <row r="27">
          <cell r="B27">
            <v>105751</v>
          </cell>
          <cell r="C27" t="str">
            <v>四川太极大药房连锁有限公司高新区新下街药店</v>
          </cell>
          <cell r="D27" t="str">
            <v>南门片区</v>
          </cell>
          <cell r="E27">
            <v>138600</v>
          </cell>
          <cell r="F27">
            <v>29036</v>
          </cell>
          <cell r="G27">
            <v>1820</v>
          </cell>
          <cell r="H27">
            <v>0.209494949494949</v>
          </cell>
          <cell r="I27">
            <v>4950</v>
          </cell>
          <cell r="J27">
            <v>1037</v>
          </cell>
        </row>
        <row r="28">
          <cell r="B28">
            <v>106399</v>
          </cell>
          <cell r="C28" t="str">
            <v>四川太极大药房连锁有限公司青羊区蜀辉路药店</v>
          </cell>
          <cell r="D28" t="str">
            <v>南门片区</v>
          </cell>
          <cell r="E28">
            <v>246400</v>
          </cell>
          <cell r="F28">
            <v>78680</v>
          </cell>
          <cell r="G28">
            <v>2352</v>
          </cell>
          <cell r="H28">
            <v>0.319318181818182</v>
          </cell>
          <cell r="I28">
            <v>8800</v>
          </cell>
          <cell r="J28">
            <v>2810</v>
          </cell>
        </row>
        <row r="29">
          <cell r="B29">
            <v>106568</v>
          </cell>
          <cell r="C29" t="str">
            <v>四川太极大药房连锁有限公司高新区中和公济桥路药店</v>
          </cell>
          <cell r="D29" t="str">
            <v>南门片区</v>
          </cell>
          <cell r="E29">
            <v>77980</v>
          </cell>
          <cell r="F29">
            <v>25676</v>
          </cell>
          <cell r="G29">
            <v>1232</v>
          </cell>
          <cell r="H29">
            <v>0.329263913824057</v>
          </cell>
          <cell r="I29">
            <v>2785</v>
          </cell>
          <cell r="J29">
            <v>917</v>
          </cell>
        </row>
        <row r="30">
          <cell r="B30">
            <v>113025</v>
          </cell>
          <cell r="C30" t="str">
            <v>四川太极大药房连锁有限公司青羊区蜀鑫路药店</v>
          </cell>
          <cell r="D30" t="str">
            <v>南门片区</v>
          </cell>
          <cell r="E30">
            <v>138600</v>
          </cell>
          <cell r="F30">
            <v>45640</v>
          </cell>
          <cell r="G30">
            <v>1456</v>
          </cell>
          <cell r="H30">
            <v>0.329292929292929</v>
          </cell>
          <cell r="I30">
            <v>4950</v>
          </cell>
          <cell r="J30">
            <v>1630</v>
          </cell>
        </row>
        <row r="31">
          <cell r="B31">
            <v>113833</v>
          </cell>
          <cell r="C31" t="str">
            <v>四川太极大药房连锁有限公司青羊区光华西一路药店</v>
          </cell>
          <cell r="D31" t="str">
            <v>南门片区</v>
          </cell>
          <cell r="E31">
            <v>160160</v>
          </cell>
          <cell r="F31">
            <v>52752</v>
          </cell>
          <cell r="G31">
            <v>2184</v>
          </cell>
          <cell r="H31">
            <v>0.329370629370629</v>
          </cell>
          <cell r="I31">
            <v>5720</v>
          </cell>
          <cell r="J31">
            <v>1884</v>
          </cell>
        </row>
        <row r="32">
          <cell r="B32">
            <v>114286</v>
          </cell>
          <cell r="C32" t="str">
            <v>四川太极大药房连锁有限公司青羊区光华北五路药店</v>
          </cell>
          <cell r="D32" t="str">
            <v>南门片区</v>
          </cell>
          <cell r="E32">
            <v>209440</v>
          </cell>
          <cell r="F32">
            <v>68964</v>
          </cell>
          <cell r="G32">
            <v>2408</v>
          </cell>
          <cell r="H32">
            <v>0.32927807486631</v>
          </cell>
          <cell r="I32">
            <v>7480</v>
          </cell>
          <cell r="J32">
            <v>2463</v>
          </cell>
        </row>
        <row r="33">
          <cell r="B33">
            <v>115971</v>
          </cell>
          <cell r="C33" t="str">
            <v>四川太极大药房连锁有限公司成都高新区天顺路药店</v>
          </cell>
          <cell r="D33" t="str">
            <v>南门片区</v>
          </cell>
          <cell r="E33">
            <v>98560</v>
          </cell>
          <cell r="F33">
            <v>32452</v>
          </cell>
          <cell r="G33">
            <v>1176</v>
          </cell>
          <cell r="H33">
            <v>0.329261363636364</v>
          </cell>
          <cell r="I33">
            <v>3520</v>
          </cell>
          <cell r="J33">
            <v>1159</v>
          </cell>
        </row>
        <row r="34">
          <cell r="B34">
            <v>118074</v>
          </cell>
          <cell r="C34" t="str">
            <v>四川太极大药房连锁有限公司成都高新区泰和二街药店</v>
          </cell>
          <cell r="D34" t="str">
            <v>南门片区</v>
          </cell>
          <cell r="E34">
            <v>215600</v>
          </cell>
          <cell r="F34">
            <v>68852</v>
          </cell>
          <cell r="G34">
            <v>2856</v>
          </cell>
          <cell r="H34">
            <v>0.319350649350649</v>
          </cell>
          <cell r="I34">
            <v>7700</v>
          </cell>
          <cell r="J34">
            <v>2459</v>
          </cell>
        </row>
        <row r="35">
          <cell r="B35">
            <v>118951</v>
          </cell>
          <cell r="C35" t="str">
            <v>四川太极大药房连锁有限公司青羊区金祥路药店</v>
          </cell>
          <cell r="D35" t="str">
            <v>南门片区</v>
          </cell>
          <cell r="E35">
            <v>107800</v>
          </cell>
          <cell r="F35">
            <v>34412</v>
          </cell>
          <cell r="G35">
            <v>1540</v>
          </cell>
          <cell r="H35">
            <v>0.319220779220779</v>
          </cell>
          <cell r="I35">
            <v>3850</v>
          </cell>
          <cell r="J35">
            <v>1229</v>
          </cell>
        </row>
        <row r="36">
          <cell r="B36">
            <v>119263</v>
          </cell>
          <cell r="C36" t="str">
            <v>四川太极大药房连锁有限公司青羊区蜀源路药店</v>
          </cell>
          <cell r="D36" t="str">
            <v>南门片区</v>
          </cell>
          <cell r="E36">
            <v>132440</v>
          </cell>
          <cell r="F36">
            <v>43624</v>
          </cell>
          <cell r="G36">
            <v>1596</v>
          </cell>
          <cell r="H36">
            <v>0.32938689217759</v>
          </cell>
          <cell r="I36">
            <v>4730</v>
          </cell>
          <cell r="J36">
            <v>1558</v>
          </cell>
        </row>
        <row r="37">
          <cell r="B37">
            <v>138202</v>
          </cell>
          <cell r="C37" t="str">
            <v>雅安市太极智慧云医药科技有限公司</v>
          </cell>
          <cell r="D37" t="str">
            <v>南门片区</v>
          </cell>
          <cell r="E37">
            <v>184800</v>
          </cell>
          <cell r="F37">
            <v>60872</v>
          </cell>
          <cell r="G37">
            <v>1904</v>
          </cell>
          <cell r="H37">
            <v>0.329393939393939</v>
          </cell>
          <cell r="I37">
            <v>6600</v>
          </cell>
          <cell r="J37">
            <v>2174</v>
          </cell>
        </row>
        <row r="38">
          <cell r="B38">
            <v>2483</v>
          </cell>
          <cell r="C38" t="str">
            <v>四川太极大药房连锁有限公司金牛区蓉北商贸大道药店</v>
          </cell>
          <cell r="D38" t="str">
            <v>西门片区</v>
          </cell>
          <cell r="E38">
            <v>183792</v>
          </cell>
          <cell r="F38">
            <v>42560</v>
          </cell>
          <cell r="G38">
            <v>1428</v>
          </cell>
          <cell r="H38">
            <v>0.231566118220597</v>
          </cell>
          <cell r="I38">
            <v>6564</v>
          </cell>
          <cell r="J38">
            <v>1520</v>
          </cell>
        </row>
        <row r="39">
          <cell r="B39">
            <v>2408</v>
          </cell>
          <cell r="C39" t="str">
            <v>四川太极大药房连锁有限公司金牛区沙河源药店</v>
          </cell>
          <cell r="D39" t="str">
            <v>西门片区</v>
          </cell>
          <cell r="E39">
            <v>69524</v>
          </cell>
          <cell r="F39">
            <v>12908</v>
          </cell>
          <cell r="G39">
            <v>728</v>
          </cell>
          <cell r="H39">
            <v>0.185662505034233</v>
          </cell>
          <cell r="I39">
            <v>2483</v>
          </cell>
          <cell r="J39">
            <v>461</v>
          </cell>
        </row>
        <row r="40">
          <cell r="B40">
            <v>2559</v>
          </cell>
          <cell r="C40" t="str">
            <v>四川太极大药房连锁有限公司青羊区光华药店</v>
          </cell>
          <cell r="D40" t="str">
            <v>西门片区</v>
          </cell>
          <cell r="E40">
            <v>452032</v>
          </cell>
          <cell r="F40">
            <v>141316</v>
          </cell>
          <cell r="G40">
            <v>2884</v>
          </cell>
          <cell r="H40">
            <v>0.312623885034688</v>
          </cell>
          <cell r="I40">
            <v>16144</v>
          </cell>
          <cell r="J40">
            <v>5047</v>
          </cell>
        </row>
        <row r="41">
          <cell r="B41">
            <v>2471</v>
          </cell>
          <cell r="C41" t="str">
            <v>四川太极大药房连锁有限公司青羊区清江东路药店</v>
          </cell>
          <cell r="D41" t="str">
            <v>西门片区</v>
          </cell>
          <cell r="E41">
            <v>208628</v>
          </cell>
          <cell r="F41">
            <v>65828</v>
          </cell>
          <cell r="G41">
            <v>1904</v>
          </cell>
          <cell r="H41">
            <v>0.315528117031271</v>
          </cell>
          <cell r="I41">
            <v>7451</v>
          </cell>
          <cell r="J41">
            <v>2351</v>
          </cell>
        </row>
        <row r="42">
          <cell r="B42">
            <v>2443</v>
          </cell>
          <cell r="C42" t="str">
            <v>四川太极大药房连锁有限公司金牛区枣子巷药店</v>
          </cell>
          <cell r="D42" t="str">
            <v>西门片区</v>
          </cell>
          <cell r="E42">
            <v>208628</v>
          </cell>
          <cell r="F42">
            <v>65884</v>
          </cell>
          <cell r="G42">
            <v>2268</v>
          </cell>
          <cell r="H42">
            <v>0.315796537377533</v>
          </cell>
          <cell r="I42">
            <v>7451</v>
          </cell>
          <cell r="J42">
            <v>2353</v>
          </cell>
        </row>
        <row r="43">
          <cell r="B43">
            <v>2527</v>
          </cell>
          <cell r="C43" t="str">
            <v>四川太极大药房连锁有限公司青羊区光华村街药店</v>
          </cell>
          <cell r="D43" t="str">
            <v>西门片区</v>
          </cell>
          <cell r="E43">
            <v>278180</v>
          </cell>
          <cell r="F43">
            <v>97328</v>
          </cell>
          <cell r="G43">
            <v>2520</v>
          </cell>
          <cell r="H43">
            <v>0.349874182184197</v>
          </cell>
          <cell r="I43">
            <v>9935</v>
          </cell>
          <cell r="J43">
            <v>3476</v>
          </cell>
        </row>
        <row r="44">
          <cell r="B44">
            <v>2451</v>
          </cell>
          <cell r="C44" t="str">
            <v>四川太极大药房连锁有限公司高新区土龙路药店</v>
          </cell>
          <cell r="D44" t="str">
            <v>西门片区</v>
          </cell>
          <cell r="E44">
            <v>208628</v>
          </cell>
          <cell r="F44">
            <v>71008</v>
          </cell>
          <cell r="G44">
            <v>2380</v>
          </cell>
          <cell r="H44">
            <v>0.340356999060529</v>
          </cell>
          <cell r="I44">
            <v>7451</v>
          </cell>
          <cell r="J44">
            <v>2536</v>
          </cell>
        </row>
        <row r="45">
          <cell r="B45">
            <v>2802</v>
          </cell>
          <cell r="C45" t="str">
            <v>四川太极大药房连锁有限公司青羊区金丝街药店</v>
          </cell>
          <cell r="D45" t="str">
            <v>西门片区</v>
          </cell>
          <cell r="E45">
            <v>183792</v>
          </cell>
          <cell r="F45">
            <v>54068</v>
          </cell>
          <cell r="G45">
            <v>2996</v>
          </cell>
          <cell r="H45">
            <v>0.294180377818403</v>
          </cell>
          <cell r="I45">
            <v>6564</v>
          </cell>
          <cell r="J45">
            <v>1931</v>
          </cell>
        </row>
        <row r="46">
          <cell r="B46">
            <v>2479</v>
          </cell>
          <cell r="C46" t="str">
            <v>四川太极大药房连锁有限公司武侯区顺和街药店</v>
          </cell>
          <cell r="D46" t="str">
            <v>西门片区</v>
          </cell>
          <cell r="E46">
            <v>173852</v>
          </cell>
          <cell r="F46">
            <v>57148</v>
          </cell>
          <cell r="G46">
            <v>2268</v>
          </cell>
          <cell r="H46">
            <v>0.328716379449187</v>
          </cell>
          <cell r="I46">
            <v>6209</v>
          </cell>
          <cell r="J46">
            <v>2041</v>
          </cell>
        </row>
        <row r="47">
          <cell r="B47">
            <v>2826</v>
          </cell>
          <cell r="C47" t="str">
            <v>四川太极大药房连锁有限公司青羊区北东街药店</v>
          </cell>
          <cell r="D47" t="str">
            <v>西门片区</v>
          </cell>
          <cell r="E47">
            <v>178808</v>
          </cell>
          <cell r="F47">
            <v>66332</v>
          </cell>
          <cell r="G47">
            <v>2212</v>
          </cell>
          <cell r="H47">
            <v>0.370967741935484</v>
          </cell>
          <cell r="I47">
            <v>6386</v>
          </cell>
          <cell r="J47">
            <v>2369</v>
          </cell>
        </row>
        <row r="48">
          <cell r="B48">
            <v>2778</v>
          </cell>
          <cell r="C48" t="str">
            <v>四川太极大药房连锁有限公司郫县郫筒镇东大街药店</v>
          </cell>
          <cell r="D48" t="str">
            <v>西门片区</v>
          </cell>
          <cell r="E48">
            <v>139076</v>
          </cell>
          <cell r="F48">
            <v>49532</v>
          </cell>
          <cell r="G48">
            <v>1932</v>
          </cell>
          <cell r="H48">
            <v>0.356150593919871</v>
          </cell>
          <cell r="I48">
            <v>4967</v>
          </cell>
          <cell r="J48">
            <v>1769</v>
          </cell>
        </row>
        <row r="49">
          <cell r="B49">
            <v>2573</v>
          </cell>
          <cell r="C49" t="str">
            <v>四川太极大药房连锁有限公司青羊区十二桥路药店</v>
          </cell>
          <cell r="D49" t="str">
            <v>西门片区</v>
          </cell>
          <cell r="E49">
            <v>546448</v>
          </cell>
          <cell r="F49">
            <v>144228</v>
          </cell>
          <cell r="G49">
            <v>3696</v>
          </cell>
          <cell r="H49">
            <v>0.263937282229965</v>
          </cell>
          <cell r="I49">
            <v>19516</v>
          </cell>
          <cell r="J49">
            <v>5151</v>
          </cell>
        </row>
        <row r="50">
          <cell r="B50">
            <v>2466</v>
          </cell>
          <cell r="C50" t="str">
            <v>四川太极大药房连锁有限公司金牛区交大路第三药店</v>
          </cell>
          <cell r="D50" t="str">
            <v>西门片区</v>
          </cell>
          <cell r="E50">
            <v>193732</v>
          </cell>
          <cell r="F50">
            <v>65016</v>
          </cell>
          <cell r="G50">
            <v>2436</v>
          </cell>
          <cell r="H50">
            <v>0.335597629715277</v>
          </cell>
          <cell r="I50">
            <v>6919</v>
          </cell>
          <cell r="J50">
            <v>2322</v>
          </cell>
        </row>
        <row r="51">
          <cell r="B51">
            <v>2409</v>
          </cell>
          <cell r="C51" t="str">
            <v>四川太极大药房连锁有限公司金牛区黄苑东街药店</v>
          </cell>
          <cell r="D51" t="str">
            <v>西门片区</v>
          </cell>
          <cell r="E51">
            <v>104300</v>
          </cell>
          <cell r="F51">
            <v>36456</v>
          </cell>
          <cell r="G51">
            <v>1288</v>
          </cell>
          <cell r="H51">
            <v>0.349530201342282</v>
          </cell>
          <cell r="I51">
            <v>3725</v>
          </cell>
          <cell r="J51">
            <v>1302</v>
          </cell>
        </row>
        <row r="52">
          <cell r="B52">
            <v>2422</v>
          </cell>
          <cell r="C52" t="str">
            <v>四川太极大药房连锁有限公司金牛区金沙路药店</v>
          </cell>
          <cell r="D52" t="str">
            <v>西门片区</v>
          </cell>
          <cell r="E52">
            <v>137116</v>
          </cell>
          <cell r="F52">
            <v>47292</v>
          </cell>
          <cell r="G52">
            <v>1792</v>
          </cell>
          <cell r="H52">
            <v>0.344905043904431</v>
          </cell>
          <cell r="I52">
            <v>4897</v>
          </cell>
          <cell r="J52">
            <v>1689</v>
          </cell>
        </row>
        <row r="53">
          <cell r="B53">
            <v>2804</v>
          </cell>
          <cell r="C53" t="str">
            <v>四川太极大药房连锁有限公司郫县郫筒镇一环路东南段药店</v>
          </cell>
          <cell r="D53" t="str">
            <v>西门片区</v>
          </cell>
          <cell r="E53">
            <v>193732</v>
          </cell>
          <cell r="F53">
            <v>53088</v>
          </cell>
          <cell r="G53">
            <v>2184</v>
          </cell>
          <cell r="H53">
            <v>0.274028038733921</v>
          </cell>
          <cell r="I53">
            <v>6919</v>
          </cell>
          <cell r="J53">
            <v>1896</v>
          </cell>
        </row>
        <row r="54">
          <cell r="B54">
            <v>102565</v>
          </cell>
          <cell r="C54" t="str">
            <v>四川太极大药房连锁有限公司武侯区佳灵路药店</v>
          </cell>
          <cell r="D54" t="str">
            <v>西门片区</v>
          </cell>
          <cell r="E54">
            <v>163940</v>
          </cell>
          <cell r="F54">
            <v>47292</v>
          </cell>
          <cell r="G54">
            <v>2968</v>
          </cell>
          <cell r="H54">
            <v>0.288471391972673</v>
          </cell>
          <cell r="I54">
            <v>5855</v>
          </cell>
          <cell r="J54">
            <v>1689</v>
          </cell>
        </row>
        <row r="55">
          <cell r="B55">
            <v>102934</v>
          </cell>
          <cell r="C55" t="str">
            <v>四川太极大药房连锁有限公司金牛区银河北街药店</v>
          </cell>
          <cell r="D55" t="str">
            <v>西门片区</v>
          </cell>
          <cell r="E55">
            <v>203672</v>
          </cell>
          <cell r="F55">
            <v>65828</v>
          </cell>
          <cell r="G55">
            <v>2016</v>
          </cell>
          <cell r="H55">
            <v>0.323205938960682</v>
          </cell>
          <cell r="I55">
            <v>7274</v>
          </cell>
          <cell r="J55">
            <v>2351</v>
          </cell>
        </row>
        <row r="56">
          <cell r="B56">
            <v>103198</v>
          </cell>
          <cell r="C56" t="str">
            <v>四川太极大药房连锁有限公司青羊区贝森北路药店</v>
          </cell>
          <cell r="D56" t="str">
            <v>西门片区</v>
          </cell>
          <cell r="E56">
            <v>213584</v>
          </cell>
          <cell r="F56">
            <v>71008</v>
          </cell>
          <cell r="G56">
            <v>2744</v>
          </cell>
          <cell r="H56">
            <v>0.332459360251704</v>
          </cell>
          <cell r="I56">
            <v>7628</v>
          </cell>
          <cell r="J56">
            <v>2536</v>
          </cell>
        </row>
        <row r="57">
          <cell r="B57">
            <v>105267</v>
          </cell>
          <cell r="C57" t="str">
            <v>四川太极大药房连锁有限公司金牛区蜀汉路药店</v>
          </cell>
          <cell r="D57" t="str">
            <v>西门片区</v>
          </cell>
          <cell r="E57">
            <v>209608</v>
          </cell>
          <cell r="F57">
            <v>69048</v>
          </cell>
          <cell r="G57">
            <v>2632</v>
          </cell>
          <cell r="H57">
            <v>0.329414907827946</v>
          </cell>
          <cell r="I57">
            <v>7486</v>
          </cell>
          <cell r="J57">
            <v>2466</v>
          </cell>
        </row>
        <row r="58">
          <cell r="B58">
            <v>106569</v>
          </cell>
          <cell r="C58" t="str">
            <v>四川太极大药房连锁有限公司武侯区大悦路药店</v>
          </cell>
          <cell r="D58" t="str">
            <v>西门片区</v>
          </cell>
          <cell r="E58">
            <v>158956</v>
          </cell>
          <cell r="F58">
            <v>54516</v>
          </cell>
          <cell r="G58">
            <v>1596</v>
          </cell>
          <cell r="H58">
            <v>0.342962832481945</v>
          </cell>
          <cell r="I58">
            <v>5677</v>
          </cell>
          <cell r="J58">
            <v>1947</v>
          </cell>
        </row>
        <row r="59">
          <cell r="B59">
            <v>108277</v>
          </cell>
          <cell r="C59" t="str">
            <v>四川太极大药房连锁有限公司金牛区银沙路药店</v>
          </cell>
          <cell r="D59" t="str">
            <v>西门片区</v>
          </cell>
          <cell r="E59">
            <v>158956</v>
          </cell>
          <cell r="F59">
            <v>54684</v>
          </cell>
          <cell r="G59">
            <v>2156</v>
          </cell>
          <cell r="H59">
            <v>0.344019728729963</v>
          </cell>
          <cell r="I59">
            <v>5677</v>
          </cell>
          <cell r="J59">
            <v>1953</v>
          </cell>
        </row>
        <row r="60">
          <cell r="B60">
            <v>111219</v>
          </cell>
          <cell r="C60" t="str">
            <v>四川太极大药房连锁有限公司金牛区花照壁药店</v>
          </cell>
          <cell r="D60" t="str">
            <v>西门片区</v>
          </cell>
          <cell r="E60">
            <v>228480</v>
          </cell>
          <cell r="F60">
            <v>68796</v>
          </cell>
          <cell r="G60">
            <v>3164</v>
          </cell>
          <cell r="H60">
            <v>0.301102941176471</v>
          </cell>
          <cell r="I60">
            <v>8160</v>
          </cell>
          <cell r="J60">
            <v>2457</v>
          </cell>
        </row>
        <row r="61">
          <cell r="B61">
            <v>112415</v>
          </cell>
          <cell r="C61" t="str">
            <v>四川太极大药房连锁有限公司金牛区五福桥东路药店</v>
          </cell>
          <cell r="D61" t="str">
            <v>西门片区</v>
          </cell>
          <cell r="E61">
            <v>119224</v>
          </cell>
          <cell r="F61">
            <v>38696</v>
          </cell>
          <cell r="G61">
            <v>1624</v>
          </cell>
          <cell r="H61">
            <v>0.324565523720056</v>
          </cell>
          <cell r="I61">
            <v>4258</v>
          </cell>
          <cell r="J61">
            <v>1382</v>
          </cell>
        </row>
        <row r="62">
          <cell r="B62">
            <v>113008</v>
          </cell>
          <cell r="C62" t="str">
            <v>四川太极大药房连锁有限公司成都高新区尚锦路药店</v>
          </cell>
          <cell r="D62" t="str">
            <v>西门片区</v>
          </cell>
          <cell r="E62">
            <v>168896</v>
          </cell>
          <cell r="F62">
            <v>38500</v>
          </cell>
          <cell r="G62">
            <v>1624</v>
          </cell>
          <cell r="H62">
            <v>0.227950928381963</v>
          </cell>
          <cell r="I62">
            <v>6032</v>
          </cell>
          <cell r="J62">
            <v>1375</v>
          </cell>
        </row>
        <row r="63">
          <cell r="B63">
            <v>117491</v>
          </cell>
          <cell r="C63" t="str">
            <v>四川太极大药房连锁有限公司金牛区花照壁中横街药店</v>
          </cell>
          <cell r="D63" t="str">
            <v>西门片区</v>
          </cell>
          <cell r="E63">
            <v>288120</v>
          </cell>
          <cell r="F63">
            <v>78008</v>
          </cell>
          <cell r="G63">
            <v>1848</v>
          </cell>
          <cell r="H63">
            <v>0.270748299319728</v>
          </cell>
          <cell r="I63">
            <v>10290</v>
          </cell>
          <cell r="J63">
            <v>2786</v>
          </cell>
        </row>
        <row r="64">
          <cell r="B64">
            <v>118151</v>
          </cell>
          <cell r="C64" t="str">
            <v>四川太极大药房连锁有限公司金牛区沙湾东一路药店</v>
          </cell>
          <cell r="D64" t="str">
            <v>西门片区</v>
          </cell>
          <cell r="E64">
            <v>120204</v>
          </cell>
          <cell r="F64">
            <v>37268</v>
          </cell>
          <cell r="G64">
            <v>1484</v>
          </cell>
          <cell r="H64">
            <v>0.310039599347775</v>
          </cell>
          <cell r="I64">
            <v>4293</v>
          </cell>
          <cell r="J64">
            <v>1331</v>
          </cell>
        </row>
        <row r="65">
          <cell r="B65">
            <v>298747</v>
          </cell>
          <cell r="C65" t="str">
            <v>四川太极大药房连锁有限公司青羊区文和路药店</v>
          </cell>
          <cell r="D65" t="str">
            <v>西门片区</v>
          </cell>
          <cell r="E65">
            <v>79492</v>
          </cell>
          <cell r="F65">
            <v>24052</v>
          </cell>
          <cell r="G65">
            <v>1260</v>
          </cell>
          <cell r="H65">
            <v>0.302571327932371</v>
          </cell>
          <cell r="I65">
            <v>2839</v>
          </cell>
          <cell r="J65">
            <v>859</v>
          </cell>
        </row>
        <row r="66">
          <cell r="B66">
            <v>108656</v>
          </cell>
          <cell r="C66" t="str">
            <v>四川太极大药房连锁有限公司新津县五津镇五津西路二药房</v>
          </cell>
          <cell r="D66" t="str">
            <v>新津片</v>
          </cell>
          <cell r="E66">
            <v>271040</v>
          </cell>
          <cell r="F66">
            <v>66444</v>
          </cell>
          <cell r="G66">
            <v>1960</v>
          </cell>
          <cell r="H66">
            <v>0.245144628099174</v>
          </cell>
          <cell r="I66">
            <v>9680</v>
          </cell>
          <cell r="J66">
            <v>2373</v>
          </cell>
        </row>
        <row r="67">
          <cell r="B67">
            <v>2713</v>
          </cell>
          <cell r="C67" t="str">
            <v>四川太极大药房连锁有限公司双流区东升街道三强西路药店</v>
          </cell>
          <cell r="D67" t="str">
            <v>新津片</v>
          </cell>
          <cell r="E67">
            <v>92400</v>
          </cell>
          <cell r="F67">
            <v>33796</v>
          </cell>
          <cell r="G67">
            <v>1680</v>
          </cell>
          <cell r="H67">
            <v>0.365757575757576</v>
          </cell>
          <cell r="I67">
            <v>3300</v>
          </cell>
          <cell r="J67">
            <v>1207</v>
          </cell>
        </row>
        <row r="68">
          <cell r="B68">
            <v>2877</v>
          </cell>
          <cell r="C68" t="str">
            <v>四川太极大药房连锁有限公司新津县五津镇五津西路药店</v>
          </cell>
          <cell r="D68" t="str">
            <v>新津片</v>
          </cell>
          <cell r="E68">
            <v>283360</v>
          </cell>
          <cell r="F68">
            <v>79716</v>
          </cell>
          <cell r="G68">
            <v>2240</v>
          </cell>
          <cell r="H68">
            <v>0.281324110671937</v>
          </cell>
          <cell r="I68">
            <v>10120</v>
          </cell>
          <cell r="J68">
            <v>2847</v>
          </cell>
        </row>
        <row r="69">
          <cell r="B69">
            <v>102567</v>
          </cell>
          <cell r="C69" t="str">
            <v>四川太极大药房连锁有限公司新津县五津镇武阳西路药店</v>
          </cell>
          <cell r="D69" t="str">
            <v>新津片</v>
          </cell>
          <cell r="E69">
            <v>86240</v>
          </cell>
          <cell r="F69">
            <v>27972</v>
          </cell>
          <cell r="G69">
            <v>1400</v>
          </cell>
          <cell r="H69">
            <v>0.324350649350649</v>
          </cell>
          <cell r="I69">
            <v>3080</v>
          </cell>
          <cell r="J69">
            <v>999</v>
          </cell>
        </row>
        <row r="70">
          <cell r="B70">
            <v>2715</v>
          </cell>
          <cell r="C70" t="str">
            <v>四川太极大药房连锁有限公司双流县西航港街道锦华路一段药店</v>
          </cell>
          <cell r="D70" t="str">
            <v>新津片</v>
          </cell>
          <cell r="E70">
            <v>98560</v>
          </cell>
          <cell r="F70">
            <v>33796</v>
          </cell>
          <cell r="G70">
            <v>1680</v>
          </cell>
          <cell r="H70">
            <v>0.342897727272727</v>
          </cell>
          <cell r="I70">
            <v>3520</v>
          </cell>
          <cell r="J70">
            <v>1207</v>
          </cell>
        </row>
        <row r="71">
          <cell r="B71">
            <v>2839</v>
          </cell>
          <cell r="C71" t="str">
            <v>四川太极大药房连锁有限公司新津县兴义镇万兴路药店</v>
          </cell>
          <cell r="D71" t="str">
            <v>新津片</v>
          </cell>
          <cell r="E71">
            <v>86240</v>
          </cell>
          <cell r="F71">
            <v>27664</v>
          </cell>
          <cell r="G71">
            <v>1400</v>
          </cell>
          <cell r="H71">
            <v>0.320779220779221</v>
          </cell>
          <cell r="I71">
            <v>3080</v>
          </cell>
          <cell r="J71">
            <v>988</v>
          </cell>
        </row>
        <row r="72">
          <cell r="B72">
            <v>2876</v>
          </cell>
          <cell r="C72" t="str">
            <v>四川太极大药房连锁有限公司新津县邓双镇飞雪路药店</v>
          </cell>
          <cell r="D72" t="str">
            <v>新津片</v>
          </cell>
          <cell r="E72">
            <v>197064</v>
          </cell>
          <cell r="F72">
            <v>71904</v>
          </cell>
          <cell r="G72">
            <v>2800</v>
          </cell>
          <cell r="H72">
            <v>0.364876385336743</v>
          </cell>
          <cell r="I72">
            <v>7038</v>
          </cell>
          <cell r="J72">
            <v>2568</v>
          </cell>
        </row>
        <row r="73">
          <cell r="B73">
            <v>2851</v>
          </cell>
          <cell r="C73" t="str">
            <v>四川太极大药房连锁有限公司大邑县安仁镇千禧街药店</v>
          </cell>
          <cell r="D73" t="str">
            <v>城郊一片</v>
          </cell>
          <cell r="E73">
            <v>117040</v>
          </cell>
          <cell r="F73">
            <v>42112</v>
          </cell>
          <cell r="G73">
            <v>1820</v>
          </cell>
          <cell r="H73">
            <v>0.359808612440191</v>
          </cell>
          <cell r="I73">
            <v>4180</v>
          </cell>
          <cell r="J73">
            <v>1504</v>
          </cell>
        </row>
        <row r="74">
          <cell r="B74">
            <v>122718</v>
          </cell>
          <cell r="C74" t="str">
            <v>四川太极大药房连锁有限公司大邑县晋原街道金巷西街药店</v>
          </cell>
          <cell r="D74" t="str">
            <v>城郊一片</v>
          </cell>
          <cell r="E74">
            <v>86240</v>
          </cell>
          <cell r="F74">
            <v>31024</v>
          </cell>
          <cell r="G74">
            <v>1064</v>
          </cell>
          <cell r="H74">
            <v>0.35974025974026</v>
          </cell>
          <cell r="I74">
            <v>3080</v>
          </cell>
          <cell r="J74">
            <v>1108</v>
          </cell>
        </row>
        <row r="75">
          <cell r="B75">
            <v>117923</v>
          </cell>
          <cell r="C75" t="str">
            <v>四川太极大药房连锁有限公司大邑县晋原街道观音阁街西段药店</v>
          </cell>
          <cell r="D75" t="str">
            <v>城郊一片</v>
          </cell>
          <cell r="E75">
            <v>86240</v>
          </cell>
          <cell r="F75">
            <v>31864</v>
          </cell>
          <cell r="G75">
            <v>1064</v>
          </cell>
          <cell r="H75">
            <v>0.369480519480519</v>
          </cell>
          <cell r="I75">
            <v>3080</v>
          </cell>
          <cell r="J75">
            <v>1138</v>
          </cell>
        </row>
        <row r="76">
          <cell r="B76">
            <v>2875</v>
          </cell>
          <cell r="C76" t="str">
            <v>四川太极大药房连锁有限公司大邑县晋原街道内蒙古大道桃源药店</v>
          </cell>
          <cell r="D76" t="str">
            <v>城郊一片</v>
          </cell>
          <cell r="E76">
            <v>272608</v>
          </cell>
          <cell r="F76">
            <v>81648</v>
          </cell>
          <cell r="G76">
            <v>4816</v>
          </cell>
          <cell r="H76">
            <v>0.299506984387839</v>
          </cell>
          <cell r="I76">
            <v>9736</v>
          </cell>
          <cell r="J76">
            <v>2916</v>
          </cell>
        </row>
        <row r="77">
          <cell r="B77">
            <v>107728</v>
          </cell>
          <cell r="C77" t="str">
            <v>四川太极大药房连锁有限公司大邑县晋原镇北街药店</v>
          </cell>
          <cell r="D77" t="str">
            <v>城郊一片</v>
          </cell>
          <cell r="E77">
            <v>117040</v>
          </cell>
          <cell r="F77">
            <v>35056</v>
          </cell>
          <cell r="G77">
            <v>1344</v>
          </cell>
          <cell r="H77">
            <v>0.299521531100478</v>
          </cell>
          <cell r="I77">
            <v>4180</v>
          </cell>
          <cell r="J77">
            <v>1252</v>
          </cell>
        </row>
        <row r="78">
          <cell r="B78">
            <v>2853</v>
          </cell>
          <cell r="C78" t="str">
            <v>四川太极大药房连锁有限公司大邑县晋原镇东壕沟北段药店</v>
          </cell>
          <cell r="D78" t="str">
            <v>城郊一片</v>
          </cell>
          <cell r="E78">
            <v>73920</v>
          </cell>
          <cell r="F78">
            <v>25116</v>
          </cell>
          <cell r="G78">
            <v>1120</v>
          </cell>
          <cell r="H78">
            <v>0.339772727272727</v>
          </cell>
          <cell r="I78">
            <v>2640</v>
          </cell>
          <cell r="J78">
            <v>897</v>
          </cell>
        </row>
        <row r="79">
          <cell r="B79">
            <v>2874</v>
          </cell>
          <cell r="C79" t="str">
            <v>四川太极大药房连锁有限公司大邑县晋原镇东街药店</v>
          </cell>
          <cell r="D79" t="str">
            <v>城郊一片</v>
          </cell>
          <cell r="E79">
            <v>110880</v>
          </cell>
          <cell r="F79">
            <v>38752</v>
          </cell>
          <cell r="G79">
            <v>1680</v>
          </cell>
          <cell r="H79">
            <v>0.349494949494949</v>
          </cell>
          <cell r="I79">
            <v>3960</v>
          </cell>
          <cell r="J79">
            <v>1384</v>
          </cell>
        </row>
        <row r="80">
          <cell r="B80">
            <v>104533</v>
          </cell>
          <cell r="C80" t="str">
            <v>四川太极大药房连锁有限公司大邑县晋原镇潘家街药店</v>
          </cell>
          <cell r="D80" t="str">
            <v>城郊一片</v>
          </cell>
          <cell r="E80">
            <v>110880</v>
          </cell>
          <cell r="F80">
            <v>39872</v>
          </cell>
          <cell r="G80">
            <v>1680</v>
          </cell>
          <cell r="H80">
            <v>0.35959595959596</v>
          </cell>
          <cell r="I80">
            <v>3960</v>
          </cell>
          <cell r="J80">
            <v>1424</v>
          </cell>
        </row>
        <row r="81">
          <cell r="B81">
            <v>2854</v>
          </cell>
          <cell r="C81" t="str">
            <v>四川太极大药房连锁有限公司大邑县晋原镇通达东路五段药店</v>
          </cell>
          <cell r="D81" t="str">
            <v>城郊一片</v>
          </cell>
          <cell r="E81">
            <v>160160</v>
          </cell>
          <cell r="F81">
            <v>54376</v>
          </cell>
          <cell r="G81">
            <v>2184</v>
          </cell>
          <cell r="H81">
            <v>0.33951048951049</v>
          </cell>
          <cell r="I81">
            <v>5720</v>
          </cell>
          <cell r="J81">
            <v>1942</v>
          </cell>
        </row>
        <row r="82">
          <cell r="B82">
            <v>2852</v>
          </cell>
          <cell r="C82" t="str">
            <v>四川太极大药房连锁有限公司大邑县晋原镇子龙街药店</v>
          </cell>
          <cell r="D82" t="str">
            <v>城郊一片</v>
          </cell>
          <cell r="E82">
            <v>129360</v>
          </cell>
          <cell r="F82">
            <v>42616</v>
          </cell>
          <cell r="G82">
            <v>1680</v>
          </cell>
          <cell r="H82">
            <v>0.329437229437229</v>
          </cell>
          <cell r="I82">
            <v>4620</v>
          </cell>
          <cell r="J82">
            <v>1522</v>
          </cell>
        </row>
        <row r="83">
          <cell r="B83">
            <v>123007</v>
          </cell>
          <cell r="C83" t="str">
            <v>四川太极大药房连锁有限公司大邑县青霞街道元通路南段药店</v>
          </cell>
          <cell r="D83" t="str">
            <v>城郊一片</v>
          </cell>
          <cell r="E83">
            <v>92400</v>
          </cell>
          <cell r="F83">
            <v>33208</v>
          </cell>
          <cell r="G83">
            <v>1344</v>
          </cell>
          <cell r="H83">
            <v>0.359393939393939</v>
          </cell>
          <cell r="I83">
            <v>3300</v>
          </cell>
          <cell r="J83">
            <v>1186</v>
          </cell>
        </row>
        <row r="84">
          <cell r="B84">
            <v>2873</v>
          </cell>
          <cell r="C84" t="str">
            <v>四川太极大药房连锁有限公司大邑县沙渠镇利民街药店</v>
          </cell>
          <cell r="D84" t="str">
            <v>城郊一片</v>
          </cell>
          <cell r="E84">
            <v>110880</v>
          </cell>
          <cell r="F84">
            <v>42084</v>
          </cell>
          <cell r="G84">
            <v>1568</v>
          </cell>
          <cell r="H84">
            <v>0.379545454545455</v>
          </cell>
          <cell r="I84">
            <v>3960</v>
          </cell>
          <cell r="J84">
            <v>1503</v>
          </cell>
        </row>
        <row r="85">
          <cell r="B85">
            <v>2844</v>
          </cell>
          <cell r="C85" t="str">
            <v>四川太极大药房连锁有限公司大邑县新场镇文昌街药店</v>
          </cell>
          <cell r="D85" t="str">
            <v>城郊一片</v>
          </cell>
          <cell r="E85">
            <v>98560</v>
          </cell>
          <cell r="F85">
            <v>33460</v>
          </cell>
          <cell r="G85">
            <v>1344</v>
          </cell>
          <cell r="H85">
            <v>0.339488636363636</v>
          </cell>
          <cell r="I85">
            <v>3520</v>
          </cell>
          <cell r="J85">
            <v>1195</v>
          </cell>
        </row>
        <row r="86">
          <cell r="B86">
            <v>2893</v>
          </cell>
          <cell r="C86" t="str">
            <v>四川太极大药房连锁有限公司都江堰市灌口镇蒲阳路药店</v>
          </cell>
          <cell r="D86" t="str">
            <v>城郊一片</v>
          </cell>
          <cell r="E86">
            <v>234080</v>
          </cell>
          <cell r="F86">
            <v>72240</v>
          </cell>
          <cell r="G86">
            <v>3976</v>
          </cell>
          <cell r="H86">
            <v>0.308612440191388</v>
          </cell>
          <cell r="I86">
            <v>8360</v>
          </cell>
          <cell r="J86">
            <v>2580</v>
          </cell>
        </row>
        <row r="87">
          <cell r="B87">
            <v>2883</v>
          </cell>
          <cell r="C87" t="str">
            <v>四川太极大药房连锁有限公司都江堰市聚源镇联建房药店</v>
          </cell>
          <cell r="D87" t="str">
            <v>城郊一片</v>
          </cell>
          <cell r="E87">
            <v>98560</v>
          </cell>
          <cell r="F87">
            <v>37380</v>
          </cell>
          <cell r="G87">
            <v>1176</v>
          </cell>
          <cell r="H87">
            <v>0.379261363636364</v>
          </cell>
          <cell r="I87">
            <v>3520</v>
          </cell>
          <cell r="J87">
            <v>1335</v>
          </cell>
        </row>
        <row r="88">
          <cell r="B88">
            <v>2901</v>
          </cell>
          <cell r="C88" t="str">
            <v>四川太极大药房连锁有限公司都江堰市奎光塔街道奎光路药店</v>
          </cell>
          <cell r="D88" t="str">
            <v>城郊一片</v>
          </cell>
          <cell r="E88">
            <v>101640</v>
          </cell>
          <cell r="F88">
            <v>36512</v>
          </cell>
          <cell r="G88">
            <v>1568</v>
          </cell>
          <cell r="H88">
            <v>0.359228650137741</v>
          </cell>
          <cell r="I88">
            <v>3630</v>
          </cell>
          <cell r="J88">
            <v>1304</v>
          </cell>
        </row>
        <row r="89">
          <cell r="B89">
            <v>2888</v>
          </cell>
          <cell r="C89" t="str">
            <v>四川太极大药房连锁有限公司都江堰市蒲阳镇问道西路药店</v>
          </cell>
          <cell r="D89" t="str">
            <v>城郊一片</v>
          </cell>
          <cell r="E89">
            <v>101640</v>
          </cell>
          <cell r="F89">
            <v>37492</v>
          </cell>
          <cell r="G89">
            <v>1568</v>
          </cell>
          <cell r="H89">
            <v>0.368870523415978</v>
          </cell>
          <cell r="I89">
            <v>3630</v>
          </cell>
          <cell r="J89">
            <v>1339</v>
          </cell>
        </row>
        <row r="90">
          <cell r="B90">
            <v>2886</v>
          </cell>
          <cell r="C90" t="str">
            <v>四川太极大药房连锁有限公司都江堰市幸福镇翔凤路药店</v>
          </cell>
          <cell r="D90" t="str">
            <v>城郊一片</v>
          </cell>
          <cell r="E90">
            <v>110880</v>
          </cell>
          <cell r="F90">
            <v>39844</v>
          </cell>
          <cell r="G90">
            <v>1624</v>
          </cell>
          <cell r="H90">
            <v>0.359343434343434</v>
          </cell>
          <cell r="I90">
            <v>3960</v>
          </cell>
          <cell r="J90">
            <v>1423</v>
          </cell>
        </row>
        <row r="91">
          <cell r="B91">
            <v>110378</v>
          </cell>
          <cell r="C91" t="str">
            <v>四川太极大药房连锁有限公司都江堰市永丰街道宝莲路药店</v>
          </cell>
          <cell r="D91" t="str">
            <v>城郊一片</v>
          </cell>
          <cell r="E91">
            <v>92400</v>
          </cell>
          <cell r="F91">
            <v>29512</v>
          </cell>
          <cell r="G91">
            <v>1008</v>
          </cell>
          <cell r="H91">
            <v>0.319393939393939</v>
          </cell>
          <cell r="I91">
            <v>3300</v>
          </cell>
          <cell r="J91">
            <v>1054</v>
          </cell>
        </row>
        <row r="92">
          <cell r="B92">
            <v>2904</v>
          </cell>
          <cell r="C92" t="str">
            <v>四川太极大药房连锁有限公司都江堰幸福镇景中路药店</v>
          </cell>
          <cell r="D92" t="str">
            <v>城郊一片</v>
          </cell>
          <cell r="E92">
            <v>194152</v>
          </cell>
          <cell r="F92">
            <v>71596</v>
          </cell>
          <cell r="G92">
            <v>1960</v>
          </cell>
          <cell r="H92">
            <v>0.368762618978944</v>
          </cell>
          <cell r="I92">
            <v>6934</v>
          </cell>
          <cell r="J92">
            <v>2557</v>
          </cell>
        </row>
        <row r="93">
          <cell r="B93">
            <v>2865</v>
          </cell>
          <cell r="C93" t="str">
            <v>四川太极大药房连锁有限公司邛崃市临邛镇洪川小区药店</v>
          </cell>
          <cell r="D93" t="str">
            <v>城郊一片</v>
          </cell>
          <cell r="E93">
            <v>125776</v>
          </cell>
          <cell r="F93">
            <v>45248</v>
          </cell>
          <cell r="G93">
            <v>1708</v>
          </cell>
          <cell r="H93">
            <v>0.359750667853963</v>
          </cell>
          <cell r="I93">
            <v>4492</v>
          </cell>
          <cell r="J93">
            <v>1616</v>
          </cell>
        </row>
        <row r="94">
          <cell r="B94">
            <v>102564</v>
          </cell>
          <cell r="C94" t="str">
            <v>四川太极大药房连锁有限公司邛崃市文君街道办翠荫街药店</v>
          </cell>
          <cell r="D94" t="str">
            <v>城郊一片</v>
          </cell>
          <cell r="E94">
            <v>98056</v>
          </cell>
          <cell r="F94">
            <v>37212</v>
          </cell>
          <cell r="G94">
            <v>1092</v>
          </cell>
          <cell r="H94">
            <v>0.379497430039977</v>
          </cell>
          <cell r="I94">
            <v>3502</v>
          </cell>
          <cell r="J94">
            <v>1329</v>
          </cell>
        </row>
        <row r="95">
          <cell r="B95">
            <v>111400</v>
          </cell>
          <cell r="C95" t="str">
            <v>四川太极大药房连锁有限公司邛崃市文君街道杏林路药店</v>
          </cell>
          <cell r="D95" t="str">
            <v>城郊一片</v>
          </cell>
          <cell r="E95">
            <v>135044</v>
          </cell>
          <cell r="F95">
            <v>46788</v>
          </cell>
          <cell r="G95">
            <v>1624</v>
          </cell>
          <cell r="H95">
            <v>0.346464855898818</v>
          </cell>
          <cell r="I95">
            <v>4823</v>
          </cell>
          <cell r="J95">
            <v>1671</v>
          </cell>
        </row>
        <row r="96">
          <cell r="B96">
            <v>2837</v>
          </cell>
          <cell r="C96" t="str">
            <v>四川太极大药房连锁有限公司邛崃市羊安镇永康大道药店</v>
          </cell>
          <cell r="D96" t="str">
            <v>城郊一片</v>
          </cell>
          <cell r="E96">
            <v>98056</v>
          </cell>
          <cell r="F96">
            <v>36008</v>
          </cell>
          <cell r="G96">
            <v>1260</v>
          </cell>
          <cell r="H96">
            <v>0.367218732153055</v>
          </cell>
          <cell r="I96">
            <v>3502</v>
          </cell>
          <cell r="J96">
            <v>1286</v>
          </cell>
        </row>
        <row r="97">
          <cell r="B97">
            <v>2881</v>
          </cell>
          <cell r="C97" t="str">
            <v>四川太极大药房连锁有限公司邛崃市中心药店</v>
          </cell>
          <cell r="D97" t="str">
            <v>城郊一片</v>
          </cell>
          <cell r="E97">
            <v>379456</v>
          </cell>
          <cell r="F97">
            <v>124992</v>
          </cell>
          <cell r="G97">
            <v>4172</v>
          </cell>
          <cell r="H97">
            <v>0.32939787485242</v>
          </cell>
          <cell r="I97">
            <v>13552</v>
          </cell>
          <cell r="J97">
            <v>4464</v>
          </cell>
        </row>
        <row r="98">
          <cell r="B98">
            <v>2816</v>
          </cell>
          <cell r="C98" t="str">
            <v>四川太极大药房连锁有限公司成华区双林路药店</v>
          </cell>
          <cell r="D98" t="str">
            <v>东门片区</v>
          </cell>
          <cell r="E98">
            <v>123200</v>
          </cell>
          <cell r="F98">
            <v>43512</v>
          </cell>
          <cell r="G98">
            <v>1848</v>
          </cell>
          <cell r="H98">
            <v>0.353181818181818</v>
          </cell>
          <cell r="I98">
            <v>4400</v>
          </cell>
          <cell r="J98">
            <v>1554</v>
          </cell>
        </row>
        <row r="99">
          <cell r="B99">
            <v>2817</v>
          </cell>
          <cell r="C99" t="str">
            <v>四川太极大药房连锁有限公司锦江区通盈街药店</v>
          </cell>
          <cell r="D99" t="str">
            <v>东门片区</v>
          </cell>
          <cell r="E99">
            <v>213332</v>
          </cell>
          <cell r="F99">
            <v>72240</v>
          </cell>
          <cell r="G99">
            <v>2940</v>
          </cell>
          <cell r="H99">
            <v>0.338627116419478</v>
          </cell>
          <cell r="I99">
            <v>7619</v>
          </cell>
          <cell r="J99">
            <v>2580</v>
          </cell>
        </row>
        <row r="100">
          <cell r="B100">
            <v>2797</v>
          </cell>
          <cell r="C100" t="str">
            <v>四川太极大药房连锁有限公司成华区杉板桥南一路药店</v>
          </cell>
          <cell r="D100" t="str">
            <v>东门片区</v>
          </cell>
          <cell r="E100">
            <v>195580</v>
          </cell>
          <cell r="F100">
            <v>61488</v>
          </cell>
          <cell r="G100">
            <v>2576</v>
          </cell>
          <cell r="H100">
            <v>0.314387974230494</v>
          </cell>
          <cell r="I100">
            <v>6985</v>
          </cell>
          <cell r="J100">
            <v>2196</v>
          </cell>
        </row>
        <row r="101">
          <cell r="B101">
            <v>2808</v>
          </cell>
          <cell r="C101" t="str">
            <v>四川太极大药房连锁有限公司成华区崔家店路药店</v>
          </cell>
          <cell r="D101" t="str">
            <v>东门片区</v>
          </cell>
          <cell r="E101">
            <v>166320</v>
          </cell>
          <cell r="F101">
            <v>50708</v>
          </cell>
          <cell r="G101">
            <v>2660</v>
          </cell>
          <cell r="H101">
            <v>0.304882154882155</v>
          </cell>
          <cell r="I101">
            <v>5940</v>
          </cell>
          <cell r="J101">
            <v>1811</v>
          </cell>
        </row>
        <row r="102">
          <cell r="B102">
            <v>2819</v>
          </cell>
          <cell r="C102" t="str">
            <v>四川太极大药房连锁有限公司成华区华油路药店</v>
          </cell>
          <cell r="D102" t="str">
            <v>东门片区</v>
          </cell>
          <cell r="E102">
            <v>178640</v>
          </cell>
          <cell r="F102">
            <v>56868</v>
          </cell>
          <cell r="G102">
            <v>2520</v>
          </cell>
          <cell r="H102">
            <v>0.31833855799373</v>
          </cell>
          <cell r="I102">
            <v>6380</v>
          </cell>
          <cell r="J102">
            <v>2031</v>
          </cell>
        </row>
        <row r="103">
          <cell r="B103">
            <v>2520</v>
          </cell>
          <cell r="C103" t="str">
            <v>四川太极大药房连锁有限公司成华区高车一路药店</v>
          </cell>
          <cell r="D103" t="str">
            <v>东门片区</v>
          </cell>
          <cell r="E103">
            <v>200200</v>
          </cell>
          <cell r="F103">
            <v>67620</v>
          </cell>
          <cell r="G103">
            <v>2884</v>
          </cell>
          <cell r="H103">
            <v>0.337762237762238</v>
          </cell>
          <cell r="I103">
            <v>7150</v>
          </cell>
          <cell r="J103">
            <v>2415</v>
          </cell>
        </row>
        <row r="104">
          <cell r="B104">
            <v>2512</v>
          </cell>
          <cell r="C104" t="str">
            <v>四川太极大药房连锁有限公司成华区羊子山西路药店</v>
          </cell>
          <cell r="D104" t="str">
            <v>东门片区</v>
          </cell>
          <cell r="E104">
            <v>215600</v>
          </cell>
          <cell r="F104">
            <v>70700</v>
          </cell>
          <cell r="G104">
            <v>3080</v>
          </cell>
          <cell r="H104">
            <v>0.327922077922078</v>
          </cell>
          <cell r="I104">
            <v>7700</v>
          </cell>
          <cell r="J104">
            <v>2525</v>
          </cell>
        </row>
        <row r="105">
          <cell r="B105">
            <v>2730</v>
          </cell>
          <cell r="C105" t="str">
            <v>四川太极大药房连锁有限公司锦江区水杉街药店</v>
          </cell>
          <cell r="D105" t="str">
            <v>东门片区</v>
          </cell>
          <cell r="E105">
            <v>181720</v>
          </cell>
          <cell r="F105">
            <v>63000</v>
          </cell>
          <cell r="G105">
            <v>2828</v>
          </cell>
          <cell r="H105">
            <v>0.346687211093991</v>
          </cell>
          <cell r="I105">
            <v>6490</v>
          </cell>
          <cell r="J105">
            <v>2250</v>
          </cell>
        </row>
        <row r="106">
          <cell r="B106">
            <v>2497</v>
          </cell>
          <cell r="C106" t="str">
            <v>四川太极大药房连锁有限公司新都区新都街道兴乐北路药店</v>
          </cell>
          <cell r="D106" t="str">
            <v>东门片区</v>
          </cell>
          <cell r="E106">
            <v>160160</v>
          </cell>
          <cell r="F106">
            <v>53788</v>
          </cell>
          <cell r="G106">
            <v>2380</v>
          </cell>
          <cell r="H106">
            <v>0.335839160839161</v>
          </cell>
          <cell r="I106">
            <v>5720</v>
          </cell>
          <cell r="J106">
            <v>1921</v>
          </cell>
        </row>
        <row r="107">
          <cell r="B107">
            <v>2757</v>
          </cell>
          <cell r="C107" t="str">
            <v>四川太极大药房连锁有限公司成华区华泰路药店</v>
          </cell>
          <cell r="D107" t="str">
            <v>东门片区</v>
          </cell>
          <cell r="E107">
            <v>215600</v>
          </cell>
          <cell r="F107">
            <v>73780</v>
          </cell>
          <cell r="G107">
            <v>3780</v>
          </cell>
          <cell r="H107">
            <v>0.342207792207792</v>
          </cell>
          <cell r="I107">
            <v>7700</v>
          </cell>
          <cell r="J107">
            <v>2635</v>
          </cell>
        </row>
        <row r="108">
          <cell r="B108">
            <v>2735</v>
          </cell>
          <cell r="C108" t="str">
            <v>四川太极大药房连锁有限公司锦江区观音桥街药店</v>
          </cell>
          <cell r="D108" t="str">
            <v>东门片区</v>
          </cell>
          <cell r="E108">
            <v>194040</v>
          </cell>
          <cell r="F108">
            <v>67620</v>
          </cell>
          <cell r="G108">
            <v>3220</v>
          </cell>
          <cell r="H108">
            <v>0.348484848484849</v>
          </cell>
          <cell r="I108">
            <v>6930</v>
          </cell>
          <cell r="J108">
            <v>2415</v>
          </cell>
        </row>
        <row r="109">
          <cell r="B109">
            <v>2526</v>
          </cell>
          <cell r="C109" t="str">
            <v>四川太极大药房连锁有限公司新都区新繁镇繁江北路药店</v>
          </cell>
          <cell r="D109" t="str">
            <v>东门片区</v>
          </cell>
          <cell r="E109">
            <v>237160</v>
          </cell>
          <cell r="F109">
            <v>78372</v>
          </cell>
          <cell r="G109">
            <v>2968</v>
          </cell>
          <cell r="H109">
            <v>0.330460448642267</v>
          </cell>
          <cell r="I109">
            <v>8470</v>
          </cell>
          <cell r="J109">
            <v>2799</v>
          </cell>
        </row>
        <row r="110">
          <cell r="B110">
            <v>2714</v>
          </cell>
          <cell r="C110" t="str">
            <v>四川太极大药房连锁有限公司成华区华康路药店</v>
          </cell>
          <cell r="D110" t="str">
            <v>东门片区</v>
          </cell>
          <cell r="E110">
            <v>117040</v>
          </cell>
          <cell r="F110">
            <v>43036</v>
          </cell>
          <cell r="G110">
            <v>1960</v>
          </cell>
          <cell r="H110">
            <v>0.367703349282297</v>
          </cell>
          <cell r="I110">
            <v>4180</v>
          </cell>
          <cell r="J110">
            <v>1537</v>
          </cell>
        </row>
        <row r="111">
          <cell r="B111">
            <v>102479</v>
          </cell>
          <cell r="C111" t="str">
            <v>四川太极大药房连锁有限公司锦江区劼人路药店</v>
          </cell>
          <cell r="D111" t="str">
            <v>东门片区</v>
          </cell>
          <cell r="E111">
            <v>107800</v>
          </cell>
          <cell r="F111">
            <v>35336</v>
          </cell>
          <cell r="G111">
            <v>1680</v>
          </cell>
          <cell r="H111">
            <v>0.327792207792208</v>
          </cell>
          <cell r="I111">
            <v>3850</v>
          </cell>
          <cell r="J111">
            <v>1262</v>
          </cell>
        </row>
        <row r="112">
          <cell r="B112">
            <v>103199</v>
          </cell>
          <cell r="C112" t="str">
            <v>四川太极大药房连锁有限公司成华区西林一街药店</v>
          </cell>
          <cell r="D112" t="str">
            <v>东门片区</v>
          </cell>
          <cell r="E112">
            <v>135520</v>
          </cell>
          <cell r="F112">
            <v>44576</v>
          </cell>
          <cell r="G112">
            <v>2380</v>
          </cell>
          <cell r="H112">
            <v>0.328925619834711</v>
          </cell>
          <cell r="I112">
            <v>4840</v>
          </cell>
          <cell r="J112">
            <v>1592</v>
          </cell>
        </row>
        <row r="113">
          <cell r="B113">
            <v>107658</v>
          </cell>
          <cell r="C113" t="str">
            <v>四川太极大药房连锁有限公司新都区新都街道万和北路药店</v>
          </cell>
          <cell r="D113" t="str">
            <v>东门片区</v>
          </cell>
          <cell r="E113">
            <v>234080</v>
          </cell>
          <cell r="F113">
            <v>78400</v>
          </cell>
          <cell r="G113">
            <v>3500</v>
          </cell>
          <cell r="H113">
            <v>0.334928229665072</v>
          </cell>
          <cell r="I113">
            <v>8360</v>
          </cell>
          <cell r="J113">
            <v>2800</v>
          </cell>
        </row>
        <row r="114">
          <cell r="B114">
            <v>114622</v>
          </cell>
          <cell r="C114" t="str">
            <v>四川太极大药房连锁有限公司成华区东昌路一药店</v>
          </cell>
          <cell r="D114" t="str">
            <v>东门片区</v>
          </cell>
          <cell r="E114">
            <v>187880</v>
          </cell>
          <cell r="F114">
            <v>66080</v>
          </cell>
          <cell r="G114">
            <v>3500</v>
          </cell>
          <cell r="H114">
            <v>0.351713859910581</v>
          </cell>
          <cell r="I114">
            <v>6710</v>
          </cell>
          <cell r="J114">
            <v>2360</v>
          </cell>
        </row>
        <row r="115">
          <cell r="B115">
            <v>114844</v>
          </cell>
          <cell r="C115" t="str">
            <v>四川太极大药房连锁有限公司成华区培华东路药店</v>
          </cell>
          <cell r="D115" t="str">
            <v>东门片区</v>
          </cell>
          <cell r="E115">
            <v>221760</v>
          </cell>
          <cell r="F115">
            <v>63000</v>
          </cell>
          <cell r="G115">
            <v>2016</v>
          </cell>
          <cell r="H115">
            <v>0.284090909090909</v>
          </cell>
          <cell r="I115">
            <v>7920</v>
          </cell>
          <cell r="J115">
            <v>2250</v>
          </cell>
        </row>
        <row r="116">
          <cell r="B116">
            <v>117184</v>
          </cell>
          <cell r="C116" t="str">
            <v>四川太极大药房连锁有限公司锦江区静沙南路药店</v>
          </cell>
          <cell r="D116" t="str">
            <v>东门片区</v>
          </cell>
          <cell r="E116">
            <v>184800</v>
          </cell>
          <cell r="F116">
            <v>66080</v>
          </cell>
          <cell r="G116">
            <v>2828</v>
          </cell>
          <cell r="H116">
            <v>0.357575757575758</v>
          </cell>
          <cell r="I116">
            <v>6600</v>
          </cell>
          <cell r="J116">
            <v>2360</v>
          </cell>
        </row>
        <row r="117">
          <cell r="B117">
            <v>118758</v>
          </cell>
          <cell r="C117" t="str">
            <v>四川太极大药房连锁有限公司成华区水碾河路药店</v>
          </cell>
          <cell r="D117" t="str">
            <v>东门片区</v>
          </cell>
          <cell r="E117">
            <v>83160</v>
          </cell>
          <cell r="F117">
            <v>27664</v>
          </cell>
          <cell r="G117">
            <v>1680</v>
          </cell>
          <cell r="H117">
            <v>0.332659932659933</v>
          </cell>
          <cell r="I117">
            <v>2970</v>
          </cell>
          <cell r="J117">
            <v>988</v>
          </cell>
        </row>
        <row r="118">
          <cell r="B118">
            <v>119262</v>
          </cell>
          <cell r="C118" t="str">
            <v>四川太极大药房连锁有限公司成华区驷马桥三路药店</v>
          </cell>
          <cell r="D118" t="str">
            <v>东门片区</v>
          </cell>
          <cell r="E118">
            <v>107800</v>
          </cell>
          <cell r="F118">
            <v>38416</v>
          </cell>
          <cell r="G118">
            <v>1960</v>
          </cell>
          <cell r="H118">
            <v>0.356363636363636</v>
          </cell>
          <cell r="I118">
            <v>3850</v>
          </cell>
          <cell r="J118">
            <v>1372</v>
          </cell>
        </row>
        <row r="119">
          <cell r="B119">
            <v>120844</v>
          </cell>
          <cell r="C119" t="str">
            <v>四川太极大药房连锁有限公司彭州市致和镇南三环路药店</v>
          </cell>
          <cell r="D119" t="str">
            <v>东门片区</v>
          </cell>
          <cell r="E119">
            <v>249480</v>
          </cell>
          <cell r="F119">
            <v>70700</v>
          </cell>
          <cell r="G119">
            <v>2856</v>
          </cell>
          <cell r="H119">
            <v>0.283389450056117</v>
          </cell>
          <cell r="I119">
            <v>8910</v>
          </cell>
          <cell r="J119">
            <v>2525</v>
          </cell>
        </row>
        <row r="120">
          <cell r="B120">
            <v>122198</v>
          </cell>
          <cell r="C120" t="str">
            <v>四川太极大药房连锁有限公司成华区华泰路二药店</v>
          </cell>
          <cell r="D120" t="str">
            <v>东门片区</v>
          </cell>
          <cell r="E120">
            <v>123200</v>
          </cell>
          <cell r="F120">
            <v>39956</v>
          </cell>
          <cell r="G120">
            <v>1764</v>
          </cell>
          <cell r="H120">
            <v>0.324318181818182</v>
          </cell>
          <cell r="I120">
            <v>4400</v>
          </cell>
          <cell r="J120">
            <v>1427</v>
          </cell>
        </row>
        <row r="121">
          <cell r="B121">
            <v>122906</v>
          </cell>
          <cell r="C121" t="str">
            <v>四川太极大药房连锁有限公司新都区斑竹园街道医贸大道药店</v>
          </cell>
          <cell r="D121" t="str">
            <v>东门片区</v>
          </cell>
          <cell r="E121">
            <v>123200</v>
          </cell>
          <cell r="F121">
            <v>44576</v>
          </cell>
          <cell r="G121">
            <v>1960</v>
          </cell>
          <cell r="H121">
            <v>0.361818181818182</v>
          </cell>
          <cell r="I121">
            <v>4400</v>
          </cell>
          <cell r="J121">
            <v>1592</v>
          </cell>
        </row>
        <row r="122">
          <cell r="B122">
            <v>297863</v>
          </cell>
          <cell r="C122" t="str">
            <v>四川太极大药房连锁有限公司锦江区大田坎街药店</v>
          </cell>
          <cell r="D122" t="str">
            <v>东门片区</v>
          </cell>
          <cell r="E122">
            <v>123200</v>
          </cell>
          <cell r="F122">
            <v>39956</v>
          </cell>
          <cell r="G122">
            <v>1540</v>
          </cell>
          <cell r="H122">
            <v>0.324318181818182</v>
          </cell>
          <cell r="I122">
            <v>4400</v>
          </cell>
          <cell r="J122">
            <v>1427</v>
          </cell>
        </row>
        <row r="123">
          <cell r="B123">
            <v>302867</v>
          </cell>
          <cell r="C123" t="str">
            <v>四川太极大药房连锁有限公司新都区大丰街道华美东街药店</v>
          </cell>
          <cell r="D123" t="str">
            <v>东门片区</v>
          </cell>
          <cell r="E123">
            <v>64680</v>
          </cell>
          <cell r="F123">
            <v>21504</v>
          </cell>
          <cell r="G123">
            <v>1120</v>
          </cell>
          <cell r="H123">
            <v>0.332467532467532</v>
          </cell>
          <cell r="I123">
            <v>2310</v>
          </cell>
          <cell r="J123">
            <v>768</v>
          </cell>
        </row>
        <row r="124">
          <cell r="B124">
            <v>2595</v>
          </cell>
          <cell r="C124" t="str">
            <v>四川太极旗舰店</v>
          </cell>
          <cell r="D124" t="str">
            <v>旗舰片区</v>
          </cell>
          <cell r="E124">
            <v>2880164</v>
          </cell>
          <cell r="F124">
            <v>319698.204</v>
          </cell>
          <cell r="G124">
            <v>10360</v>
          </cell>
          <cell r="H124">
            <v>0.111</v>
          </cell>
          <cell r="I124">
            <v>102863</v>
          </cell>
          <cell r="J124">
            <v>11417.793</v>
          </cell>
        </row>
        <row r="125">
          <cell r="B125">
            <v>2813</v>
          </cell>
          <cell r="C125" t="str">
            <v>四川太极红星店</v>
          </cell>
          <cell r="D125" t="str">
            <v>旗舰片区</v>
          </cell>
          <cell r="E125">
            <v>130200</v>
          </cell>
          <cell r="F125">
            <v>49476</v>
          </cell>
          <cell r="G125">
            <v>2072</v>
          </cell>
          <cell r="H125">
            <v>0.38</v>
          </cell>
          <cell r="I125">
            <v>4650</v>
          </cell>
          <cell r="J125">
            <v>1767</v>
          </cell>
        </row>
        <row r="126">
          <cell r="B126">
            <v>2834</v>
          </cell>
          <cell r="C126" t="str">
            <v>四川太极浆洗街药店</v>
          </cell>
          <cell r="D126" t="str">
            <v>旗舰片区</v>
          </cell>
          <cell r="E126">
            <v>644000</v>
          </cell>
          <cell r="F126">
            <v>186760</v>
          </cell>
          <cell r="G126">
            <v>6160</v>
          </cell>
          <cell r="H126">
            <v>0.29</v>
          </cell>
          <cell r="I126">
            <v>23000</v>
          </cell>
          <cell r="J126">
            <v>6670</v>
          </cell>
        </row>
        <row r="127">
          <cell r="B127">
            <v>2791</v>
          </cell>
          <cell r="C127" t="str">
            <v>四川太极锦江区庆云南街药店</v>
          </cell>
          <cell r="D127" t="str">
            <v>旗舰片区</v>
          </cell>
          <cell r="E127">
            <v>487200</v>
          </cell>
          <cell r="F127">
            <v>126672</v>
          </cell>
          <cell r="G127">
            <v>4004</v>
          </cell>
          <cell r="H127">
            <v>0.26</v>
          </cell>
          <cell r="I127">
            <v>17400</v>
          </cell>
          <cell r="J127">
            <v>4524</v>
          </cell>
        </row>
        <row r="128">
          <cell r="B128">
            <v>2820</v>
          </cell>
          <cell r="C128" t="str">
            <v>四川太极武侯区科华街药店</v>
          </cell>
          <cell r="D128" t="str">
            <v>旗舰片区</v>
          </cell>
          <cell r="E128">
            <v>215600</v>
          </cell>
          <cell r="F128">
            <v>77616</v>
          </cell>
          <cell r="G128">
            <v>1960</v>
          </cell>
          <cell r="H128">
            <v>0.36</v>
          </cell>
          <cell r="I128">
            <v>7700</v>
          </cell>
          <cell r="J128">
            <v>2772</v>
          </cell>
        </row>
        <row r="129">
          <cell r="B129">
            <v>102935</v>
          </cell>
          <cell r="C129" t="str">
            <v>四川太极青羊区童子街药店</v>
          </cell>
          <cell r="D129" t="str">
            <v>旗舰片区</v>
          </cell>
          <cell r="E129">
            <v>138600</v>
          </cell>
          <cell r="F129">
            <v>51282</v>
          </cell>
          <cell r="G129">
            <v>2100</v>
          </cell>
          <cell r="H129">
            <v>0.37</v>
          </cell>
          <cell r="I129">
            <v>4950</v>
          </cell>
          <cell r="J129">
            <v>1831.5</v>
          </cell>
        </row>
        <row r="130">
          <cell r="B130">
            <v>105910</v>
          </cell>
          <cell r="C130" t="str">
            <v>四川太极高新区紫薇东路药店</v>
          </cell>
          <cell r="D130" t="str">
            <v>旗舰片区</v>
          </cell>
          <cell r="E130">
            <v>176400</v>
          </cell>
          <cell r="F130">
            <v>66898.3636363636</v>
          </cell>
          <cell r="G130">
            <v>3080</v>
          </cell>
          <cell r="H130">
            <v>0.379242424242424</v>
          </cell>
          <cell r="I130">
            <v>6300</v>
          </cell>
          <cell r="J130">
            <v>2389.22727272727</v>
          </cell>
        </row>
        <row r="131">
          <cell r="B131">
            <v>106066</v>
          </cell>
          <cell r="C131" t="str">
            <v>四川太极锦江区梨花街药店</v>
          </cell>
          <cell r="D131" t="str">
            <v>旗舰片区</v>
          </cell>
          <cell r="E131">
            <v>252000</v>
          </cell>
          <cell r="F131">
            <v>98280</v>
          </cell>
          <cell r="G131">
            <v>3640</v>
          </cell>
          <cell r="H131">
            <v>0.39</v>
          </cell>
          <cell r="I131">
            <v>9000</v>
          </cell>
          <cell r="J131">
            <v>3510</v>
          </cell>
        </row>
        <row r="132">
          <cell r="B132">
            <v>106485</v>
          </cell>
          <cell r="C132" t="str">
            <v>四川太极成都高新区元华二巷药店</v>
          </cell>
          <cell r="D132" t="str">
            <v>旗舰片区</v>
          </cell>
          <cell r="E132">
            <v>126000</v>
          </cell>
          <cell r="F132">
            <v>36540</v>
          </cell>
          <cell r="G132">
            <v>1680</v>
          </cell>
          <cell r="H132">
            <v>0.29</v>
          </cell>
          <cell r="I132">
            <v>4500</v>
          </cell>
          <cell r="J132">
            <v>1305</v>
          </cell>
        </row>
        <row r="133">
          <cell r="B133">
            <v>106865</v>
          </cell>
          <cell r="C133" t="str">
            <v>四川太极武侯区丝竹路药店</v>
          </cell>
          <cell r="D133" t="str">
            <v>旗舰片区</v>
          </cell>
          <cell r="E133">
            <v>134400</v>
          </cell>
          <cell r="F133">
            <v>43008</v>
          </cell>
          <cell r="G133">
            <v>1988</v>
          </cell>
          <cell r="H133">
            <v>0.32</v>
          </cell>
          <cell r="I133">
            <v>4800</v>
          </cell>
          <cell r="J133">
            <v>1536</v>
          </cell>
        </row>
        <row r="134">
          <cell r="B134">
            <v>2326</v>
          </cell>
          <cell r="C134" t="str">
            <v>四川太极大药房连锁有限公司成华区建业路药店</v>
          </cell>
          <cell r="D134" t="str">
            <v>旗舰片区</v>
          </cell>
          <cell r="E134">
            <v>106400</v>
          </cell>
          <cell r="F134">
            <v>30786.9090909091</v>
          </cell>
          <cell r="G134">
            <v>1400</v>
          </cell>
          <cell r="H134">
            <v>0.289350649350649</v>
          </cell>
          <cell r="I134">
            <v>3800</v>
          </cell>
          <cell r="J134">
            <v>1099.53246753247</v>
          </cell>
        </row>
        <row r="135">
          <cell r="B135">
            <v>113299</v>
          </cell>
          <cell r="C135" t="str">
            <v>四川太极武侯区倪家桥路药店</v>
          </cell>
          <cell r="D135" t="str">
            <v>旗舰片区</v>
          </cell>
          <cell r="E135">
            <v>145600</v>
          </cell>
          <cell r="F135">
            <v>55795.0188679245</v>
          </cell>
          <cell r="G135">
            <v>1708</v>
          </cell>
          <cell r="H135">
            <v>0.383207547169811</v>
          </cell>
          <cell r="I135">
            <v>5200</v>
          </cell>
          <cell r="J135">
            <v>1992.67924528302</v>
          </cell>
        </row>
        <row r="136">
          <cell r="B136">
            <v>114685</v>
          </cell>
          <cell r="C136" t="str">
            <v>四川太极青羊区青龙街药店</v>
          </cell>
          <cell r="D136" t="str">
            <v>旗舰片区</v>
          </cell>
          <cell r="E136">
            <v>560000</v>
          </cell>
          <cell r="F136">
            <v>162400</v>
          </cell>
          <cell r="G136">
            <v>3556</v>
          </cell>
          <cell r="H136">
            <v>0.29</v>
          </cell>
          <cell r="I136">
            <v>20000</v>
          </cell>
          <cell r="J136">
            <v>5800</v>
          </cell>
        </row>
        <row r="137">
          <cell r="B137">
            <v>116482</v>
          </cell>
          <cell r="C137" t="str">
            <v>四川太极锦江区宏济中路药店</v>
          </cell>
          <cell r="D137" t="str">
            <v>旗舰片区</v>
          </cell>
          <cell r="E137">
            <v>154000</v>
          </cell>
          <cell r="F137">
            <v>56861.5384615384</v>
          </cell>
          <cell r="G137">
            <v>1428</v>
          </cell>
          <cell r="H137">
            <v>0.369230769230769</v>
          </cell>
          <cell r="I137">
            <v>5500</v>
          </cell>
          <cell r="J137">
            <v>2030.76923076923</v>
          </cell>
        </row>
        <row r="138">
          <cell r="B138">
            <v>116919</v>
          </cell>
          <cell r="C138" t="str">
            <v>四川太极武侯区科华北路药店</v>
          </cell>
          <cell r="D138" t="str">
            <v>旗舰片区</v>
          </cell>
          <cell r="E138">
            <v>159600</v>
          </cell>
          <cell r="F138">
            <v>58929.2307692307</v>
          </cell>
          <cell r="G138">
            <v>1988</v>
          </cell>
          <cell r="H138">
            <v>0.369230769230769</v>
          </cell>
          <cell r="I138">
            <v>5700</v>
          </cell>
          <cell r="J138">
            <v>2104.61538461538</v>
          </cell>
        </row>
        <row r="139">
          <cell r="B139">
            <v>117310</v>
          </cell>
          <cell r="C139" t="str">
            <v>四川太极武侯区长寿路药店</v>
          </cell>
          <cell r="D139" t="str">
            <v>旗舰片区</v>
          </cell>
          <cell r="E139">
            <v>117600</v>
          </cell>
          <cell r="F139">
            <v>34023.8181818182</v>
          </cell>
          <cell r="G139">
            <v>1680</v>
          </cell>
          <cell r="H139">
            <v>0.289318181818182</v>
          </cell>
          <cell r="I139">
            <v>4200</v>
          </cell>
          <cell r="J139">
            <v>1215.13636363636</v>
          </cell>
        </row>
        <row r="140">
          <cell r="B140">
            <v>119622</v>
          </cell>
          <cell r="C140" t="str">
            <v>四川太极大药房连锁有限公司武侯区高攀西巷药店</v>
          </cell>
          <cell r="D140" t="str">
            <v>旗舰片区</v>
          </cell>
          <cell r="E140">
            <v>117600</v>
          </cell>
          <cell r="F140">
            <v>35199.8181818182</v>
          </cell>
          <cell r="G140">
            <v>1680</v>
          </cell>
          <cell r="H140">
            <v>0.299318181818182</v>
          </cell>
          <cell r="I140">
            <v>4200</v>
          </cell>
          <cell r="J140">
            <v>1257.13636363636</v>
          </cell>
        </row>
        <row r="141">
          <cell r="B141">
            <v>2274</v>
          </cell>
          <cell r="C141" t="str">
            <v>四川太极大药房连锁有限公司成都高新区肖家河正街药店</v>
          </cell>
          <cell r="D141" t="str">
            <v>旗舰片区</v>
          </cell>
          <cell r="E141">
            <v>89600</v>
          </cell>
          <cell r="F141">
            <v>21449.6969696969</v>
          </cell>
          <cell r="G141">
            <v>1120</v>
          </cell>
          <cell r="H141">
            <v>0.239393939393939</v>
          </cell>
          <cell r="I141">
            <v>3200</v>
          </cell>
          <cell r="J141">
            <v>766.060606060605</v>
          </cell>
        </row>
        <row r="142">
          <cell r="B142">
            <v>126925</v>
          </cell>
          <cell r="C142" t="str">
            <v>南充3店</v>
          </cell>
          <cell r="D142" t="str">
            <v>南充片</v>
          </cell>
          <cell r="E142">
            <v>115024</v>
          </cell>
          <cell r="F142">
            <v>37492</v>
          </cell>
          <cell r="G142">
            <v>1400</v>
          </cell>
          <cell r="H142">
            <v>0.325949367088608</v>
          </cell>
          <cell r="I142">
            <v>4108</v>
          </cell>
          <cell r="J142">
            <v>1339</v>
          </cell>
        </row>
        <row r="143">
          <cell r="B143">
            <v>126924</v>
          </cell>
          <cell r="C143" t="str">
            <v>南充5店</v>
          </cell>
          <cell r="D143" t="str">
            <v>南充片</v>
          </cell>
          <cell r="E143">
            <v>61208</v>
          </cell>
          <cell r="F143">
            <v>25508</v>
          </cell>
          <cell r="G143">
            <v>840</v>
          </cell>
          <cell r="H143">
            <v>0.416742909423605</v>
          </cell>
          <cell r="I143">
            <v>2186</v>
          </cell>
          <cell r="J143">
            <v>911</v>
          </cell>
        </row>
        <row r="144">
          <cell r="B144">
            <v>126920</v>
          </cell>
          <cell r="C144" t="str">
            <v>南充7店</v>
          </cell>
          <cell r="D144" t="str">
            <v>南充片</v>
          </cell>
          <cell r="E144">
            <v>77000</v>
          </cell>
          <cell r="F144">
            <v>29092</v>
          </cell>
          <cell r="G144">
            <v>1260</v>
          </cell>
          <cell r="H144">
            <v>0.377818181818182</v>
          </cell>
          <cell r="I144">
            <v>2750</v>
          </cell>
          <cell r="J144">
            <v>1039</v>
          </cell>
        </row>
        <row r="145">
          <cell r="B145">
            <v>126923</v>
          </cell>
          <cell r="C145" t="str">
            <v>南充8店</v>
          </cell>
          <cell r="D145" t="str">
            <v>南充片</v>
          </cell>
          <cell r="E145">
            <v>72380</v>
          </cell>
          <cell r="F145">
            <v>27664</v>
          </cell>
          <cell r="G145">
            <v>1064</v>
          </cell>
          <cell r="H145">
            <v>0.38220502901354</v>
          </cell>
          <cell r="I145">
            <v>2585</v>
          </cell>
          <cell r="J145">
            <v>988</v>
          </cell>
        </row>
        <row r="146">
          <cell r="B146">
            <v>126926</v>
          </cell>
          <cell r="C146" t="str">
            <v>南充11店</v>
          </cell>
          <cell r="D146" t="str">
            <v>南充片</v>
          </cell>
          <cell r="E146">
            <v>65744</v>
          </cell>
          <cell r="F146">
            <v>27048</v>
          </cell>
          <cell r="G146">
            <v>840</v>
          </cell>
          <cell r="H146">
            <v>0.411413969335605</v>
          </cell>
          <cell r="I146">
            <v>2348</v>
          </cell>
          <cell r="J146">
            <v>966</v>
          </cell>
        </row>
        <row r="147">
          <cell r="B147">
            <v>126918</v>
          </cell>
          <cell r="C147" t="str">
            <v>南充16店</v>
          </cell>
          <cell r="D147" t="str">
            <v>南充片</v>
          </cell>
          <cell r="E147">
            <v>49280</v>
          </cell>
          <cell r="F147">
            <v>20272</v>
          </cell>
          <cell r="G147">
            <v>700</v>
          </cell>
          <cell r="H147">
            <v>0.411363636363636</v>
          </cell>
          <cell r="I147">
            <v>1760</v>
          </cell>
          <cell r="J147">
            <v>724</v>
          </cell>
        </row>
        <row r="148">
          <cell r="B148">
            <v>303882</v>
          </cell>
          <cell r="C148" t="str">
            <v>泸州一店</v>
          </cell>
          <cell r="D148" t="str">
            <v>泸州片</v>
          </cell>
          <cell r="E148">
            <v>92400</v>
          </cell>
          <cell r="F148">
            <v>33180</v>
          </cell>
          <cell r="G148">
            <v>1400</v>
          </cell>
          <cell r="H148">
            <v>0.359090909090909</v>
          </cell>
          <cell r="I148">
            <v>3300</v>
          </cell>
          <cell r="J148">
            <v>1185</v>
          </cell>
        </row>
        <row r="149">
          <cell r="B149">
            <v>110896</v>
          </cell>
          <cell r="C149" t="str">
            <v>泸州佳乐店</v>
          </cell>
          <cell r="D149" t="str">
            <v>泸州片</v>
          </cell>
          <cell r="E149">
            <v>88396</v>
          </cell>
          <cell r="F149">
            <v>31752</v>
          </cell>
          <cell r="G149">
            <v>1120</v>
          </cell>
          <cell r="H149">
            <v>0.35920177383592</v>
          </cell>
          <cell r="I149">
            <v>3157</v>
          </cell>
          <cell r="J149">
            <v>1134</v>
          </cell>
        </row>
        <row r="150">
          <cell r="B150">
            <v>110900</v>
          </cell>
          <cell r="C150" t="str">
            <v>泸州蓝田店</v>
          </cell>
          <cell r="D150" t="str">
            <v>泸州片</v>
          </cell>
          <cell r="E150">
            <v>58520</v>
          </cell>
          <cell r="F150">
            <v>21028</v>
          </cell>
          <cell r="G150">
            <v>840</v>
          </cell>
          <cell r="H150">
            <v>0.35933014354067</v>
          </cell>
          <cell r="I150">
            <v>2090</v>
          </cell>
          <cell r="J150">
            <v>751</v>
          </cell>
        </row>
        <row r="151">
          <cell r="B151">
            <v>303881</v>
          </cell>
          <cell r="C151" t="str">
            <v>泸州佳裕店</v>
          </cell>
          <cell r="D151" t="str">
            <v>泸州片</v>
          </cell>
          <cell r="E151">
            <v>58520</v>
          </cell>
          <cell r="F151">
            <v>24584</v>
          </cell>
          <cell r="G151">
            <v>588</v>
          </cell>
          <cell r="H151">
            <v>0.420095693779904</v>
          </cell>
          <cell r="I151">
            <v>2090</v>
          </cell>
          <cell r="J151">
            <v>878</v>
          </cell>
        </row>
        <row r="152">
          <cell r="B152">
            <v>110906</v>
          </cell>
          <cell r="C152" t="str">
            <v>泸州六店</v>
          </cell>
          <cell r="D152" t="str">
            <v>泸州片</v>
          </cell>
          <cell r="E152">
            <v>58520</v>
          </cell>
          <cell r="F152">
            <v>22792</v>
          </cell>
          <cell r="G152">
            <v>1008</v>
          </cell>
          <cell r="H152">
            <v>0.389473684210526</v>
          </cell>
          <cell r="I152">
            <v>2090</v>
          </cell>
          <cell r="J152">
            <v>814</v>
          </cell>
        </row>
        <row r="153">
          <cell r="B153">
            <v>110905</v>
          </cell>
          <cell r="C153" t="str">
            <v>泸州五店</v>
          </cell>
          <cell r="D153" t="str">
            <v>泸州片</v>
          </cell>
          <cell r="E153">
            <v>61600</v>
          </cell>
          <cell r="F153">
            <v>23044</v>
          </cell>
          <cell r="G153">
            <v>784</v>
          </cell>
          <cell r="H153">
            <v>0.374090909090909</v>
          </cell>
          <cell r="I153">
            <v>2200</v>
          </cell>
          <cell r="J153">
            <v>823</v>
          </cell>
        </row>
        <row r="154">
          <cell r="B154">
            <v>17948</v>
          </cell>
          <cell r="C154" t="str">
            <v>泸州飞跃店</v>
          </cell>
          <cell r="D154" t="str">
            <v>达州片</v>
          </cell>
          <cell r="E154">
            <v>55440</v>
          </cell>
          <cell r="F154">
            <v>21028</v>
          </cell>
          <cell r="G154">
            <v>448</v>
          </cell>
          <cell r="H154">
            <v>0.379292929292929</v>
          </cell>
          <cell r="I154">
            <v>1980</v>
          </cell>
          <cell r="J154">
            <v>751</v>
          </cell>
        </row>
        <row r="155">
          <cell r="B155">
            <v>110907</v>
          </cell>
          <cell r="C155" t="str">
            <v>泸州七店</v>
          </cell>
          <cell r="D155" t="str">
            <v>泸州片</v>
          </cell>
          <cell r="E155">
            <v>55440</v>
          </cell>
          <cell r="F155">
            <v>20468</v>
          </cell>
          <cell r="G155">
            <v>560</v>
          </cell>
          <cell r="H155">
            <v>0.369191919191919</v>
          </cell>
          <cell r="I155">
            <v>1980</v>
          </cell>
          <cell r="J155">
            <v>731</v>
          </cell>
        </row>
        <row r="156">
          <cell r="B156">
            <v>110599</v>
          </cell>
          <cell r="C156" t="str">
            <v>四川太极大药房连锁有限公司达州江湾城店</v>
          </cell>
          <cell r="D156" t="str">
            <v>达州片</v>
          </cell>
          <cell r="E156">
            <v>40040</v>
          </cell>
          <cell r="F156">
            <v>14364</v>
          </cell>
          <cell r="G156">
            <v>448</v>
          </cell>
          <cell r="H156">
            <v>0.358741258741259</v>
          </cell>
          <cell r="I156">
            <v>1430</v>
          </cell>
          <cell r="J156">
            <v>513</v>
          </cell>
        </row>
        <row r="157">
          <cell r="B157">
            <v>111119</v>
          </cell>
          <cell r="C157" t="str">
            <v>四川太极大药房连锁有限公司达州鸿福新村店</v>
          </cell>
          <cell r="D157" t="str">
            <v>达州片</v>
          </cell>
          <cell r="E157">
            <v>48216</v>
          </cell>
          <cell r="F157">
            <v>17808</v>
          </cell>
          <cell r="G157">
            <v>700</v>
          </cell>
          <cell r="H157">
            <v>0.369337979094077</v>
          </cell>
          <cell r="I157">
            <v>1722</v>
          </cell>
          <cell r="J157">
            <v>636</v>
          </cell>
        </row>
        <row r="158">
          <cell r="B158">
            <v>111121</v>
          </cell>
          <cell r="C158" t="str">
            <v>四川太极大药房连锁有限公司达州华蜀南路店</v>
          </cell>
          <cell r="D158" t="str">
            <v>达州片</v>
          </cell>
          <cell r="E158">
            <v>46200</v>
          </cell>
          <cell r="F158">
            <v>18144</v>
          </cell>
          <cell r="G158">
            <v>560</v>
          </cell>
          <cell r="H158">
            <v>0.392727272727273</v>
          </cell>
          <cell r="I158">
            <v>1650</v>
          </cell>
          <cell r="J158">
            <v>648</v>
          </cell>
        </row>
        <row r="159">
          <cell r="B159">
            <v>111124</v>
          </cell>
          <cell r="C159" t="str">
            <v>四川太极大药房连锁有限公司达州通川北路店</v>
          </cell>
          <cell r="D159" t="str">
            <v>达州片</v>
          </cell>
          <cell r="E159">
            <v>44660</v>
          </cell>
          <cell r="F159">
            <v>17808</v>
          </cell>
          <cell r="G159">
            <v>448</v>
          </cell>
          <cell r="H159">
            <v>0.398746081504702</v>
          </cell>
          <cell r="I159">
            <v>1595</v>
          </cell>
          <cell r="J159">
            <v>636</v>
          </cell>
        </row>
        <row r="160">
          <cell r="B160">
            <v>111126</v>
          </cell>
          <cell r="C160" t="str">
            <v>四川太极大药房连锁有限公司达州文家梁二店</v>
          </cell>
          <cell r="D160" t="str">
            <v>达州片</v>
          </cell>
          <cell r="E160">
            <v>36960</v>
          </cell>
          <cell r="F160">
            <v>13636</v>
          </cell>
          <cell r="G160">
            <v>532</v>
          </cell>
          <cell r="H160">
            <v>0.368939393939394</v>
          </cell>
          <cell r="I160">
            <v>1320</v>
          </cell>
          <cell r="J160">
            <v>487</v>
          </cell>
        </row>
        <row r="161">
          <cell r="B161">
            <v>111158</v>
          </cell>
          <cell r="C161" t="str">
            <v>四川太极大药房连锁有限公司达州领域广场店</v>
          </cell>
          <cell r="D161" t="str">
            <v>达州片</v>
          </cell>
          <cell r="E161">
            <v>92400</v>
          </cell>
          <cell r="F161">
            <v>36876</v>
          </cell>
          <cell r="G161">
            <v>1400</v>
          </cell>
          <cell r="H161">
            <v>0.399090909090909</v>
          </cell>
          <cell r="I161">
            <v>3300</v>
          </cell>
          <cell r="J161">
            <v>1317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selection activeCell="L8" sqref="L8"/>
    </sheetView>
  </sheetViews>
  <sheetFormatPr defaultColWidth="24.5" defaultRowHeight="15.75"/>
  <cols>
    <col min="1" max="1" width="8.375" style="9" customWidth="1"/>
    <col min="2" max="2" width="12.375" style="9" customWidth="1"/>
    <col min="3" max="3" width="15.125" style="9" customWidth="1"/>
    <col min="4" max="4" width="32.75" style="9" customWidth="1"/>
    <col min="5" max="5" width="10.125" style="9" customWidth="1"/>
    <col min="6" max="6" width="13.25" style="9" customWidth="1"/>
    <col min="7" max="7" width="15.5" style="9" customWidth="1"/>
    <col min="8" max="8" width="19.75" style="9" customWidth="1"/>
    <col min="9" max="9" width="16.5" style="10" customWidth="1"/>
    <col min="10" max="10" width="16.125" style="10" customWidth="1"/>
    <col min="11" max="11" width="12.625" style="9" customWidth="1"/>
    <col min="12" max="16354" width="24.5" style="9" customWidth="1"/>
    <col min="16355" max="16384" width="24.5" style="9"/>
  </cols>
  <sheetData>
    <row r="1" s="9" customFormat="1" ht="33" customHeight="1" spans="1:11">
      <c r="A1" s="11" t="s">
        <v>0</v>
      </c>
      <c r="B1" s="11"/>
      <c r="C1" s="11"/>
      <c r="D1" s="11"/>
      <c r="E1" s="12" t="s">
        <v>1</v>
      </c>
      <c r="F1" s="13" t="s">
        <v>2</v>
      </c>
      <c r="G1" s="14" t="s">
        <v>3</v>
      </c>
      <c r="H1" s="14" t="s">
        <v>4</v>
      </c>
      <c r="I1" s="21" t="s">
        <v>5</v>
      </c>
      <c r="J1" s="22"/>
      <c r="K1" s="23"/>
    </row>
    <row r="2" s="9" customFormat="1" ht="40" customHeight="1" spans="1:11">
      <c r="A2" s="11" t="s">
        <v>6</v>
      </c>
      <c r="B2" s="13" t="s">
        <v>7</v>
      </c>
      <c r="C2" s="13" t="s">
        <v>8</v>
      </c>
      <c r="D2" s="15" t="s">
        <v>9</v>
      </c>
      <c r="E2" s="12"/>
      <c r="F2" s="13"/>
      <c r="G2" s="14"/>
      <c r="H2" s="14"/>
      <c r="I2" s="24" t="s">
        <v>10</v>
      </c>
      <c r="J2" s="25" t="s">
        <v>11</v>
      </c>
      <c r="K2" s="26" t="s">
        <v>12</v>
      </c>
    </row>
    <row r="3" s="9" customFormat="1" ht="20" customHeight="1" spans="1:11">
      <c r="A3" s="16">
        <v>1</v>
      </c>
      <c r="B3" s="17">
        <v>307</v>
      </c>
      <c r="C3" s="17">
        <f>VLOOKUP(B3,Sheet1!A:C,2,0)</f>
        <v>2595</v>
      </c>
      <c r="D3" s="18" t="s">
        <v>13</v>
      </c>
      <c r="E3" s="18" t="str">
        <f>VLOOKUP(C3,[1]Sheet1!$C:$G,5,0)</f>
        <v>A1</v>
      </c>
      <c r="F3" s="17" t="s">
        <v>14</v>
      </c>
      <c r="G3" s="19"/>
      <c r="H3" s="19" t="s">
        <v>15</v>
      </c>
      <c r="I3" s="27">
        <v>50750</v>
      </c>
      <c r="J3" s="27">
        <v>11000</v>
      </c>
      <c r="K3" s="28">
        <f>J3/I3</f>
        <v>0.216748768472906</v>
      </c>
    </row>
    <row r="4" s="9" customFormat="1" ht="16" customHeight="1" spans="1:11">
      <c r="A4" s="16">
        <v>2</v>
      </c>
      <c r="B4" s="17">
        <v>399</v>
      </c>
      <c r="C4" s="17">
        <f>VLOOKUP(B4,Sheet1!A:C,2,0)</f>
        <v>2738</v>
      </c>
      <c r="D4" s="18" t="s">
        <v>16</v>
      </c>
      <c r="E4" s="18" t="str">
        <f>VLOOKUP(C4,[1]Sheet1!$C:$G,5,0)</f>
        <v>A2</v>
      </c>
      <c r="F4" s="17" t="s">
        <v>17</v>
      </c>
      <c r="G4" s="19"/>
      <c r="H4" s="19"/>
      <c r="I4" s="27">
        <v>19450</v>
      </c>
      <c r="J4" s="27">
        <v>6910</v>
      </c>
      <c r="K4" s="28">
        <f t="shared" ref="K4:K35" si="0">J4/I4</f>
        <v>0.355269922879177</v>
      </c>
    </row>
    <row r="5" s="9" customFormat="1" spans="1:11">
      <c r="A5" s="16">
        <v>3</v>
      </c>
      <c r="B5" s="17">
        <v>582</v>
      </c>
      <c r="C5" s="17">
        <f>VLOOKUP(B5,Sheet1!A:C,2,0)</f>
        <v>2573</v>
      </c>
      <c r="D5" s="18" t="s">
        <v>18</v>
      </c>
      <c r="E5" s="18" t="str">
        <f>VLOOKUP(C5,[1]Sheet1!$C:$G,5,0)</f>
        <v>A2</v>
      </c>
      <c r="F5" s="17" t="s">
        <v>19</v>
      </c>
      <c r="G5" s="19"/>
      <c r="H5" s="19"/>
      <c r="I5" s="27">
        <v>20266</v>
      </c>
      <c r="J5" s="27">
        <v>5910</v>
      </c>
      <c r="K5" s="28">
        <f t="shared" si="0"/>
        <v>0.291621434915622</v>
      </c>
    </row>
    <row r="6" spans="1:11">
      <c r="A6" s="16">
        <v>4</v>
      </c>
      <c r="B6" s="17">
        <v>343</v>
      </c>
      <c r="C6" s="17">
        <f>VLOOKUP(B6,Sheet1!A:C,2,0)</f>
        <v>2559</v>
      </c>
      <c r="D6" s="18" t="s">
        <v>20</v>
      </c>
      <c r="E6" s="18" t="str">
        <f>VLOOKUP(C6,[1]Sheet1!$C:$G,5,0)</f>
        <v>A2</v>
      </c>
      <c r="F6" s="17" t="s">
        <v>19</v>
      </c>
      <c r="G6" s="19"/>
      <c r="H6" s="19"/>
      <c r="I6" s="27">
        <v>16894</v>
      </c>
      <c r="J6" s="27">
        <v>4360</v>
      </c>
      <c r="K6" s="28">
        <f t="shared" si="0"/>
        <v>0.258079791642003</v>
      </c>
    </row>
    <row r="7" s="9" customFormat="1" spans="1:11">
      <c r="A7" s="16">
        <v>5</v>
      </c>
      <c r="B7" s="17">
        <v>337</v>
      </c>
      <c r="C7" s="17">
        <f>VLOOKUP(B7,Sheet1!A:C,2,0)</f>
        <v>2834</v>
      </c>
      <c r="D7" s="18" t="s">
        <v>21</v>
      </c>
      <c r="E7" s="18" t="str">
        <f>VLOOKUP(C7,[1]Sheet1!$C:$G,5,0)</f>
        <v>A2</v>
      </c>
      <c r="F7" s="17" t="s">
        <v>14</v>
      </c>
      <c r="G7" s="19"/>
      <c r="H7" s="19"/>
      <c r="I7" s="27">
        <v>23750</v>
      </c>
      <c r="J7" s="27">
        <v>5910</v>
      </c>
      <c r="K7" s="28">
        <f t="shared" si="0"/>
        <v>0.248842105263158</v>
      </c>
    </row>
    <row r="8" s="9" customFormat="1" ht="16" customHeight="1" spans="1:11">
      <c r="A8" s="16">
        <v>6</v>
      </c>
      <c r="B8" s="17">
        <v>114685</v>
      </c>
      <c r="C8" s="17">
        <f>VLOOKUP(B8,Sheet1!A:C,2,0)</f>
        <v>114685</v>
      </c>
      <c r="D8" s="18" t="s">
        <v>22</v>
      </c>
      <c r="E8" s="18" t="str">
        <f>VLOOKUP(C8,[1]Sheet1!$C:$G,5,0)</f>
        <v>A2</v>
      </c>
      <c r="F8" s="17" t="s">
        <v>14</v>
      </c>
      <c r="G8" s="19"/>
      <c r="H8" s="19"/>
      <c r="I8" s="27">
        <v>20750</v>
      </c>
      <c r="J8" s="27">
        <v>4660</v>
      </c>
      <c r="K8" s="28">
        <f t="shared" si="0"/>
        <v>0.224578313253012</v>
      </c>
    </row>
    <row r="9" s="9" customFormat="1" ht="16" customHeight="1" spans="1:11">
      <c r="A9" s="16">
        <v>7</v>
      </c>
      <c r="B9" s="17">
        <v>341</v>
      </c>
      <c r="C9" s="17">
        <f>VLOOKUP(B9,Sheet1!A:C,2,0)</f>
        <v>2881</v>
      </c>
      <c r="D9" s="18" t="s">
        <v>23</v>
      </c>
      <c r="E9" s="18" t="str">
        <f>VLOOKUP(C9,[1]Sheet1!$C:$G,5,0)</f>
        <v>A2</v>
      </c>
      <c r="F9" s="17" t="s">
        <v>24</v>
      </c>
      <c r="G9" s="19"/>
      <c r="H9" s="19"/>
      <c r="I9" s="27">
        <v>14302</v>
      </c>
      <c r="J9" s="27">
        <v>4360</v>
      </c>
      <c r="K9" s="28">
        <f t="shared" si="0"/>
        <v>0.304852468186268</v>
      </c>
    </row>
    <row r="10" s="9" customFormat="1" ht="16" customHeight="1" spans="1:11">
      <c r="A10" s="16">
        <v>8</v>
      </c>
      <c r="B10" s="17">
        <v>571</v>
      </c>
      <c r="C10" s="17">
        <f>VLOOKUP(B10,Sheet1!A:C,2,0)</f>
        <v>2113</v>
      </c>
      <c r="D10" s="18" t="s">
        <v>25</v>
      </c>
      <c r="E10" s="18" t="str">
        <f>VLOOKUP(C10,[1]Sheet1!$C:$G,5,0)</f>
        <v>A2</v>
      </c>
      <c r="F10" s="17" t="s">
        <v>17</v>
      </c>
      <c r="G10" s="19"/>
      <c r="H10" s="19"/>
      <c r="I10" s="27">
        <v>12300</v>
      </c>
      <c r="J10" s="27">
        <v>3360</v>
      </c>
      <c r="K10" s="28">
        <f t="shared" si="0"/>
        <v>0.273170731707317</v>
      </c>
    </row>
    <row r="11" s="9" customFormat="1" ht="16" customHeight="1" spans="1:11">
      <c r="A11" s="16">
        <v>9</v>
      </c>
      <c r="B11" s="17">
        <v>742</v>
      </c>
      <c r="C11" s="17">
        <f>VLOOKUP(B11,Sheet1!A:C,2,0)</f>
        <v>2791</v>
      </c>
      <c r="D11" s="18" t="s">
        <v>26</v>
      </c>
      <c r="E11" s="18" t="str">
        <f>VLOOKUP(C11,[1]Sheet1!$C:$G,5,0)</f>
        <v>A2</v>
      </c>
      <c r="F11" s="17" t="s">
        <v>14</v>
      </c>
      <c r="G11" s="19"/>
      <c r="H11" s="19"/>
      <c r="I11" s="27">
        <v>18150</v>
      </c>
      <c r="J11" s="27">
        <v>4110</v>
      </c>
      <c r="K11" s="28">
        <f t="shared" si="0"/>
        <v>0.226446280991736</v>
      </c>
    </row>
    <row r="12" spans="1:11">
      <c r="A12" s="16">
        <v>10</v>
      </c>
      <c r="B12" s="17">
        <v>103198</v>
      </c>
      <c r="C12" s="17">
        <f>VLOOKUP(B12,Sheet1!A:C,2,0)</f>
        <v>103198</v>
      </c>
      <c r="D12" s="18" t="s">
        <v>27</v>
      </c>
      <c r="E12" s="18" t="str">
        <f>VLOOKUP(C12,[1]Sheet1!$C:$G,5,0)</f>
        <v>A3</v>
      </c>
      <c r="F12" s="17" t="s">
        <v>19</v>
      </c>
      <c r="G12" s="19"/>
      <c r="H12" s="19"/>
      <c r="I12" s="27">
        <v>8378</v>
      </c>
      <c r="J12" s="27">
        <v>2396</v>
      </c>
      <c r="K12" s="28">
        <f t="shared" si="0"/>
        <v>0.285987109095249</v>
      </c>
    </row>
    <row r="13" s="9" customFormat="1" ht="16" customHeight="1" spans="1:11">
      <c r="A13" s="16">
        <v>11</v>
      </c>
      <c r="B13" s="17">
        <v>546</v>
      </c>
      <c r="C13" s="17">
        <f>VLOOKUP(B13,Sheet1!A:C,2,0)</f>
        <v>2741</v>
      </c>
      <c r="D13" s="18" t="s">
        <v>28</v>
      </c>
      <c r="E13" s="18" t="str">
        <f>VLOOKUP(C13,[1]Sheet1!$C:$G,5,0)</f>
        <v>A3</v>
      </c>
      <c r="F13" s="17" t="s">
        <v>17</v>
      </c>
      <c r="G13" s="19"/>
      <c r="H13" s="19"/>
      <c r="I13" s="27">
        <v>12850</v>
      </c>
      <c r="J13" s="27">
        <v>3410</v>
      </c>
      <c r="K13" s="28">
        <f t="shared" si="0"/>
        <v>0.265369649805447</v>
      </c>
    </row>
    <row r="14" s="9" customFormat="1" ht="16" customHeight="1" spans="1:11">
      <c r="A14" s="16">
        <v>12</v>
      </c>
      <c r="B14" s="17">
        <v>377</v>
      </c>
      <c r="C14" s="17">
        <f>VLOOKUP(B14,Sheet1!A:C,2,0)</f>
        <v>2729</v>
      </c>
      <c r="D14" s="18" t="s">
        <v>29</v>
      </c>
      <c r="E14" s="18" t="str">
        <f>VLOOKUP(C14,[1]Sheet1!$C:$G,5,0)</f>
        <v>A3</v>
      </c>
      <c r="F14" s="17" t="s">
        <v>17</v>
      </c>
      <c r="G14" s="19"/>
      <c r="H14" s="19"/>
      <c r="I14" s="27">
        <v>8230</v>
      </c>
      <c r="J14" s="27">
        <v>2860</v>
      </c>
      <c r="K14" s="28">
        <f t="shared" si="0"/>
        <v>0.347509113001215</v>
      </c>
    </row>
    <row r="15" s="9" customFormat="1" ht="16" customHeight="1" spans="1:11">
      <c r="A15" s="16">
        <v>13</v>
      </c>
      <c r="B15" s="17">
        <v>111219</v>
      </c>
      <c r="C15" s="17">
        <f>VLOOKUP(B15,Sheet1!A:C,2,0)</f>
        <v>111219</v>
      </c>
      <c r="D15" s="18" t="s">
        <v>30</v>
      </c>
      <c r="E15" s="18" t="str">
        <f>VLOOKUP(C15,[1]Sheet1!$C:$G,5,0)</f>
        <v>A3</v>
      </c>
      <c r="F15" s="17" t="s">
        <v>19</v>
      </c>
      <c r="G15" s="19"/>
      <c r="H15" s="19"/>
      <c r="I15" s="27">
        <v>8910</v>
      </c>
      <c r="J15" s="27">
        <v>3560</v>
      </c>
      <c r="K15" s="28">
        <f t="shared" si="0"/>
        <v>0.399551066217733</v>
      </c>
    </row>
    <row r="16" s="9" customFormat="1" ht="16" customHeight="1" spans="1:11">
      <c r="A16" s="16">
        <v>14</v>
      </c>
      <c r="B16" s="17">
        <v>511</v>
      </c>
      <c r="C16" s="17">
        <f>VLOOKUP(B16,Sheet1!A:C,2,0)</f>
        <v>2797</v>
      </c>
      <c r="D16" s="18" t="s">
        <v>31</v>
      </c>
      <c r="E16" s="18" t="str">
        <f>VLOOKUP(C16,[1]Sheet1!$C:$G,5,0)</f>
        <v>A3</v>
      </c>
      <c r="F16" s="17" t="s">
        <v>32</v>
      </c>
      <c r="G16" s="19"/>
      <c r="H16" s="19"/>
      <c r="I16" s="27">
        <v>7735</v>
      </c>
      <c r="J16" s="27">
        <v>2210</v>
      </c>
      <c r="K16" s="28">
        <f t="shared" si="0"/>
        <v>0.285714285714286</v>
      </c>
    </row>
    <row r="17" s="9" customFormat="1" spans="1:11">
      <c r="A17" s="16">
        <v>15</v>
      </c>
      <c r="B17" s="17">
        <v>365</v>
      </c>
      <c r="C17" s="17">
        <f>VLOOKUP(B17,Sheet1!A:C,2,0)</f>
        <v>2527</v>
      </c>
      <c r="D17" s="18" t="s">
        <v>33</v>
      </c>
      <c r="E17" s="18" t="str">
        <f>VLOOKUP(C17,[1]Sheet1!$C:$G,5,0)</f>
        <v>A3</v>
      </c>
      <c r="F17" s="17" t="s">
        <v>19</v>
      </c>
      <c r="G17" s="19"/>
      <c r="H17" s="19"/>
      <c r="I17" s="27">
        <v>10685</v>
      </c>
      <c r="J17" s="27">
        <v>3360</v>
      </c>
      <c r="K17" s="28">
        <f t="shared" si="0"/>
        <v>0.314459522695367</v>
      </c>
    </row>
    <row r="18" s="9" customFormat="1" ht="16" customHeight="1" spans="1:11">
      <c r="A18" s="16">
        <v>16</v>
      </c>
      <c r="B18" s="17">
        <v>385</v>
      </c>
      <c r="C18" s="17">
        <f>VLOOKUP(B18,Sheet1!A:C,2,0)</f>
        <v>2877</v>
      </c>
      <c r="D18" s="18" t="s">
        <v>34</v>
      </c>
      <c r="E18" s="18" t="str">
        <f>VLOOKUP(C18,[1]Sheet1!$C:$G,5,0)</f>
        <v>A3</v>
      </c>
      <c r="F18" s="17" t="s">
        <v>35</v>
      </c>
      <c r="G18" s="19"/>
      <c r="H18" s="19"/>
      <c r="I18" s="27">
        <v>10870</v>
      </c>
      <c r="J18" s="27">
        <v>2910</v>
      </c>
      <c r="K18" s="28">
        <f t="shared" si="0"/>
        <v>0.267709291628335</v>
      </c>
    </row>
    <row r="19" s="9" customFormat="1" spans="1:11">
      <c r="A19" s="16">
        <v>17</v>
      </c>
      <c r="B19" s="17">
        <v>106066</v>
      </c>
      <c r="C19" s="17">
        <f>VLOOKUP(B19,Sheet1!A:C,2,0)</f>
        <v>106066</v>
      </c>
      <c r="D19" s="18" t="s">
        <v>36</v>
      </c>
      <c r="E19" s="18" t="str">
        <f>VLOOKUP(C19,[1]Sheet1!$C:$G,5,0)</f>
        <v>B1</v>
      </c>
      <c r="F19" s="17" t="s">
        <v>14</v>
      </c>
      <c r="G19" s="19"/>
      <c r="H19" s="19"/>
      <c r="I19" s="27">
        <v>9750</v>
      </c>
      <c r="J19" s="27">
        <v>4110</v>
      </c>
      <c r="K19" s="28">
        <f t="shared" si="0"/>
        <v>0.421538461538462</v>
      </c>
    </row>
    <row r="20" s="9" customFormat="1" spans="1:11">
      <c r="A20" s="16">
        <v>18</v>
      </c>
      <c r="B20" s="17">
        <v>117184</v>
      </c>
      <c r="C20" s="17">
        <f>VLOOKUP(B20,Sheet1!A:C,2,0)</f>
        <v>117184</v>
      </c>
      <c r="D20" s="18" t="s">
        <v>37</v>
      </c>
      <c r="E20" s="18" t="str">
        <f>VLOOKUP(C20,[1]Sheet1!$C:$G,5,0)</f>
        <v>B1</v>
      </c>
      <c r="F20" s="17" t="s">
        <v>32</v>
      </c>
      <c r="G20" s="19"/>
      <c r="H20" s="19"/>
      <c r="I20" s="27">
        <v>7350</v>
      </c>
      <c r="J20" s="27">
        <v>3680</v>
      </c>
      <c r="K20" s="28">
        <f t="shared" si="0"/>
        <v>0.500680272108844</v>
      </c>
    </row>
    <row r="21" s="9" customFormat="1" ht="16" customHeight="1" spans="1:11">
      <c r="A21" s="16">
        <v>19</v>
      </c>
      <c r="B21" s="17">
        <v>707</v>
      </c>
      <c r="C21" s="17">
        <f>VLOOKUP(B21,Sheet1!A:C,2,0)</f>
        <v>2755</v>
      </c>
      <c r="D21" s="18" t="s">
        <v>38</v>
      </c>
      <c r="E21" s="18" t="str">
        <f>VLOOKUP(C21,[1]Sheet1!$C:$G,5,0)</f>
        <v>B1</v>
      </c>
      <c r="F21" s="17" t="s">
        <v>17</v>
      </c>
      <c r="G21" s="19"/>
      <c r="H21" s="19"/>
      <c r="I21" s="27">
        <v>10430</v>
      </c>
      <c r="J21" s="27">
        <v>3060</v>
      </c>
      <c r="K21" s="28">
        <f t="shared" si="0"/>
        <v>0.293384467881112</v>
      </c>
    </row>
    <row r="22" s="9" customFormat="1" ht="21" customHeight="1" spans="1:11">
      <c r="A22" s="16">
        <v>20</v>
      </c>
      <c r="B22" s="17">
        <v>514</v>
      </c>
      <c r="C22" s="17">
        <f>VLOOKUP(B22,Sheet1!A:C,2,0)</f>
        <v>2876</v>
      </c>
      <c r="D22" s="18" t="s">
        <v>39</v>
      </c>
      <c r="E22" s="18" t="str">
        <f>VLOOKUP(C22,[1]Sheet1!$C:$G,5,0)</f>
        <v>B1</v>
      </c>
      <c r="F22" s="17" t="s">
        <v>35</v>
      </c>
      <c r="G22" s="19"/>
      <c r="H22" s="19"/>
      <c r="I22" s="27">
        <v>7788</v>
      </c>
      <c r="J22" s="27">
        <v>2428</v>
      </c>
      <c r="K22" s="28">
        <f t="shared" si="0"/>
        <v>0.311761684643041</v>
      </c>
    </row>
    <row r="23" s="9" customFormat="1" ht="18" customHeight="1" spans="1:11">
      <c r="A23" s="16">
        <v>21</v>
      </c>
      <c r="B23" s="17">
        <v>730</v>
      </c>
      <c r="C23" s="17">
        <f>VLOOKUP(B23,Sheet1!A:C,2,0)</f>
        <v>2526</v>
      </c>
      <c r="D23" s="18" t="s">
        <v>40</v>
      </c>
      <c r="E23" s="18" t="str">
        <f>VLOOKUP(C23,[1]Sheet1!$C:$G,5,0)</f>
        <v>B1</v>
      </c>
      <c r="F23" s="17" t="s">
        <v>32</v>
      </c>
      <c r="G23" s="19"/>
      <c r="H23" s="19"/>
      <c r="I23" s="27">
        <v>9220</v>
      </c>
      <c r="J23" s="27">
        <v>3116</v>
      </c>
      <c r="K23" s="28">
        <f t="shared" si="0"/>
        <v>0.337960954446855</v>
      </c>
    </row>
    <row r="24" s="9" customFormat="1" ht="16" customHeight="1" spans="1:11">
      <c r="A24" s="16">
        <v>22</v>
      </c>
      <c r="B24" s="17">
        <v>712</v>
      </c>
      <c r="C24" s="17">
        <f>VLOOKUP(B24,Sheet1!A:C,2,0)</f>
        <v>2757</v>
      </c>
      <c r="D24" s="18" t="s">
        <v>41</v>
      </c>
      <c r="E24" s="18" t="str">
        <f>VLOOKUP(C24,[1]Sheet1!$C:$G,5,0)</f>
        <v>B1</v>
      </c>
      <c r="F24" s="17" t="s">
        <v>32</v>
      </c>
      <c r="G24" s="19"/>
      <c r="H24" s="19"/>
      <c r="I24" s="27">
        <v>8450</v>
      </c>
      <c r="J24" s="27">
        <v>3380</v>
      </c>
      <c r="K24" s="28">
        <f t="shared" si="0"/>
        <v>0.4</v>
      </c>
    </row>
    <row r="25" s="9" customFormat="1" spans="1:11">
      <c r="A25" s="16">
        <v>23</v>
      </c>
      <c r="B25" s="17">
        <v>106399</v>
      </c>
      <c r="C25" s="17">
        <f>VLOOKUP(B25,Sheet1!A:C,2,0)</f>
        <v>106399</v>
      </c>
      <c r="D25" s="18" t="s">
        <v>42</v>
      </c>
      <c r="E25" s="18" t="str">
        <f>VLOOKUP(C25,[1]Sheet1!$C:$G,5,0)</f>
        <v>B1</v>
      </c>
      <c r="F25" s="17" t="s">
        <v>17</v>
      </c>
      <c r="G25" s="19"/>
      <c r="H25" s="19"/>
      <c r="I25" s="27">
        <v>9550</v>
      </c>
      <c r="J25" s="27">
        <v>3180</v>
      </c>
      <c r="K25" s="28">
        <f t="shared" si="0"/>
        <v>0.332984293193717</v>
      </c>
    </row>
    <row r="26" s="9" customFormat="1" spans="1:11">
      <c r="A26" s="16">
        <v>24</v>
      </c>
      <c r="B26" s="17">
        <v>373</v>
      </c>
      <c r="C26" s="17">
        <f>VLOOKUP(B26,Sheet1!A:C,2,0)</f>
        <v>2817</v>
      </c>
      <c r="D26" s="18" t="s">
        <v>43</v>
      </c>
      <c r="E26" s="18" t="str">
        <f>VLOOKUP(C26,[1]Sheet1!$C:$G,5,0)</f>
        <v>B1</v>
      </c>
      <c r="F26" s="17" t="s">
        <v>32</v>
      </c>
      <c r="G26" s="19"/>
      <c r="H26" s="19"/>
      <c r="I26" s="27">
        <v>8369</v>
      </c>
      <c r="J26" s="27">
        <v>2903</v>
      </c>
      <c r="K26" s="28">
        <f t="shared" si="0"/>
        <v>0.34687537340184</v>
      </c>
    </row>
    <row r="27" s="9" customFormat="1" spans="1:11">
      <c r="A27" s="16">
        <v>25</v>
      </c>
      <c r="B27" s="17">
        <v>744</v>
      </c>
      <c r="C27" s="17">
        <f>VLOOKUP(B27,Sheet1!A:C,2,0)</f>
        <v>2820</v>
      </c>
      <c r="D27" s="18" t="s">
        <v>44</v>
      </c>
      <c r="E27" s="18" t="str">
        <f>VLOOKUP(C27,[1]Sheet1!$C:$G,5,0)</f>
        <v>B1</v>
      </c>
      <c r="F27" s="17" t="s">
        <v>14</v>
      </c>
      <c r="G27" s="19"/>
      <c r="H27" s="19"/>
      <c r="I27" s="27">
        <v>8450</v>
      </c>
      <c r="J27" s="27">
        <v>2810</v>
      </c>
      <c r="K27" s="28">
        <f t="shared" si="0"/>
        <v>0.332544378698225</v>
      </c>
    </row>
    <row r="28" s="9" customFormat="1" ht="16" customHeight="1" spans="1:11">
      <c r="A28" s="16">
        <v>26</v>
      </c>
      <c r="B28" s="17">
        <v>357</v>
      </c>
      <c r="C28" s="17">
        <f>VLOOKUP(B28,Sheet1!A:C,2,0)</f>
        <v>2471</v>
      </c>
      <c r="D28" s="18" t="s">
        <v>45</v>
      </c>
      <c r="E28" s="18" t="str">
        <f>VLOOKUP(C28,[1]Sheet1!$C:$G,5,0)</f>
        <v>B1</v>
      </c>
      <c r="F28" s="17" t="s">
        <v>19</v>
      </c>
      <c r="G28" s="19"/>
      <c r="H28" s="19"/>
      <c r="I28" s="27">
        <v>8201</v>
      </c>
      <c r="J28" s="27">
        <v>2310</v>
      </c>
      <c r="K28" s="28">
        <f t="shared" si="0"/>
        <v>0.281672966711377</v>
      </c>
    </row>
    <row r="29" s="9" customFormat="1" ht="15" customHeight="1" spans="1:11">
      <c r="A29" s="16">
        <v>27</v>
      </c>
      <c r="B29" s="17">
        <v>585</v>
      </c>
      <c r="C29" s="17">
        <f>VLOOKUP(B29,Sheet1!A:C,2,0)</f>
        <v>2512</v>
      </c>
      <c r="D29" s="18" t="s">
        <v>46</v>
      </c>
      <c r="E29" s="18" t="str">
        <f>VLOOKUP(C29,[1]Sheet1!$C:$G,5,0)</f>
        <v>B1</v>
      </c>
      <c r="F29" s="17" t="s">
        <v>32</v>
      </c>
      <c r="G29" s="19"/>
      <c r="H29" s="19"/>
      <c r="I29" s="27">
        <v>8450</v>
      </c>
      <c r="J29" s="27">
        <v>3110</v>
      </c>
      <c r="K29" s="28">
        <f t="shared" si="0"/>
        <v>0.368047337278107</v>
      </c>
    </row>
    <row r="30" s="9" customFormat="1" spans="1:11">
      <c r="A30" s="16">
        <v>28</v>
      </c>
      <c r="B30" s="17">
        <v>359</v>
      </c>
      <c r="C30" s="17">
        <f>VLOOKUP(B30,Sheet1!A:C,2,0)</f>
        <v>2443</v>
      </c>
      <c r="D30" s="18" t="s">
        <v>47</v>
      </c>
      <c r="E30" s="18" t="str">
        <f>VLOOKUP(C30,[1]Sheet1!$C:$G,5,0)</f>
        <v>B1</v>
      </c>
      <c r="F30" s="17" t="s">
        <v>19</v>
      </c>
      <c r="G30" s="19"/>
      <c r="H30" s="19"/>
      <c r="I30" s="27">
        <v>8201</v>
      </c>
      <c r="J30" s="27">
        <v>2360</v>
      </c>
      <c r="K30" s="28">
        <f t="shared" si="0"/>
        <v>0.287769784172662</v>
      </c>
    </row>
    <row r="31" s="9" customFormat="1" spans="1:11">
      <c r="A31" s="16">
        <v>29</v>
      </c>
      <c r="B31" s="17">
        <v>114622</v>
      </c>
      <c r="C31" s="17">
        <f>VLOOKUP(B31,Sheet1!A:C,2,0)</f>
        <v>114622</v>
      </c>
      <c r="D31" s="18" t="s">
        <v>48</v>
      </c>
      <c r="E31" s="18" t="str">
        <f>VLOOKUP(C31,[1]Sheet1!$C:$G,5,0)</f>
        <v>B1</v>
      </c>
      <c r="F31" s="17" t="s">
        <v>32</v>
      </c>
      <c r="G31" s="19"/>
      <c r="H31" s="19"/>
      <c r="I31" s="27">
        <v>7460</v>
      </c>
      <c r="J31" s="27">
        <v>3510</v>
      </c>
      <c r="K31" s="28">
        <f t="shared" si="0"/>
        <v>0.470509383378016</v>
      </c>
    </row>
    <row r="32" s="9" customFormat="1" spans="1:11">
      <c r="A32" s="16">
        <v>30</v>
      </c>
      <c r="B32" s="17">
        <v>746</v>
      </c>
      <c r="C32" s="17">
        <f>VLOOKUP(B32,Sheet1!A:C,2,0)</f>
        <v>2875</v>
      </c>
      <c r="D32" s="18" t="s">
        <v>49</v>
      </c>
      <c r="E32" s="18" t="str">
        <f>VLOOKUP(C32,[1]Sheet1!$C:$G,5,0)</f>
        <v>B1</v>
      </c>
      <c r="F32" s="17" t="s">
        <v>24</v>
      </c>
      <c r="G32" s="19"/>
      <c r="H32" s="19"/>
      <c r="I32" s="27">
        <v>10486</v>
      </c>
      <c r="J32" s="27">
        <v>2410</v>
      </c>
      <c r="K32" s="28">
        <f t="shared" si="0"/>
        <v>0.229830249856952</v>
      </c>
    </row>
    <row r="33" s="9" customFormat="1" spans="1:11">
      <c r="A33" s="16">
        <v>31</v>
      </c>
      <c r="B33" s="17">
        <v>120844</v>
      </c>
      <c r="C33" s="17">
        <f>VLOOKUP(B33,Sheet1!A:C,2,0)</f>
        <v>120844</v>
      </c>
      <c r="D33" s="18" t="s">
        <v>50</v>
      </c>
      <c r="E33" s="18" t="str">
        <f>VLOOKUP(C33,[1]Sheet1!$C:$G,5,0)</f>
        <v>B1</v>
      </c>
      <c r="F33" s="17" t="s">
        <v>32</v>
      </c>
      <c r="G33" s="19"/>
      <c r="H33" s="19"/>
      <c r="I33" s="27">
        <v>9660</v>
      </c>
      <c r="J33" s="27">
        <v>2910</v>
      </c>
      <c r="K33" s="28">
        <f t="shared" si="0"/>
        <v>0.301242236024845</v>
      </c>
    </row>
    <row r="34" s="9" customFormat="1" spans="1:11">
      <c r="A34" s="16">
        <v>32</v>
      </c>
      <c r="B34" s="17">
        <v>117491</v>
      </c>
      <c r="C34" s="17">
        <f>VLOOKUP(B34,Sheet1!A:C,2,0)</f>
        <v>117491</v>
      </c>
      <c r="D34" s="18" t="s">
        <v>51</v>
      </c>
      <c r="E34" s="18" t="str">
        <f>VLOOKUP(C34,[1]Sheet1!$C:$G,5,0)</f>
        <v>B1</v>
      </c>
      <c r="F34" s="17" t="s">
        <v>19</v>
      </c>
      <c r="G34" s="19"/>
      <c r="H34" s="19"/>
      <c r="I34" s="27">
        <v>11040</v>
      </c>
      <c r="J34" s="27">
        <v>2910</v>
      </c>
      <c r="K34" s="28">
        <f t="shared" si="0"/>
        <v>0.263586956521739</v>
      </c>
    </row>
    <row r="35" s="9" customFormat="1" ht="18" customHeight="1" spans="1:11">
      <c r="A35" s="16">
        <v>33</v>
      </c>
      <c r="B35" s="17">
        <v>581</v>
      </c>
      <c r="C35" s="17">
        <f>VLOOKUP(B35,Sheet1!A:C,2,0)</f>
        <v>2520</v>
      </c>
      <c r="D35" s="18" t="s">
        <v>52</v>
      </c>
      <c r="E35" s="18" t="str">
        <f>VLOOKUP(C35,[1]Sheet1!$C:$G,5,0)</f>
        <v>B1</v>
      </c>
      <c r="F35" s="17" t="s">
        <v>32</v>
      </c>
      <c r="G35" s="19"/>
      <c r="H35" s="19"/>
      <c r="I35" s="27">
        <v>7900</v>
      </c>
      <c r="J35" s="27">
        <v>2910</v>
      </c>
      <c r="K35" s="28">
        <f t="shared" si="0"/>
        <v>0.368354430379747</v>
      </c>
    </row>
    <row r="36" s="9" customFormat="1" spans="1:11">
      <c r="A36" s="16">
        <v>34</v>
      </c>
      <c r="B36" s="17">
        <v>108656</v>
      </c>
      <c r="C36" s="17">
        <f>VLOOKUP(B36,Sheet1!A:C,2,0)</f>
        <v>108656</v>
      </c>
      <c r="D36" s="18" t="s">
        <v>53</v>
      </c>
      <c r="E36" s="18" t="str">
        <f>VLOOKUP(C36,[1]Sheet1!$C:$G,5,0)</f>
        <v>B1</v>
      </c>
      <c r="F36" s="17" t="s">
        <v>35</v>
      </c>
      <c r="G36" s="19"/>
      <c r="H36" s="19"/>
      <c r="I36" s="27">
        <v>10430</v>
      </c>
      <c r="J36" s="27">
        <v>2710</v>
      </c>
      <c r="K36" s="28">
        <f t="shared" ref="K36:K67" si="1">J36/I36</f>
        <v>0.259827420901246</v>
      </c>
    </row>
    <row r="37" s="9" customFormat="1" spans="1:11">
      <c r="A37" s="16">
        <v>35</v>
      </c>
      <c r="B37" s="17">
        <v>726</v>
      </c>
      <c r="C37" s="17">
        <f>VLOOKUP(B37,Sheet1!A:C,2,0)</f>
        <v>2466</v>
      </c>
      <c r="D37" s="18" t="s">
        <v>54</v>
      </c>
      <c r="E37" s="18" t="str">
        <f>VLOOKUP(C37,[1]Sheet1!$C:$G,5,0)</f>
        <v>B1</v>
      </c>
      <c r="F37" s="17" t="s">
        <v>19</v>
      </c>
      <c r="G37" s="19"/>
      <c r="H37" s="19"/>
      <c r="I37" s="27">
        <v>7669</v>
      </c>
      <c r="J37" s="27">
        <v>2176</v>
      </c>
      <c r="K37" s="28">
        <f t="shared" si="1"/>
        <v>0.2837397313861</v>
      </c>
    </row>
    <row r="38" s="9" customFormat="1" spans="1:11">
      <c r="A38" s="16">
        <v>36</v>
      </c>
      <c r="B38" s="17">
        <v>105910</v>
      </c>
      <c r="C38" s="17">
        <f>VLOOKUP(B38,Sheet1!A:C,2,0)</f>
        <v>105910</v>
      </c>
      <c r="D38" s="18" t="s">
        <v>55</v>
      </c>
      <c r="E38" s="18" t="str">
        <f>VLOOKUP(C38,[1]Sheet1!$C:$G,5,0)</f>
        <v>B1</v>
      </c>
      <c r="F38" s="17" t="s">
        <v>14</v>
      </c>
      <c r="G38" s="19"/>
      <c r="H38" s="19"/>
      <c r="I38" s="27">
        <v>7050</v>
      </c>
      <c r="J38" s="27">
        <v>3710</v>
      </c>
      <c r="K38" s="28">
        <f t="shared" si="1"/>
        <v>0.526241134751773</v>
      </c>
    </row>
    <row r="39" s="9" customFormat="1" spans="1:11">
      <c r="A39" s="16">
        <v>37</v>
      </c>
      <c r="B39" s="17">
        <v>107658</v>
      </c>
      <c r="C39" s="17">
        <f>VLOOKUP(B39,Sheet1!A:C,2,0)</f>
        <v>107658</v>
      </c>
      <c r="D39" s="18" t="s">
        <v>56</v>
      </c>
      <c r="E39" s="18" t="str">
        <f>VLOOKUP(C39,[1]Sheet1!$C:$G,5,0)</f>
        <v>B1</v>
      </c>
      <c r="F39" s="17" t="s">
        <v>32</v>
      </c>
      <c r="G39" s="19"/>
      <c r="H39" s="19"/>
      <c r="I39" s="27">
        <v>9110</v>
      </c>
      <c r="J39" s="27">
        <v>2810</v>
      </c>
      <c r="K39" s="28">
        <f t="shared" si="1"/>
        <v>0.308452250274424</v>
      </c>
    </row>
    <row r="40" s="9" customFormat="1" spans="1:11">
      <c r="A40" s="16">
        <v>38</v>
      </c>
      <c r="B40" s="17">
        <v>114844</v>
      </c>
      <c r="C40" s="17">
        <f>VLOOKUP(B40,Sheet1!A:C,2,0)</f>
        <v>114844</v>
      </c>
      <c r="D40" s="18" t="s">
        <v>57</v>
      </c>
      <c r="E40" s="18" t="str">
        <f>VLOOKUP(C40,[1]Sheet1!$C:$G,5,0)</f>
        <v>B1</v>
      </c>
      <c r="F40" s="17" t="s">
        <v>32</v>
      </c>
      <c r="G40" s="19"/>
      <c r="H40" s="19"/>
      <c r="I40" s="27">
        <v>8670</v>
      </c>
      <c r="J40" s="27">
        <v>2410</v>
      </c>
      <c r="K40" s="28">
        <f t="shared" si="1"/>
        <v>0.277970011534025</v>
      </c>
    </row>
    <row r="41" s="9" customFormat="1" spans="1:11">
      <c r="A41" s="16">
        <v>39</v>
      </c>
      <c r="B41" s="17">
        <v>54</v>
      </c>
      <c r="C41" s="17">
        <f>VLOOKUP(B41,Sheet1!A:C,2,0)</f>
        <v>2914</v>
      </c>
      <c r="D41" s="18" t="s">
        <v>58</v>
      </c>
      <c r="E41" s="18" t="str">
        <f>VLOOKUP(C41,[1]Sheet1!$C:$G,5,0)</f>
        <v>B2</v>
      </c>
      <c r="F41" s="17" t="s">
        <v>59</v>
      </c>
      <c r="G41" s="19"/>
      <c r="H41" s="19"/>
      <c r="I41" s="27">
        <v>7570</v>
      </c>
      <c r="J41" s="27">
        <v>2210</v>
      </c>
      <c r="K41" s="28">
        <f t="shared" si="1"/>
        <v>0.291941875825627</v>
      </c>
    </row>
    <row r="42" s="9" customFormat="1" spans="1:11">
      <c r="A42" s="16">
        <v>40</v>
      </c>
      <c r="B42" s="17">
        <v>379</v>
      </c>
      <c r="C42" s="17">
        <f>VLOOKUP(B42,Sheet1!A:C,2,0)</f>
        <v>2451</v>
      </c>
      <c r="D42" s="18" t="s">
        <v>60</v>
      </c>
      <c r="E42" s="18" t="str">
        <f>VLOOKUP(C42,[1]Sheet1!$C:$G,5,0)</f>
        <v>B2</v>
      </c>
      <c r="F42" s="17" t="s">
        <v>19</v>
      </c>
      <c r="G42" s="19"/>
      <c r="H42" s="19"/>
      <c r="I42" s="27">
        <v>8201</v>
      </c>
      <c r="J42" s="27">
        <v>2210</v>
      </c>
      <c r="K42" s="28">
        <f t="shared" si="1"/>
        <v>0.269479331788806</v>
      </c>
    </row>
    <row r="43" s="9" customFormat="1" spans="1:11">
      <c r="A43" s="16">
        <v>41</v>
      </c>
      <c r="B43" s="17">
        <v>118074</v>
      </c>
      <c r="C43" s="17">
        <f>VLOOKUP(B43,Sheet1!A:C,2,0)</f>
        <v>118074</v>
      </c>
      <c r="D43" s="18" t="s">
        <v>61</v>
      </c>
      <c r="E43" s="18" t="str">
        <f>VLOOKUP(C43,[1]Sheet1!$C:$G,5,0)</f>
        <v>B2</v>
      </c>
      <c r="F43" s="17" t="s">
        <v>17</v>
      </c>
      <c r="G43" s="19"/>
      <c r="H43" s="19"/>
      <c r="I43" s="27">
        <v>8450</v>
      </c>
      <c r="J43" s="27">
        <v>2910</v>
      </c>
      <c r="K43" s="28">
        <f t="shared" si="1"/>
        <v>0.344378698224852</v>
      </c>
    </row>
    <row r="44" s="9" customFormat="1" spans="1:11">
      <c r="A44" s="16">
        <v>42</v>
      </c>
      <c r="B44" s="17">
        <v>116919</v>
      </c>
      <c r="C44" s="17">
        <f>VLOOKUP(B44,Sheet1!A:C,2,0)</f>
        <v>116919</v>
      </c>
      <c r="D44" s="18" t="s">
        <v>62</v>
      </c>
      <c r="E44" s="18" t="str">
        <f>VLOOKUP(C44,[1]Sheet1!$C:$G,5,0)</f>
        <v>B2</v>
      </c>
      <c r="F44" s="17" t="s">
        <v>14</v>
      </c>
      <c r="G44" s="19"/>
      <c r="H44" s="19"/>
      <c r="I44" s="27">
        <v>6450</v>
      </c>
      <c r="J44" s="27">
        <v>2420</v>
      </c>
      <c r="K44" s="28">
        <f t="shared" si="1"/>
        <v>0.375193798449612</v>
      </c>
    </row>
    <row r="45" s="9" customFormat="1" spans="1:11">
      <c r="A45" s="16">
        <v>43</v>
      </c>
      <c r="B45" s="19">
        <v>105267</v>
      </c>
      <c r="C45" s="17">
        <f>VLOOKUP(B45,Sheet1!A:C,2,0)</f>
        <v>105267</v>
      </c>
      <c r="D45" s="18" t="s">
        <v>63</v>
      </c>
      <c r="E45" s="18" t="str">
        <f>VLOOKUP(C45,[1]Sheet1!$C:$G,5,0)</f>
        <v>B2</v>
      </c>
      <c r="F45" s="17" t="s">
        <v>19</v>
      </c>
      <c r="G45" s="19"/>
      <c r="H45" s="19"/>
      <c r="I45" s="27">
        <v>8236</v>
      </c>
      <c r="J45" s="27">
        <v>2710</v>
      </c>
      <c r="K45" s="28">
        <f t="shared" si="1"/>
        <v>0.32904322486644</v>
      </c>
    </row>
    <row r="46" s="9" customFormat="1" spans="1:11">
      <c r="A46" s="16">
        <v>44</v>
      </c>
      <c r="B46" s="17">
        <v>724</v>
      </c>
      <c r="C46" s="17">
        <f>VLOOKUP(B46,Sheet1!A:C,2,0)</f>
        <v>2735</v>
      </c>
      <c r="D46" s="18" t="s">
        <v>64</v>
      </c>
      <c r="E46" s="18" t="str">
        <f>VLOOKUP(C46,[1]Sheet1!$C:$G,5,0)</f>
        <v>B2</v>
      </c>
      <c r="F46" s="17" t="s">
        <v>32</v>
      </c>
      <c r="G46" s="19"/>
      <c r="H46" s="19"/>
      <c r="I46" s="27">
        <v>7680</v>
      </c>
      <c r="J46" s="27">
        <v>2210</v>
      </c>
      <c r="K46" s="28">
        <f t="shared" si="1"/>
        <v>0.287760416666667</v>
      </c>
    </row>
    <row r="47" s="9" customFormat="1" spans="1:11">
      <c r="A47" s="16">
        <v>45</v>
      </c>
      <c r="B47" s="17">
        <v>104428</v>
      </c>
      <c r="C47" s="17">
        <f>VLOOKUP(B47,Sheet1!A:C,2,0)</f>
        <v>104428</v>
      </c>
      <c r="D47" s="18" t="s">
        <v>65</v>
      </c>
      <c r="E47" s="18" t="str">
        <f>VLOOKUP(C47,[1]Sheet1!$C:$G,5,0)</f>
        <v>B2</v>
      </c>
      <c r="F47" s="17" t="s">
        <v>59</v>
      </c>
      <c r="G47" s="19"/>
      <c r="H47" s="19"/>
      <c r="I47" s="27">
        <v>7350</v>
      </c>
      <c r="J47" s="27">
        <v>3010</v>
      </c>
      <c r="K47" s="28">
        <f t="shared" si="1"/>
        <v>0.40952380952381</v>
      </c>
    </row>
    <row r="48" s="9" customFormat="1" spans="1:11">
      <c r="A48" s="16">
        <v>46</v>
      </c>
      <c r="B48" s="17">
        <v>598</v>
      </c>
      <c r="C48" s="17">
        <f>VLOOKUP(B48,Sheet1!A:C,2,0)</f>
        <v>2730</v>
      </c>
      <c r="D48" s="18" t="s">
        <v>66</v>
      </c>
      <c r="E48" s="18" t="str">
        <f>VLOOKUP(C48,[1]Sheet1!$C:$G,5,0)</f>
        <v>B2</v>
      </c>
      <c r="F48" s="17" t="s">
        <v>32</v>
      </c>
      <c r="G48" s="19"/>
      <c r="H48" s="19"/>
      <c r="I48" s="27">
        <v>7240</v>
      </c>
      <c r="J48" s="27">
        <v>2410</v>
      </c>
      <c r="K48" s="28">
        <f t="shared" si="1"/>
        <v>0.332872928176796</v>
      </c>
    </row>
    <row r="49" s="9" customFormat="1" spans="1:11">
      <c r="A49" s="16">
        <v>47</v>
      </c>
      <c r="B49" s="17">
        <v>391</v>
      </c>
      <c r="C49" s="17">
        <f>VLOOKUP(B49,Sheet1!A:C,2,0)</f>
        <v>2802</v>
      </c>
      <c r="D49" s="18" t="s">
        <v>67</v>
      </c>
      <c r="E49" s="18" t="str">
        <f>VLOOKUP(C49,[1]Sheet1!$C:$G,5,0)</f>
        <v>B2</v>
      </c>
      <c r="F49" s="17" t="s">
        <v>19</v>
      </c>
      <c r="G49" s="19"/>
      <c r="H49" s="19"/>
      <c r="I49" s="27">
        <v>7314</v>
      </c>
      <c r="J49" s="27">
        <v>2710</v>
      </c>
      <c r="K49" s="28">
        <f t="shared" si="1"/>
        <v>0.370522286026798</v>
      </c>
    </row>
    <row r="50" s="9" customFormat="1" spans="1:11">
      <c r="A50" s="16">
        <v>48</v>
      </c>
      <c r="B50" s="17">
        <v>102934</v>
      </c>
      <c r="C50" s="17">
        <f>VLOOKUP(B50,Sheet1!A:C,2,0)</f>
        <v>102934</v>
      </c>
      <c r="D50" s="18" t="s">
        <v>68</v>
      </c>
      <c r="E50" s="18" t="str">
        <f>VLOOKUP(C50,[1]Sheet1!$C:$G,5,0)</f>
        <v>B2</v>
      </c>
      <c r="F50" s="17" t="s">
        <v>19</v>
      </c>
      <c r="G50" s="19"/>
      <c r="H50" s="19"/>
      <c r="I50" s="27">
        <v>8024</v>
      </c>
      <c r="J50" s="27">
        <v>2510</v>
      </c>
      <c r="K50" s="28">
        <f t="shared" si="1"/>
        <v>0.312811565304088</v>
      </c>
    </row>
    <row r="51" s="9" customFormat="1" spans="1:11">
      <c r="A51" s="16">
        <v>49</v>
      </c>
      <c r="B51" s="17">
        <v>578</v>
      </c>
      <c r="C51" s="17">
        <f>VLOOKUP(B51,Sheet1!A:C,2,0)</f>
        <v>2819</v>
      </c>
      <c r="D51" s="18" t="s">
        <v>69</v>
      </c>
      <c r="E51" s="18" t="str">
        <f>VLOOKUP(C51,[1]Sheet1!$C:$G,5,0)</f>
        <v>B2</v>
      </c>
      <c r="F51" s="17" t="s">
        <v>32</v>
      </c>
      <c r="G51" s="19"/>
      <c r="H51" s="19"/>
      <c r="I51" s="27">
        <v>7130</v>
      </c>
      <c r="J51" s="27">
        <v>2460</v>
      </c>
      <c r="K51" s="28">
        <f t="shared" si="1"/>
        <v>0.345021037868163</v>
      </c>
    </row>
    <row r="52" s="9" customFormat="1" spans="1:11">
      <c r="A52" s="16">
        <v>50</v>
      </c>
      <c r="B52" s="17">
        <v>103639</v>
      </c>
      <c r="C52" s="17">
        <f>VLOOKUP(B52,Sheet1!A:C,2,0)</f>
        <v>103639</v>
      </c>
      <c r="D52" s="18" t="s">
        <v>70</v>
      </c>
      <c r="E52" s="18" t="str">
        <f>VLOOKUP(C52,[1]Sheet1!$C:$G,5,0)</f>
        <v>B2</v>
      </c>
      <c r="F52" s="17" t="s">
        <v>17</v>
      </c>
      <c r="G52" s="19"/>
      <c r="H52" s="19"/>
      <c r="I52" s="27">
        <v>6800</v>
      </c>
      <c r="J52" s="27">
        <v>2510</v>
      </c>
      <c r="K52" s="28">
        <f t="shared" si="1"/>
        <v>0.369117647058824</v>
      </c>
    </row>
    <row r="53" s="9" customFormat="1" spans="1:11">
      <c r="A53" s="16">
        <v>51</v>
      </c>
      <c r="B53" s="17">
        <v>111400</v>
      </c>
      <c r="C53" s="17">
        <f>VLOOKUP(B53,Sheet1!A:C,2,0)</f>
        <v>111400</v>
      </c>
      <c r="D53" s="18" t="s">
        <v>71</v>
      </c>
      <c r="E53" s="18" t="str">
        <f>VLOOKUP(C53,[1]Sheet1!$C:$G,5,0)</f>
        <v>B2</v>
      </c>
      <c r="F53" s="17" t="s">
        <v>24</v>
      </c>
      <c r="G53" s="19"/>
      <c r="H53" s="19"/>
      <c r="I53" s="27">
        <v>5573</v>
      </c>
      <c r="J53" s="27">
        <v>1890</v>
      </c>
      <c r="K53" s="28">
        <f t="shared" si="1"/>
        <v>0.339135115736587</v>
      </c>
    </row>
    <row r="54" s="9" customFormat="1" spans="1:11">
      <c r="A54" s="16">
        <v>52</v>
      </c>
      <c r="B54" s="17">
        <v>114286</v>
      </c>
      <c r="C54" s="17">
        <f>VLOOKUP(B54,Sheet1!A:C,2,0)</f>
        <v>114286</v>
      </c>
      <c r="D54" s="18" t="s">
        <v>72</v>
      </c>
      <c r="E54" s="18" t="str">
        <f>VLOOKUP(C54,[1]Sheet1!$C:$G,5,0)</f>
        <v>B2</v>
      </c>
      <c r="F54" s="17" t="s">
        <v>17</v>
      </c>
      <c r="G54" s="19"/>
      <c r="H54" s="19"/>
      <c r="I54" s="27">
        <v>8230</v>
      </c>
      <c r="J54" s="27">
        <v>1860</v>
      </c>
      <c r="K54" s="28">
        <f t="shared" si="1"/>
        <v>0.226002430133657</v>
      </c>
    </row>
    <row r="55" s="9" customFormat="1" spans="1:11">
      <c r="A55" s="16">
        <v>53</v>
      </c>
      <c r="B55" s="17">
        <v>587</v>
      </c>
      <c r="C55" s="17">
        <f>VLOOKUP(B55,Sheet1!A:C,2,0)</f>
        <v>2904</v>
      </c>
      <c r="D55" s="18" t="s">
        <v>73</v>
      </c>
      <c r="E55" s="18" t="str">
        <f>VLOOKUP(C55,[1]Sheet1!$C:$G,5,0)</f>
        <v>B2</v>
      </c>
      <c r="F55" s="17" t="s">
        <v>24</v>
      </c>
      <c r="G55" s="19"/>
      <c r="H55" s="19"/>
      <c r="I55" s="27">
        <v>7684</v>
      </c>
      <c r="J55" s="27">
        <v>2210</v>
      </c>
      <c r="K55" s="28">
        <f t="shared" si="1"/>
        <v>0.287610619469027</v>
      </c>
    </row>
    <row r="56" s="9" customFormat="1" spans="1:11">
      <c r="A56" s="16">
        <v>54</v>
      </c>
      <c r="B56" s="17">
        <v>102565</v>
      </c>
      <c r="C56" s="17">
        <f>VLOOKUP(B56,Sheet1!A:C,2,0)</f>
        <v>102565</v>
      </c>
      <c r="D56" s="18" t="s">
        <v>74</v>
      </c>
      <c r="E56" s="18" t="str">
        <f>VLOOKUP(C56,[1]Sheet1!$C:$G,5,0)</f>
        <v>B2</v>
      </c>
      <c r="F56" s="17" t="s">
        <v>19</v>
      </c>
      <c r="G56" s="19"/>
      <c r="H56" s="19"/>
      <c r="I56" s="27">
        <v>6605</v>
      </c>
      <c r="J56" s="27">
        <v>2810</v>
      </c>
      <c r="K56" s="28">
        <f t="shared" si="1"/>
        <v>0.425435276305829</v>
      </c>
    </row>
    <row r="57" s="9" customFormat="1" spans="1:11">
      <c r="A57" s="16">
        <v>55</v>
      </c>
      <c r="B57" s="17">
        <v>311</v>
      </c>
      <c r="C57" s="17">
        <f>VLOOKUP(B57,Sheet1!A:C,2,0)</f>
        <v>2483</v>
      </c>
      <c r="D57" s="18" t="s">
        <v>75</v>
      </c>
      <c r="E57" s="18" t="str">
        <f>VLOOKUP(C57,[1]Sheet1!$C:$G,5,0)</f>
        <v>B2</v>
      </c>
      <c r="F57" s="17" t="s">
        <v>19</v>
      </c>
      <c r="G57" s="19"/>
      <c r="H57" s="19"/>
      <c r="I57" s="27">
        <v>7314</v>
      </c>
      <c r="J57" s="27">
        <v>1410</v>
      </c>
      <c r="K57" s="28">
        <f t="shared" si="1"/>
        <v>0.192780968006563</v>
      </c>
    </row>
    <row r="58" s="9" customFormat="1" spans="1:11">
      <c r="A58" s="16">
        <v>56</v>
      </c>
      <c r="B58" s="17">
        <v>513</v>
      </c>
      <c r="C58" s="17">
        <f>VLOOKUP(B58,Sheet1!A:C,2,0)</f>
        <v>2479</v>
      </c>
      <c r="D58" s="18" t="s">
        <v>76</v>
      </c>
      <c r="E58" s="18" t="str">
        <f>VLOOKUP(C58,[1]Sheet1!$C:$G,5,0)</f>
        <v>B2</v>
      </c>
      <c r="F58" s="17" t="s">
        <v>19</v>
      </c>
      <c r="G58" s="19"/>
      <c r="H58" s="19"/>
      <c r="I58" s="27">
        <v>6959</v>
      </c>
      <c r="J58" s="27">
        <v>2210</v>
      </c>
      <c r="K58" s="28">
        <f t="shared" si="1"/>
        <v>0.317574364132778</v>
      </c>
    </row>
    <row r="59" s="9" customFormat="1" spans="1:11">
      <c r="A59" s="16">
        <v>57</v>
      </c>
      <c r="B59" s="17">
        <v>738</v>
      </c>
      <c r="C59" s="17">
        <f>VLOOKUP(B59,Sheet1!A:C,2,0)</f>
        <v>2893</v>
      </c>
      <c r="D59" s="18" t="s">
        <v>77</v>
      </c>
      <c r="E59" s="18" t="str">
        <f>VLOOKUP(C59,[1]Sheet1!$C:$G,5,0)</f>
        <v>B2</v>
      </c>
      <c r="F59" s="17" t="s">
        <v>24</v>
      </c>
      <c r="G59" s="19"/>
      <c r="H59" s="19"/>
      <c r="I59" s="27">
        <v>9110</v>
      </c>
      <c r="J59" s="27">
        <v>2010</v>
      </c>
      <c r="K59" s="28">
        <f t="shared" si="1"/>
        <v>0.220636663007684</v>
      </c>
    </row>
    <row r="60" s="9" customFormat="1" spans="1:11">
      <c r="A60" s="16">
        <v>58</v>
      </c>
      <c r="B60" s="17">
        <v>138202</v>
      </c>
      <c r="C60" s="17">
        <f>VLOOKUP(B60,Sheet1!A:C,2,0)</f>
        <v>138202</v>
      </c>
      <c r="D60" s="18" t="s">
        <v>78</v>
      </c>
      <c r="E60" s="18" t="str">
        <f>VLOOKUP(C60,[1]Sheet1!$C:$G,5,0)</f>
        <v>C1</v>
      </c>
      <c r="F60" s="17" t="s">
        <v>17</v>
      </c>
      <c r="G60" s="19"/>
      <c r="H60" s="19"/>
      <c r="I60" s="27">
        <v>7350</v>
      </c>
      <c r="J60" s="27">
        <v>2710</v>
      </c>
      <c r="K60" s="28">
        <f t="shared" si="1"/>
        <v>0.368707482993197</v>
      </c>
    </row>
    <row r="61" s="9" customFormat="1" spans="1:11">
      <c r="A61" s="16">
        <v>59</v>
      </c>
      <c r="B61" s="20">
        <v>297863</v>
      </c>
      <c r="C61" s="17">
        <f>VLOOKUP(B61,Sheet1!A:C,2,0)</f>
        <v>297863</v>
      </c>
      <c r="D61" s="18" t="s">
        <v>79</v>
      </c>
      <c r="E61" s="18" t="str">
        <f>VLOOKUP(C61,[1]Sheet1!$C:$G,5,0)</f>
        <v>C1</v>
      </c>
      <c r="F61" s="17" t="s">
        <v>32</v>
      </c>
      <c r="G61" s="19"/>
      <c r="H61" s="19"/>
      <c r="I61" s="27">
        <v>5150</v>
      </c>
      <c r="J61" s="27">
        <v>2810</v>
      </c>
      <c r="K61" s="28">
        <f t="shared" si="1"/>
        <v>0.545631067961165</v>
      </c>
    </row>
    <row r="62" s="9" customFormat="1" spans="1:11">
      <c r="A62" s="16">
        <v>60</v>
      </c>
      <c r="B62" s="17">
        <v>113833</v>
      </c>
      <c r="C62" s="17">
        <f>VLOOKUP(B62,Sheet1!A:C,2,0)</f>
        <v>113833</v>
      </c>
      <c r="D62" s="18" t="s">
        <v>80</v>
      </c>
      <c r="E62" s="18" t="str">
        <f>VLOOKUP(C62,[1]Sheet1!$C:$G,5,0)</f>
        <v>C1</v>
      </c>
      <c r="F62" s="17" t="s">
        <v>17</v>
      </c>
      <c r="G62" s="19"/>
      <c r="H62" s="19"/>
      <c r="I62" s="27">
        <v>6470</v>
      </c>
      <c r="J62" s="27">
        <v>2460</v>
      </c>
      <c r="K62" s="28">
        <f t="shared" si="1"/>
        <v>0.380216383307573</v>
      </c>
    </row>
    <row r="63" s="9" customFormat="1" spans="1:11">
      <c r="A63" s="16">
        <v>61</v>
      </c>
      <c r="B63" s="17">
        <v>517</v>
      </c>
      <c r="C63" s="17">
        <f>VLOOKUP(B63,Sheet1!A:C,2,0)</f>
        <v>2826</v>
      </c>
      <c r="D63" s="18" t="s">
        <v>81</v>
      </c>
      <c r="E63" s="18" t="str">
        <f>VLOOKUP(C63,[1]Sheet1!$C:$G,5,0)</f>
        <v>C1</v>
      </c>
      <c r="F63" s="17" t="s">
        <v>19</v>
      </c>
      <c r="G63" s="19"/>
      <c r="H63" s="19"/>
      <c r="I63" s="27">
        <v>7136</v>
      </c>
      <c r="J63" s="27">
        <v>1910</v>
      </c>
      <c r="K63" s="28">
        <f t="shared" si="1"/>
        <v>0.267656950672646</v>
      </c>
    </row>
    <row r="64" s="9" customFormat="1" ht="15" customHeight="1" spans="1:11">
      <c r="A64" s="16">
        <v>62</v>
      </c>
      <c r="B64" s="17">
        <v>116482</v>
      </c>
      <c r="C64" s="17">
        <f>VLOOKUP(B64,Sheet1!A:C,2,0)</f>
        <v>116482</v>
      </c>
      <c r="D64" s="18" t="s">
        <v>82</v>
      </c>
      <c r="E64" s="18" t="str">
        <f>VLOOKUP(C64,[1]Sheet1!$C:$G,5,0)</f>
        <v>C1</v>
      </c>
      <c r="F64" s="17" t="s">
        <v>14</v>
      </c>
      <c r="G64" s="19"/>
      <c r="H64" s="19"/>
      <c r="I64" s="27">
        <v>6250</v>
      </c>
      <c r="J64" s="27">
        <v>1960</v>
      </c>
      <c r="K64" s="28">
        <f t="shared" si="1"/>
        <v>0.3136</v>
      </c>
    </row>
    <row r="65" s="9" customFormat="1" ht="15" customHeight="1" spans="1:11">
      <c r="A65" s="16">
        <v>63</v>
      </c>
      <c r="B65" s="17">
        <v>108277</v>
      </c>
      <c r="C65" s="17">
        <f>VLOOKUP(B65,Sheet1!A:C,2,0)</f>
        <v>108277</v>
      </c>
      <c r="D65" s="18" t="s">
        <v>83</v>
      </c>
      <c r="E65" s="18" t="str">
        <f>VLOOKUP(C65,[1]Sheet1!$C:$G,5,0)</f>
        <v>C1</v>
      </c>
      <c r="F65" s="17" t="s">
        <v>19</v>
      </c>
      <c r="G65" s="19"/>
      <c r="H65" s="19"/>
      <c r="I65" s="27">
        <v>6427</v>
      </c>
      <c r="J65" s="27">
        <v>2110</v>
      </c>
      <c r="K65" s="28">
        <f t="shared" si="1"/>
        <v>0.328302473938074</v>
      </c>
    </row>
    <row r="66" s="9" customFormat="1" ht="15" customHeight="1" spans="1:11">
      <c r="A66" s="16">
        <v>64</v>
      </c>
      <c r="B66" s="17">
        <v>119263</v>
      </c>
      <c r="C66" s="17">
        <f>VLOOKUP(B66,Sheet1!A:C,2,0)</f>
        <v>119263</v>
      </c>
      <c r="D66" s="18" t="s">
        <v>84</v>
      </c>
      <c r="E66" s="18" t="str">
        <f>VLOOKUP(C66,[1]Sheet1!$C:$G,5,0)</f>
        <v>C1</v>
      </c>
      <c r="F66" s="17" t="s">
        <v>17</v>
      </c>
      <c r="G66" s="19"/>
      <c r="H66" s="19"/>
      <c r="I66" s="27">
        <v>5480</v>
      </c>
      <c r="J66" s="27">
        <v>1860</v>
      </c>
      <c r="K66" s="28">
        <f t="shared" si="1"/>
        <v>0.339416058394161</v>
      </c>
    </row>
    <row r="67" s="9" customFormat="1" spans="1:11">
      <c r="A67" s="16">
        <v>65</v>
      </c>
      <c r="B67" s="17">
        <v>515</v>
      </c>
      <c r="C67" s="17">
        <f>VLOOKUP(B67,Sheet1!A:C,2,0)</f>
        <v>2808</v>
      </c>
      <c r="D67" s="18" t="s">
        <v>85</v>
      </c>
      <c r="E67" s="18" t="str">
        <f>VLOOKUP(C67,[1]Sheet1!$C:$G,5,0)</f>
        <v>C1</v>
      </c>
      <c r="F67" s="17" t="s">
        <v>32</v>
      </c>
      <c r="G67" s="19"/>
      <c r="H67" s="19"/>
      <c r="I67" s="27">
        <v>6690</v>
      </c>
      <c r="J67" s="27">
        <v>2310</v>
      </c>
      <c r="K67" s="28">
        <f t="shared" si="1"/>
        <v>0.345291479820628</v>
      </c>
    </row>
    <row r="68" s="9" customFormat="1" spans="1:11">
      <c r="A68" s="16">
        <v>66</v>
      </c>
      <c r="B68" s="29">
        <v>114069</v>
      </c>
      <c r="C68" s="17">
        <f>VLOOKUP(B68,Sheet1!A:C,2,0)</f>
        <v>2304</v>
      </c>
      <c r="D68" s="30" t="s">
        <v>86</v>
      </c>
      <c r="E68" s="18" t="str">
        <f>VLOOKUP(C68,[1]Sheet1!$C:$G,5,0)</f>
        <v>C1</v>
      </c>
      <c r="F68" s="17" t="s">
        <v>17</v>
      </c>
      <c r="G68" s="19"/>
      <c r="H68" s="19"/>
      <c r="I68" s="27">
        <v>6800</v>
      </c>
      <c r="J68" s="27">
        <v>1710</v>
      </c>
      <c r="K68" s="28">
        <f t="shared" ref="K68:K99" si="2">J68/I68</f>
        <v>0.251470588235294</v>
      </c>
    </row>
    <row r="69" s="9" customFormat="1" ht="18" customHeight="1" spans="1:11">
      <c r="A69" s="16">
        <v>67</v>
      </c>
      <c r="B69" s="17">
        <v>572</v>
      </c>
      <c r="C69" s="17">
        <f>VLOOKUP(B69,Sheet1!A:C,2,0)</f>
        <v>2778</v>
      </c>
      <c r="D69" s="18" t="s">
        <v>87</v>
      </c>
      <c r="E69" s="18" t="str">
        <f>VLOOKUP(C69,[1]Sheet1!$C:$G,5,0)</f>
        <v>C1</v>
      </c>
      <c r="F69" s="17" t="s">
        <v>19</v>
      </c>
      <c r="G69" s="19"/>
      <c r="H69" s="19"/>
      <c r="I69" s="27">
        <v>5717</v>
      </c>
      <c r="J69" s="27">
        <v>1810</v>
      </c>
      <c r="K69" s="28">
        <f t="shared" si="2"/>
        <v>0.316599615182788</v>
      </c>
    </row>
    <row r="70" s="9" customFormat="1" ht="15" customHeight="1" spans="1:11">
      <c r="A70" s="16">
        <v>68</v>
      </c>
      <c r="B70" s="17">
        <v>717</v>
      </c>
      <c r="C70" s="17">
        <f>VLOOKUP(B70,Sheet1!A:C,2,0)</f>
        <v>2854</v>
      </c>
      <c r="D70" s="18" t="s">
        <v>88</v>
      </c>
      <c r="E70" s="18" t="str">
        <f>VLOOKUP(C70,[1]Sheet1!$C:$G,5,0)</f>
        <v>C1</v>
      </c>
      <c r="F70" s="17" t="s">
        <v>24</v>
      </c>
      <c r="G70" s="19"/>
      <c r="H70" s="19"/>
      <c r="I70" s="27">
        <v>6470</v>
      </c>
      <c r="J70" s="27">
        <v>1710</v>
      </c>
      <c r="K70" s="28">
        <f t="shared" si="2"/>
        <v>0.264296754250386</v>
      </c>
    </row>
    <row r="71" s="9" customFormat="1" ht="18" customHeight="1" spans="1:11">
      <c r="A71" s="16">
        <v>69</v>
      </c>
      <c r="B71" s="17">
        <v>113299</v>
      </c>
      <c r="C71" s="17">
        <f>VLOOKUP(B71,Sheet1!A:C,2,0)</f>
        <v>113299</v>
      </c>
      <c r="D71" s="18" t="s">
        <v>89</v>
      </c>
      <c r="E71" s="18" t="str">
        <f>VLOOKUP(C71,[1]Sheet1!$C:$G,5,0)</f>
        <v>C1</v>
      </c>
      <c r="F71" s="17" t="s">
        <v>14</v>
      </c>
      <c r="G71" s="19"/>
      <c r="H71" s="19"/>
      <c r="I71" s="27">
        <v>5950</v>
      </c>
      <c r="J71" s="27">
        <v>2110</v>
      </c>
      <c r="K71" s="28">
        <f t="shared" si="2"/>
        <v>0.354621848739496</v>
      </c>
    </row>
    <row r="72" s="9" customFormat="1" ht="24" customHeight="1" spans="1:11">
      <c r="A72" s="16">
        <v>70</v>
      </c>
      <c r="B72" s="17">
        <v>122906</v>
      </c>
      <c r="C72" s="17">
        <f>VLOOKUP(B72,Sheet1!A:C,2,0)</f>
        <v>122906</v>
      </c>
      <c r="D72" s="18" t="s">
        <v>90</v>
      </c>
      <c r="E72" s="18" t="str">
        <f>VLOOKUP(C72,[1]Sheet1!$C:$G,5,0)</f>
        <v>C1</v>
      </c>
      <c r="F72" s="17" t="s">
        <v>32</v>
      </c>
      <c r="G72" s="19"/>
      <c r="H72" s="19"/>
      <c r="I72" s="27">
        <v>5150</v>
      </c>
      <c r="J72" s="27">
        <v>1910</v>
      </c>
      <c r="K72" s="28">
        <f t="shared" si="2"/>
        <v>0.370873786407767</v>
      </c>
    </row>
    <row r="73" s="9" customFormat="1" ht="21" customHeight="1" spans="1:11">
      <c r="A73" s="16">
        <v>71</v>
      </c>
      <c r="B73" s="17">
        <v>101453</v>
      </c>
      <c r="C73" s="17">
        <f>VLOOKUP(B73,Sheet1!A:C,2,0)</f>
        <v>101453</v>
      </c>
      <c r="D73" s="18" t="s">
        <v>91</v>
      </c>
      <c r="E73" s="18" t="str">
        <f>VLOOKUP(C73,[1]Sheet1!$C:$G,5,0)</f>
        <v>C1</v>
      </c>
      <c r="F73" s="17" t="s">
        <v>17</v>
      </c>
      <c r="G73" s="19"/>
      <c r="H73" s="19"/>
      <c r="I73" s="27">
        <v>6250</v>
      </c>
      <c r="J73" s="27">
        <v>2310</v>
      </c>
      <c r="K73" s="28">
        <f t="shared" si="2"/>
        <v>0.3696</v>
      </c>
    </row>
    <row r="74" s="9" customFormat="1" ht="21" customHeight="1" spans="1:11">
      <c r="A74" s="16">
        <v>72</v>
      </c>
      <c r="B74" s="17">
        <v>747</v>
      </c>
      <c r="C74" s="17">
        <f>VLOOKUP(B74,Sheet1!A:C,2,0)</f>
        <v>2804</v>
      </c>
      <c r="D74" s="18" t="s">
        <v>92</v>
      </c>
      <c r="E74" s="18" t="str">
        <f>VLOOKUP(C74,[1]Sheet1!$C:$G,5,0)</f>
        <v>C1</v>
      </c>
      <c r="F74" s="17" t="s">
        <v>19</v>
      </c>
      <c r="G74" s="19"/>
      <c r="H74" s="19"/>
      <c r="I74" s="27">
        <v>7669</v>
      </c>
      <c r="J74" s="27">
        <v>2210</v>
      </c>
      <c r="K74" s="28">
        <f t="shared" si="2"/>
        <v>0.288173164689008</v>
      </c>
    </row>
    <row r="75" s="9" customFormat="1" ht="21" customHeight="1" spans="1:11">
      <c r="A75" s="16">
        <v>73</v>
      </c>
      <c r="B75" s="17">
        <v>709</v>
      </c>
      <c r="C75" s="17">
        <f>VLOOKUP(B75,Sheet1!A:C,2,0)</f>
        <v>2497</v>
      </c>
      <c r="D75" s="18" t="s">
        <v>93</v>
      </c>
      <c r="E75" s="18" t="str">
        <f>VLOOKUP(C75,[1]Sheet1!$C:$G,5,0)</f>
        <v>C1</v>
      </c>
      <c r="F75" s="17" t="s">
        <v>32</v>
      </c>
      <c r="G75" s="19"/>
      <c r="H75" s="19"/>
      <c r="I75" s="27">
        <v>6470</v>
      </c>
      <c r="J75" s="27">
        <v>1610</v>
      </c>
      <c r="K75" s="28">
        <f t="shared" si="2"/>
        <v>0.248840803709428</v>
      </c>
    </row>
    <row r="76" s="9" customFormat="1" ht="15" customHeight="1" spans="1:11">
      <c r="A76" s="16">
        <v>74</v>
      </c>
      <c r="B76" s="17">
        <v>387</v>
      </c>
      <c r="C76" s="17">
        <f>VLOOKUP(B76,Sheet1!A:C,2,0)</f>
        <v>2751</v>
      </c>
      <c r="D76" s="18" t="s">
        <v>94</v>
      </c>
      <c r="E76" s="18" t="str">
        <f>VLOOKUP(C76,[1]Sheet1!$C:$G,5,0)</f>
        <v>C1</v>
      </c>
      <c r="F76" s="17" t="s">
        <v>17</v>
      </c>
      <c r="G76" s="19"/>
      <c r="H76" s="19"/>
      <c r="I76" s="27">
        <v>6470</v>
      </c>
      <c r="J76" s="27">
        <v>1610</v>
      </c>
      <c r="K76" s="28">
        <f t="shared" si="2"/>
        <v>0.248840803709428</v>
      </c>
    </row>
    <row r="77" s="9" customFormat="1" ht="15" customHeight="1" spans="1:11">
      <c r="A77" s="16">
        <v>75</v>
      </c>
      <c r="B77" s="17">
        <v>743</v>
      </c>
      <c r="C77" s="17">
        <f>VLOOKUP(B77,Sheet1!A:C,2,0)</f>
        <v>2717</v>
      </c>
      <c r="D77" s="18" t="s">
        <v>95</v>
      </c>
      <c r="E77" s="18" t="str">
        <f>VLOOKUP(C77,[1]Sheet1!$C:$G,5,0)</f>
        <v>C1</v>
      </c>
      <c r="F77" s="17" t="s">
        <v>17</v>
      </c>
      <c r="G77" s="19"/>
      <c r="H77" s="19"/>
      <c r="I77" s="27">
        <v>5150</v>
      </c>
      <c r="J77" s="27">
        <v>1610</v>
      </c>
      <c r="K77" s="28">
        <f t="shared" si="2"/>
        <v>0.312621359223301</v>
      </c>
    </row>
    <row r="78" s="9" customFormat="1" ht="15" customHeight="1" spans="1:11">
      <c r="A78" s="16">
        <v>76</v>
      </c>
      <c r="B78" s="17">
        <v>737</v>
      </c>
      <c r="C78" s="17">
        <f>VLOOKUP(B78,Sheet1!A:C,2,0)</f>
        <v>2722</v>
      </c>
      <c r="D78" s="18" t="s">
        <v>96</v>
      </c>
      <c r="E78" s="18" t="str">
        <f>VLOOKUP(C78,[1]Sheet1!$C:$G,5,0)</f>
        <v>C1</v>
      </c>
      <c r="F78" s="17" t="s">
        <v>17</v>
      </c>
      <c r="G78" s="19"/>
      <c r="H78" s="19"/>
      <c r="I78" s="27">
        <v>5835</v>
      </c>
      <c r="J78" s="27">
        <v>1710</v>
      </c>
      <c r="K78" s="28">
        <f t="shared" si="2"/>
        <v>0.29305912596401</v>
      </c>
    </row>
    <row r="79" s="9" customFormat="1" ht="18" customHeight="1" spans="1:11">
      <c r="A79" s="16">
        <v>77</v>
      </c>
      <c r="B79" s="17">
        <v>329</v>
      </c>
      <c r="C79" s="17">
        <f>VLOOKUP(B79,Sheet1!A:C,2,0)</f>
        <v>2907</v>
      </c>
      <c r="D79" s="18" t="s">
        <v>97</v>
      </c>
      <c r="E79" s="18" t="str">
        <f>VLOOKUP(C79,[1]Sheet1!$C:$G,5,0)</f>
        <v>C1</v>
      </c>
      <c r="F79" s="17" t="s">
        <v>17</v>
      </c>
      <c r="G79" s="19"/>
      <c r="H79" s="19"/>
      <c r="I79" s="27">
        <v>4930</v>
      </c>
      <c r="J79" s="27">
        <v>1510</v>
      </c>
      <c r="K79" s="28">
        <f t="shared" si="2"/>
        <v>0.306288032454361</v>
      </c>
    </row>
    <row r="80" s="9" customFormat="1" ht="15" customHeight="1" spans="1:11">
      <c r="A80" s="16">
        <v>78</v>
      </c>
      <c r="B80" s="17">
        <v>308</v>
      </c>
      <c r="C80" s="17">
        <f>VLOOKUP(B80,Sheet1!A:C,2,0)</f>
        <v>2813</v>
      </c>
      <c r="D80" s="18" t="s">
        <v>98</v>
      </c>
      <c r="E80" s="18" t="str">
        <f>VLOOKUP(C80,[1]Sheet1!$C:$G,5,0)</f>
        <v>C1</v>
      </c>
      <c r="F80" s="17" t="s">
        <v>14</v>
      </c>
      <c r="G80" s="19"/>
      <c r="H80" s="19"/>
      <c r="I80" s="27">
        <v>5400</v>
      </c>
      <c r="J80" s="27">
        <v>1610</v>
      </c>
      <c r="K80" s="28">
        <f t="shared" si="2"/>
        <v>0.298148148148148</v>
      </c>
    </row>
    <row r="81" s="9" customFormat="1" ht="15" customHeight="1" spans="1:11">
      <c r="A81" s="16">
        <v>79</v>
      </c>
      <c r="B81" s="17">
        <v>570</v>
      </c>
      <c r="C81" s="17">
        <f>VLOOKUP(B81,Sheet1!A:C,2,0)</f>
        <v>2414</v>
      </c>
      <c r="D81" s="18" t="s">
        <v>99</v>
      </c>
      <c r="E81" s="18" t="str">
        <f>VLOOKUP(C81,[1]Sheet1!$C:$G,5,0)</f>
        <v>C1</v>
      </c>
      <c r="F81" s="17" t="s">
        <v>17</v>
      </c>
      <c r="G81" s="19"/>
      <c r="H81" s="19"/>
      <c r="I81" s="27">
        <v>5260</v>
      </c>
      <c r="J81" s="27">
        <v>1510</v>
      </c>
      <c r="K81" s="28">
        <f t="shared" si="2"/>
        <v>0.287072243346008</v>
      </c>
    </row>
    <row r="82" s="9" customFormat="1" ht="15" customHeight="1" spans="1:11">
      <c r="A82" s="16">
        <v>80</v>
      </c>
      <c r="B82" s="17">
        <v>102935</v>
      </c>
      <c r="C82" s="17">
        <f>VLOOKUP(B82,Sheet1!A:C,2,0)</f>
        <v>102935</v>
      </c>
      <c r="D82" s="18" t="s">
        <v>100</v>
      </c>
      <c r="E82" s="18" t="str">
        <f>VLOOKUP(C82,[1]Sheet1!$C:$G,5,0)</f>
        <v>C1</v>
      </c>
      <c r="F82" s="17" t="s">
        <v>14</v>
      </c>
      <c r="G82" s="19"/>
      <c r="H82" s="19"/>
      <c r="I82" s="27">
        <v>5700</v>
      </c>
      <c r="J82" s="27">
        <v>1710</v>
      </c>
      <c r="K82" s="28">
        <f t="shared" si="2"/>
        <v>0.3</v>
      </c>
    </row>
    <row r="83" s="9" customFormat="1" ht="15" customHeight="1" spans="1:11">
      <c r="A83" s="16">
        <v>81</v>
      </c>
      <c r="B83" s="17">
        <v>114848</v>
      </c>
      <c r="C83" s="17">
        <f>VLOOKUP(B83,Sheet1!A:C,2,0)</f>
        <v>2153</v>
      </c>
      <c r="D83" s="18" t="s">
        <v>101</v>
      </c>
      <c r="E83" s="18" t="str">
        <f>VLOOKUP(C83,[1]Sheet1!$C:$G,5,0)</f>
        <v>C1</v>
      </c>
      <c r="F83" s="17" t="s">
        <v>17</v>
      </c>
      <c r="G83" s="19"/>
      <c r="H83" s="19"/>
      <c r="I83" s="27">
        <v>5040</v>
      </c>
      <c r="J83" s="27">
        <v>1610</v>
      </c>
      <c r="K83" s="28">
        <f t="shared" si="2"/>
        <v>0.319444444444444</v>
      </c>
    </row>
    <row r="84" s="9" customFormat="1" ht="15" customHeight="1" spans="1:11">
      <c r="A84" s="16">
        <v>82</v>
      </c>
      <c r="B84" s="17">
        <v>721</v>
      </c>
      <c r="C84" s="17">
        <f>VLOOKUP(B84,Sheet1!A:C,2,0)</f>
        <v>2865</v>
      </c>
      <c r="D84" s="18" t="s">
        <v>102</v>
      </c>
      <c r="E84" s="18" t="str">
        <f>VLOOKUP(C84,[1]Sheet1!$C:$G,5,0)</f>
        <v>C1</v>
      </c>
      <c r="F84" s="17" t="s">
        <v>24</v>
      </c>
      <c r="G84" s="19"/>
      <c r="H84" s="19"/>
      <c r="I84" s="27">
        <v>5242</v>
      </c>
      <c r="J84" s="27">
        <v>1610</v>
      </c>
      <c r="K84" s="28">
        <f t="shared" si="2"/>
        <v>0.307134681419306</v>
      </c>
    </row>
    <row r="85" s="9" customFormat="1" ht="15" customHeight="1" spans="1:11">
      <c r="A85" s="16">
        <v>83</v>
      </c>
      <c r="B85" s="17">
        <v>367</v>
      </c>
      <c r="C85" s="17">
        <f>VLOOKUP(B85,Sheet1!A:C,2,0)</f>
        <v>2910</v>
      </c>
      <c r="D85" s="18" t="s">
        <v>103</v>
      </c>
      <c r="E85" s="18" t="str">
        <f>VLOOKUP(C85,[1]Sheet1!$C:$G,5,0)</f>
        <v>C1</v>
      </c>
      <c r="F85" s="17" t="s">
        <v>59</v>
      </c>
      <c r="G85" s="19"/>
      <c r="H85" s="19"/>
      <c r="I85" s="27">
        <v>5480</v>
      </c>
      <c r="J85" s="27">
        <v>1610</v>
      </c>
      <c r="K85" s="28">
        <f t="shared" si="2"/>
        <v>0.293795620437956</v>
      </c>
    </row>
    <row r="86" s="9" customFormat="1" ht="15" customHeight="1" spans="1:11">
      <c r="A86" s="16">
        <v>84</v>
      </c>
      <c r="B86" s="17">
        <v>706</v>
      </c>
      <c r="C86" s="17">
        <f>VLOOKUP(B86,Sheet1!A:C,2,0)</f>
        <v>2886</v>
      </c>
      <c r="D86" s="18" t="s">
        <v>104</v>
      </c>
      <c r="E86" s="18" t="str">
        <f>VLOOKUP(C86,[1]Sheet1!$C:$G,5,0)</f>
        <v>C1</v>
      </c>
      <c r="F86" s="17" t="s">
        <v>24</v>
      </c>
      <c r="G86" s="19"/>
      <c r="H86" s="19"/>
      <c r="I86" s="27">
        <v>4710</v>
      </c>
      <c r="J86" s="27">
        <v>1610</v>
      </c>
      <c r="K86" s="28">
        <f t="shared" si="2"/>
        <v>0.341825902335456</v>
      </c>
    </row>
    <row r="87" s="9" customFormat="1" ht="15" customHeight="1" spans="1:11">
      <c r="A87" s="16">
        <v>85</v>
      </c>
      <c r="B87" s="17">
        <v>704</v>
      </c>
      <c r="C87" s="17">
        <f>VLOOKUP(B87,Sheet1!A:C,2,0)</f>
        <v>2901</v>
      </c>
      <c r="D87" s="18" t="s">
        <v>105</v>
      </c>
      <c r="E87" s="18" t="str">
        <f>VLOOKUP(C87,[1]Sheet1!$C:$G,5,0)</f>
        <v>C1</v>
      </c>
      <c r="F87" s="17" t="s">
        <v>24</v>
      </c>
      <c r="G87" s="19"/>
      <c r="H87" s="19"/>
      <c r="I87" s="27">
        <v>4380</v>
      </c>
      <c r="J87" s="27">
        <v>1410</v>
      </c>
      <c r="K87" s="28">
        <f t="shared" si="2"/>
        <v>0.321917808219178</v>
      </c>
    </row>
    <row r="88" s="9" customFormat="1" ht="15" customHeight="1" spans="1:11">
      <c r="A88" s="16">
        <v>86</v>
      </c>
      <c r="B88" s="17">
        <v>113025</v>
      </c>
      <c r="C88" s="17">
        <f>VLOOKUP(B88,Sheet1!A:C,2,0)</f>
        <v>113025</v>
      </c>
      <c r="D88" s="18" t="s">
        <v>106</v>
      </c>
      <c r="E88" s="18" t="str">
        <f>VLOOKUP(C88,[1]Sheet1!$C:$G,5,0)</f>
        <v>C1</v>
      </c>
      <c r="F88" s="17" t="s">
        <v>17</v>
      </c>
      <c r="G88" s="19"/>
      <c r="H88" s="19"/>
      <c r="I88" s="27">
        <v>5700</v>
      </c>
      <c r="J88" s="27">
        <v>2110</v>
      </c>
      <c r="K88" s="28">
        <f t="shared" si="2"/>
        <v>0.370175438596491</v>
      </c>
    </row>
    <row r="89" s="9" customFormat="1" ht="15" customHeight="1" spans="1:11">
      <c r="A89" s="16">
        <v>87</v>
      </c>
      <c r="B89" s="17">
        <v>107728</v>
      </c>
      <c r="C89" s="17">
        <f>VLOOKUP(B89,Sheet1!A:C,2,0)</f>
        <v>107728</v>
      </c>
      <c r="D89" s="18" t="s">
        <v>107</v>
      </c>
      <c r="E89" s="18" t="str">
        <f>VLOOKUP(C89,[1]Sheet1!$C:$G,5,0)</f>
        <v>C1</v>
      </c>
      <c r="F89" s="17" t="s">
        <v>24</v>
      </c>
      <c r="G89" s="19"/>
      <c r="H89" s="19"/>
      <c r="I89" s="27">
        <v>4930</v>
      </c>
      <c r="J89" s="27">
        <v>1510</v>
      </c>
      <c r="K89" s="28">
        <f t="shared" si="2"/>
        <v>0.306288032454361</v>
      </c>
    </row>
    <row r="90" s="9" customFormat="1" ht="15" customHeight="1" spans="1:11">
      <c r="A90" s="16">
        <v>88</v>
      </c>
      <c r="B90" s="17">
        <v>723</v>
      </c>
      <c r="C90" s="17">
        <f>VLOOKUP(B90,Sheet1!A:C,2,0)</f>
        <v>2771</v>
      </c>
      <c r="D90" s="18" t="s">
        <v>108</v>
      </c>
      <c r="E90" s="18" t="str">
        <f>VLOOKUP(C90,[1]Sheet1!$C:$G,5,0)</f>
        <v>C1</v>
      </c>
      <c r="F90" s="17" t="s">
        <v>17</v>
      </c>
      <c r="G90" s="19"/>
      <c r="H90" s="19"/>
      <c r="I90" s="27">
        <v>4820</v>
      </c>
      <c r="J90" s="27">
        <v>1460</v>
      </c>
      <c r="K90" s="28">
        <f t="shared" si="2"/>
        <v>0.302904564315353</v>
      </c>
    </row>
    <row r="91" s="9" customFormat="1" ht="15" customHeight="1" spans="1:11">
      <c r="A91" s="16">
        <v>89</v>
      </c>
      <c r="B91" s="17">
        <v>745</v>
      </c>
      <c r="C91" s="17">
        <f>VLOOKUP(B91,Sheet1!A:C,2,0)</f>
        <v>2422</v>
      </c>
      <c r="D91" s="18" t="s">
        <v>109</v>
      </c>
      <c r="E91" s="18" t="str">
        <f>VLOOKUP(C91,[1]Sheet1!$C:$G,5,0)</f>
        <v>C1</v>
      </c>
      <c r="F91" s="17" t="s">
        <v>19</v>
      </c>
      <c r="G91" s="19"/>
      <c r="H91" s="19"/>
      <c r="I91" s="27">
        <v>5647</v>
      </c>
      <c r="J91" s="27">
        <v>1110</v>
      </c>
      <c r="K91" s="28">
        <f t="shared" si="2"/>
        <v>0.19656454754737</v>
      </c>
    </row>
    <row r="92" s="9" customFormat="1" ht="15" customHeight="1" spans="1:11">
      <c r="A92" s="16">
        <v>90</v>
      </c>
      <c r="B92" s="17">
        <v>113008</v>
      </c>
      <c r="C92" s="17">
        <f>VLOOKUP(B92,Sheet1!A:C,2,0)</f>
        <v>113008</v>
      </c>
      <c r="D92" s="18" t="s">
        <v>110</v>
      </c>
      <c r="E92" s="18" t="str">
        <f>VLOOKUP(C92,[1]Sheet1!$C:$G,5,0)</f>
        <v>C1</v>
      </c>
      <c r="F92" s="17" t="s">
        <v>19</v>
      </c>
      <c r="G92" s="19"/>
      <c r="H92" s="19"/>
      <c r="I92" s="27">
        <v>6782</v>
      </c>
      <c r="J92" s="27">
        <v>1410</v>
      </c>
      <c r="K92" s="28">
        <f t="shared" si="2"/>
        <v>0.207903273370687</v>
      </c>
    </row>
    <row r="93" s="9" customFormat="1" ht="15" customHeight="1" spans="1:11">
      <c r="A93" s="16">
        <v>91</v>
      </c>
      <c r="B93" s="17">
        <v>106865</v>
      </c>
      <c r="C93" s="17">
        <f>VLOOKUP(B93,Sheet1!A:C,2,0)</f>
        <v>106865</v>
      </c>
      <c r="D93" s="18" t="s">
        <v>111</v>
      </c>
      <c r="E93" s="18" t="str">
        <f>VLOOKUP(C93,[1]Sheet1!$C:$G,5,0)</f>
        <v>C1</v>
      </c>
      <c r="F93" s="17" t="s">
        <v>14</v>
      </c>
      <c r="G93" s="19"/>
      <c r="H93" s="19"/>
      <c r="I93" s="27">
        <v>5550</v>
      </c>
      <c r="J93" s="27">
        <v>1410</v>
      </c>
      <c r="K93" s="28">
        <f t="shared" si="2"/>
        <v>0.254054054054054</v>
      </c>
    </row>
    <row r="94" s="9" customFormat="1" ht="15" customHeight="1" spans="1:11">
      <c r="A94" s="16">
        <v>92</v>
      </c>
      <c r="B94" s="17">
        <v>539</v>
      </c>
      <c r="C94" s="17">
        <f>VLOOKUP(B94,Sheet1!A:C,2,0)</f>
        <v>2852</v>
      </c>
      <c r="D94" s="18" t="s">
        <v>112</v>
      </c>
      <c r="E94" s="18" t="str">
        <f>VLOOKUP(C94,[1]Sheet1!$C:$G,5,0)</f>
        <v>C1</v>
      </c>
      <c r="F94" s="17" t="s">
        <v>24</v>
      </c>
      <c r="G94" s="19"/>
      <c r="H94" s="19"/>
      <c r="I94" s="27">
        <v>5370</v>
      </c>
      <c r="J94" s="27">
        <v>1410</v>
      </c>
      <c r="K94" s="28">
        <f t="shared" si="2"/>
        <v>0.262569832402235</v>
      </c>
    </row>
    <row r="95" s="9" customFormat="1" ht="15" customHeight="1" spans="1:11">
      <c r="A95" s="16">
        <v>93</v>
      </c>
      <c r="B95" s="17">
        <v>716</v>
      </c>
      <c r="C95" s="17">
        <f>VLOOKUP(B95,Sheet1!A:C,2,0)</f>
        <v>2873</v>
      </c>
      <c r="D95" s="18" t="s">
        <v>113</v>
      </c>
      <c r="E95" s="18" t="str">
        <f>VLOOKUP(C95,[1]Sheet1!$C:$G,5,0)</f>
        <v>C1</v>
      </c>
      <c r="F95" s="17" t="s">
        <v>24</v>
      </c>
      <c r="G95" s="19"/>
      <c r="H95" s="19"/>
      <c r="I95" s="27">
        <v>4710</v>
      </c>
      <c r="J95" s="27">
        <v>1310</v>
      </c>
      <c r="K95" s="28">
        <f t="shared" si="2"/>
        <v>0.278131634819533</v>
      </c>
    </row>
    <row r="96" s="9" customFormat="1" ht="15" customHeight="1" spans="1:11">
      <c r="A96" s="16">
        <v>94</v>
      </c>
      <c r="B96" s="17">
        <v>118951</v>
      </c>
      <c r="C96" s="17">
        <f>VLOOKUP(B96,Sheet1!A:C,2,0)</f>
        <v>118951</v>
      </c>
      <c r="D96" s="18" t="s">
        <v>114</v>
      </c>
      <c r="E96" s="18" t="str">
        <f>VLOOKUP(C96,[1]Sheet1!$C:$G,5,0)</f>
        <v>C1</v>
      </c>
      <c r="F96" s="17" t="s">
        <v>17</v>
      </c>
      <c r="G96" s="19"/>
      <c r="H96" s="19"/>
      <c r="I96" s="27">
        <v>4600</v>
      </c>
      <c r="J96" s="27">
        <v>1410</v>
      </c>
      <c r="K96" s="28">
        <f t="shared" si="2"/>
        <v>0.306521739130435</v>
      </c>
    </row>
    <row r="97" s="9" customFormat="1" ht="15" customHeight="1" spans="1:11">
      <c r="A97" s="16">
        <v>95</v>
      </c>
      <c r="B97" s="17">
        <v>710</v>
      </c>
      <c r="C97" s="17">
        <f>VLOOKUP(B97,Sheet1!A:C,2,0)</f>
        <v>2888</v>
      </c>
      <c r="D97" s="18" t="s">
        <v>115</v>
      </c>
      <c r="E97" s="18" t="str">
        <f>VLOOKUP(C97,[1]Sheet1!$C:$G,5,0)</f>
        <v>C1</v>
      </c>
      <c r="F97" s="17" t="s">
        <v>24</v>
      </c>
      <c r="G97" s="19"/>
      <c r="H97" s="19"/>
      <c r="I97" s="27">
        <v>4380</v>
      </c>
      <c r="J97" s="27">
        <v>1510</v>
      </c>
      <c r="K97" s="28">
        <f t="shared" si="2"/>
        <v>0.344748858447489</v>
      </c>
    </row>
    <row r="98" s="9" customFormat="1" ht="15" customHeight="1" spans="1:11">
      <c r="A98" s="16">
        <v>96</v>
      </c>
      <c r="B98" s="17">
        <v>117310</v>
      </c>
      <c r="C98" s="17">
        <f>VLOOKUP(B98,Sheet1!A:C,2,0)</f>
        <v>117310</v>
      </c>
      <c r="D98" s="18" t="s">
        <v>116</v>
      </c>
      <c r="E98" s="18" t="str">
        <f>VLOOKUP(C98,[1]Sheet1!$C:$G,5,0)</f>
        <v>C1</v>
      </c>
      <c r="F98" s="17" t="s">
        <v>14</v>
      </c>
      <c r="G98" s="19"/>
      <c r="H98" s="19"/>
      <c r="I98" s="27">
        <v>4950</v>
      </c>
      <c r="J98" s="27">
        <v>1310</v>
      </c>
      <c r="K98" s="28">
        <f t="shared" si="2"/>
        <v>0.264646464646465</v>
      </c>
    </row>
    <row r="99" s="9" customFormat="1" spans="1:11">
      <c r="A99" s="16">
        <v>97</v>
      </c>
      <c r="B99" s="17">
        <v>103199</v>
      </c>
      <c r="C99" s="17">
        <f>VLOOKUP(B99,Sheet1!A:C,2,0)</f>
        <v>103199</v>
      </c>
      <c r="D99" s="18" t="s">
        <v>117</v>
      </c>
      <c r="E99" s="18" t="str">
        <f>VLOOKUP(C99,[1]Sheet1!$C:$G,5,0)</f>
        <v>C1</v>
      </c>
      <c r="F99" s="17" t="s">
        <v>32</v>
      </c>
      <c r="G99" s="19"/>
      <c r="H99" s="19"/>
      <c r="I99" s="27">
        <v>5590</v>
      </c>
      <c r="J99" s="27">
        <v>1510</v>
      </c>
      <c r="K99" s="28">
        <f t="shared" si="2"/>
        <v>0.270125223613596</v>
      </c>
    </row>
    <row r="100" s="9" customFormat="1" ht="15" customHeight="1" spans="1:11">
      <c r="A100" s="16">
        <v>98</v>
      </c>
      <c r="B100" s="17">
        <v>105751</v>
      </c>
      <c r="C100" s="17">
        <f>VLOOKUP(B100,Sheet1!A:C,2,0)</f>
        <v>105751</v>
      </c>
      <c r="D100" s="18" t="s">
        <v>118</v>
      </c>
      <c r="E100" s="18" t="str">
        <f>VLOOKUP(C100,[1]Sheet1!$C:$G,5,0)</f>
        <v>C1</v>
      </c>
      <c r="F100" s="17" t="s">
        <v>17</v>
      </c>
      <c r="G100" s="19"/>
      <c r="H100" s="19"/>
      <c r="I100" s="27">
        <v>5700</v>
      </c>
      <c r="J100" s="27">
        <v>1410</v>
      </c>
      <c r="K100" s="28">
        <f t="shared" ref="K100:K131" si="3">J100/I100</f>
        <v>0.247368421052632</v>
      </c>
    </row>
    <row r="101" s="9" customFormat="1" ht="15" customHeight="1" spans="1:11">
      <c r="A101" s="16">
        <v>99</v>
      </c>
      <c r="B101" s="17">
        <v>104533</v>
      </c>
      <c r="C101" s="17">
        <f>VLOOKUP(B101,Sheet1!A:C,2,0)</f>
        <v>104533</v>
      </c>
      <c r="D101" s="18" t="s">
        <v>119</v>
      </c>
      <c r="E101" s="18" t="str">
        <f>VLOOKUP(C101,[1]Sheet1!$C:$G,5,0)</f>
        <v>C1</v>
      </c>
      <c r="F101" s="17" t="s">
        <v>24</v>
      </c>
      <c r="G101" s="19"/>
      <c r="H101" s="19"/>
      <c r="I101" s="27">
        <v>4710</v>
      </c>
      <c r="J101" s="27">
        <v>1510</v>
      </c>
      <c r="K101" s="28">
        <f t="shared" si="3"/>
        <v>0.320594479830149</v>
      </c>
    </row>
    <row r="102" s="9" customFormat="1" ht="15" customHeight="1" spans="1:11">
      <c r="A102" s="16">
        <v>100</v>
      </c>
      <c r="B102" s="17">
        <v>106485</v>
      </c>
      <c r="C102" s="17">
        <f>VLOOKUP(B102,Sheet1!A:C,2,0)</f>
        <v>106485</v>
      </c>
      <c r="D102" s="18" t="s">
        <v>120</v>
      </c>
      <c r="E102" s="18" t="str">
        <f>VLOOKUP(C102,[1]Sheet1!$C:$G,5,0)</f>
        <v>C1</v>
      </c>
      <c r="F102" s="17" t="s">
        <v>14</v>
      </c>
      <c r="G102" s="19"/>
      <c r="H102" s="19"/>
      <c r="I102" s="27">
        <v>5250</v>
      </c>
      <c r="J102" s="27">
        <v>1410</v>
      </c>
      <c r="K102" s="28">
        <f t="shared" si="3"/>
        <v>0.268571428571429</v>
      </c>
    </row>
    <row r="103" s="9" customFormat="1" ht="15" customHeight="1" spans="1:11">
      <c r="A103" s="16">
        <v>101</v>
      </c>
      <c r="B103" s="17">
        <v>754</v>
      </c>
      <c r="C103" s="17">
        <f>VLOOKUP(B103,Sheet1!A:C,2,0)</f>
        <v>2916</v>
      </c>
      <c r="D103" s="18" t="s">
        <v>121</v>
      </c>
      <c r="E103" s="18" t="str">
        <f>VLOOKUP(C103,[1]Sheet1!$C:$G,5,0)</f>
        <v>C1</v>
      </c>
      <c r="F103" s="17" t="s">
        <v>59</v>
      </c>
      <c r="G103" s="19"/>
      <c r="H103" s="19"/>
      <c r="I103" s="27">
        <v>4710</v>
      </c>
      <c r="J103" s="27">
        <v>1510</v>
      </c>
      <c r="K103" s="28">
        <f t="shared" si="3"/>
        <v>0.320594479830149</v>
      </c>
    </row>
    <row r="104" s="9" customFormat="1" ht="15" customHeight="1" spans="1:11">
      <c r="A104" s="16">
        <v>102</v>
      </c>
      <c r="B104" s="17">
        <v>118151</v>
      </c>
      <c r="C104" s="17">
        <f>VLOOKUP(B104,Sheet1!A:C,2,0)</f>
        <v>118151</v>
      </c>
      <c r="D104" s="18" t="s">
        <v>122</v>
      </c>
      <c r="E104" s="18" t="str">
        <f>VLOOKUP(C104,[1]Sheet1!$C:$G,5,0)</f>
        <v>C1</v>
      </c>
      <c r="F104" s="17" t="s">
        <v>19</v>
      </c>
      <c r="G104" s="19"/>
      <c r="H104" s="19"/>
      <c r="I104" s="27">
        <v>5043</v>
      </c>
      <c r="J104" s="27">
        <v>1410</v>
      </c>
      <c r="K104" s="28">
        <f t="shared" si="3"/>
        <v>0.279595478881618</v>
      </c>
    </row>
    <row r="105" s="9" customFormat="1" ht="15" customHeight="1" spans="1:11">
      <c r="A105" s="16">
        <v>103</v>
      </c>
      <c r="B105" s="17">
        <v>748</v>
      </c>
      <c r="C105" s="17">
        <f>VLOOKUP(B105,Sheet1!A:C,2,0)</f>
        <v>2874</v>
      </c>
      <c r="D105" s="18" t="s">
        <v>123</v>
      </c>
      <c r="E105" s="18" t="str">
        <f>VLOOKUP(C105,[1]Sheet1!$C:$G,5,0)</f>
        <v>C1</v>
      </c>
      <c r="F105" s="17" t="s">
        <v>24</v>
      </c>
      <c r="G105" s="19"/>
      <c r="H105" s="19"/>
      <c r="I105" s="27">
        <v>4710</v>
      </c>
      <c r="J105" s="27">
        <v>1510</v>
      </c>
      <c r="K105" s="28">
        <f t="shared" si="3"/>
        <v>0.320594479830149</v>
      </c>
    </row>
    <row r="106" s="9" customFormat="1" ht="15" customHeight="1" spans="1:11">
      <c r="A106" s="16">
        <v>104</v>
      </c>
      <c r="B106" s="17">
        <v>122198</v>
      </c>
      <c r="C106" s="17">
        <f>VLOOKUP(B106,Sheet1!A:C,2,0)</f>
        <v>122198</v>
      </c>
      <c r="D106" s="18" t="s">
        <v>124</v>
      </c>
      <c r="E106" s="18" t="str">
        <f>VLOOKUP(C106,[1]Sheet1!$C:$G,5,0)</f>
        <v>C1</v>
      </c>
      <c r="F106" s="17" t="s">
        <v>32</v>
      </c>
      <c r="G106" s="19"/>
      <c r="H106" s="19"/>
      <c r="I106" s="27">
        <v>5150</v>
      </c>
      <c r="J106" s="27">
        <v>1110</v>
      </c>
      <c r="K106" s="28">
        <f t="shared" si="3"/>
        <v>0.215533980582524</v>
      </c>
    </row>
    <row r="107" s="9" customFormat="1" ht="15" customHeight="1" spans="1:11">
      <c r="A107" s="16">
        <v>105</v>
      </c>
      <c r="B107" s="17">
        <v>112415</v>
      </c>
      <c r="C107" s="17">
        <f>VLOOKUP(B107,Sheet1!A:C,2,0)</f>
        <v>112415</v>
      </c>
      <c r="D107" s="18" t="s">
        <v>125</v>
      </c>
      <c r="E107" s="18" t="str">
        <f>VLOOKUP(C107,[1]Sheet1!$C:$G,5,0)</f>
        <v>C1</v>
      </c>
      <c r="F107" s="17" t="s">
        <v>19</v>
      </c>
      <c r="G107" s="19"/>
      <c r="H107" s="19"/>
      <c r="I107" s="27">
        <v>5008</v>
      </c>
      <c r="J107" s="27">
        <v>1710</v>
      </c>
      <c r="K107" s="28">
        <f t="shared" si="3"/>
        <v>0.341453674121406</v>
      </c>
    </row>
    <row r="108" s="9" customFormat="1" ht="15" customHeight="1" spans="1:11">
      <c r="A108" s="16">
        <v>106</v>
      </c>
      <c r="B108" s="17">
        <v>594</v>
      </c>
      <c r="C108" s="17">
        <f>VLOOKUP(B108,Sheet1!A:C,2,0)</f>
        <v>2851</v>
      </c>
      <c r="D108" s="18" t="s">
        <v>126</v>
      </c>
      <c r="E108" s="18" t="str">
        <f>VLOOKUP(C108,[1]Sheet1!$C:$G,5,0)</f>
        <v>C1</v>
      </c>
      <c r="F108" s="17" t="s">
        <v>24</v>
      </c>
      <c r="G108" s="19"/>
      <c r="H108" s="19"/>
      <c r="I108" s="27">
        <v>4930</v>
      </c>
      <c r="J108" s="27">
        <v>1210</v>
      </c>
      <c r="K108" s="28">
        <f t="shared" si="3"/>
        <v>0.245436105476673</v>
      </c>
    </row>
    <row r="109" s="9" customFormat="1" ht="15" customHeight="1" spans="1:11">
      <c r="A109" s="16">
        <v>107</v>
      </c>
      <c r="B109" s="17">
        <v>106569</v>
      </c>
      <c r="C109" s="17">
        <f>VLOOKUP(B109,Sheet1!A:C,2,0)</f>
        <v>106569</v>
      </c>
      <c r="D109" s="18" t="s">
        <v>127</v>
      </c>
      <c r="E109" s="18" t="str">
        <f>VLOOKUP(C109,[1]Sheet1!$C:$G,5,0)</f>
        <v>C1</v>
      </c>
      <c r="F109" s="17" t="s">
        <v>19</v>
      </c>
      <c r="G109" s="19"/>
      <c r="H109" s="19"/>
      <c r="I109" s="27">
        <v>4850</v>
      </c>
      <c r="J109" s="27">
        <v>1210</v>
      </c>
      <c r="K109" s="28">
        <f t="shared" si="3"/>
        <v>0.249484536082474</v>
      </c>
    </row>
    <row r="110" s="9" customFormat="1" ht="15" customHeight="1" spans="1:11">
      <c r="A110" s="16">
        <v>108</v>
      </c>
      <c r="B110" s="17">
        <v>104430</v>
      </c>
      <c r="C110" s="17">
        <f>VLOOKUP(B110,Sheet1!A:C,2,0)</f>
        <v>104430</v>
      </c>
      <c r="D110" s="18" t="s">
        <v>128</v>
      </c>
      <c r="E110" s="18" t="str">
        <f>VLOOKUP(C110,[1]Sheet1!$C:$G,5,0)</f>
        <v>C2</v>
      </c>
      <c r="F110" s="17" t="s">
        <v>17</v>
      </c>
      <c r="G110" s="19"/>
      <c r="H110" s="19"/>
      <c r="I110" s="27">
        <v>3940</v>
      </c>
      <c r="J110" s="27">
        <v>1110</v>
      </c>
      <c r="K110" s="28">
        <f t="shared" si="3"/>
        <v>0.281725888324873</v>
      </c>
    </row>
    <row r="111" s="9" customFormat="1" ht="15" customHeight="1" spans="1:11">
      <c r="A111" s="16">
        <v>109</v>
      </c>
      <c r="B111" s="17">
        <v>102479</v>
      </c>
      <c r="C111" s="17">
        <f>VLOOKUP(B111,Sheet1!A:C,2,0)</f>
        <v>102479</v>
      </c>
      <c r="D111" s="18" t="s">
        <v>129</v>
      </c>
      <c r="E111" s="18" t="str">
        <f>VLOOKUP(C111,[1]Sheet1!$C:$G,5,0)</f>
        <v>C2</v>
      </c>
      <c r="F111" s="17" t="s">
        <v>32</v>
      </c>
      <c r="G111" s="19"/>
      <c r="H111" s="19"/>
      <c r="I111" s="27">
        <v>4600</v>
      </c>
      <c r="J111" s="27">
        <v>1310</v>
      </c>
      <c r="K111" s="28">
        <f t="shared" si="3"/>
        <v>0.284782608695652</v>
      </c>
    </row>
    <row r="112" s="9" customFormat="1" ht="15" customHeight="1" spans="1:11">
      <c r="A112" s="16">
        <v>110</v>
      </c>
      <c r="B112" s="17">
        <v>119262</v>
      </c>
      <c r="C112" s="17">
        <f>VLOOKUP(B112,Sheet1!A:C,2,0)</f>
        <v>119262</v>
      </c>
      <c r="D112" s="18" t="s">
        <v>130</v>
      </c>
      <c r="E112" s="18" t="str">
        <f>VLOOKUP(C112,[1]Sheet1!$C:$G,5,0)</f>
        <v>C2</v>
      </c>
      <c r="F112" s="17" t="s">
        <v>32</v>
      </c>
      <c r="G112" s="19"/>
      <c r="H112" s="19"/>
      <c r="I112" s="27">
        <v>4600</v>
      </c>
      <c r="J112" s="27">
        <v>1710</v>
      </c>
      <c r="K112" s="28">
        <f t="shared" si="3"/>
        <v>0.371739130434783</v>
      </c>
    </row>
    <row r="113" s="9" customFormat="1" ht="15" customHeight="1" spans="1:11">
      <c r="A113" s="16">
        <v>111</v>
      </c>
      <c r="B113" s="17">
        <v>727</v>
      </c>
      <c r="C113" s="17">
        <f>VLOOKUP(B113,Sheet1!A:C,2,0)</f>
        <v>2409</v>
      </c>
      <c r="D113" s="18" t="s">
        <v>131</v>
      </c>
      <c r="E113" s="18" t="str">
        <f>VLOOKUP(C113,[1]Sheet1!$C:$G,5,0)</f>
        <v>C2</v>
      </c>
      <c r="F113" s="17" t="s">
        <v>19</v>
      </c>
      <c r="G113" s="19"/>
      <c r="H113" s="19"/>
      <c r="I113" s="27">
        <v>4475</v>
      </c>
      <c r="J113" s="27">
        <v>1110</v>
      </c>
      <c r="K113" s="28">
        <f t="shared" si="3"/>
        <v>0.24804469273743</v>
      </c>
    </row>
    <row r="114" s="9" customFormat="1" ht="15" customHeight="1" spans="1:11">
      <c r="A114" s="16">
        <v>112</v>
      </c>
      <c r="B114" s="17">
        <v>713</v>
      </c>
      <c r="C114" s="17">
        <f>VLOOKUP(B114,Sheet1!A:C,2,0)</f>
        <v>2883</v>
      </c>
      <c r="D114" s="18" t="s">
        <v>132</v>
      </c>
      <c r="E114" s="18" t="str">
        <f>VLOOKUP(C114,[1]Sheet1!$C:$G,5,0)</f>
        <v>C2</v>
      </c>
      <c r="F114" s="17" t="s">
        <v>24</v>
      </c>
      <c r="G114" s="19"/>
      <c r="H114" s="19"/>
      <c r="I114" s="27">
        <v>4270</v>
      </c>
      <c r="J114" s="27">
        <v>1222</v>
      </c>
      <c r="K114" s="28">
        <f t="shared" si="3"/>
        <v>0.286182669789227</v>
      </c>
    </row>
    <row r="115" s="9" customFormat="1" ht="15" customHeight="1" spans="1:11">
      <c r="A115" s="16">
        <v>113</v>
      </c>
      <c r="B115" s="17">
        <v>573</v>
      </c>
      <c r="C115" s="17">
        <f>VLOOKUP(B115,Sheet1!A:C,2,0)</f>
        <v>2715</v>
      </c>
      <c r="D115" s="18" t="s">
        <v>133</v>
      </c>
      <c r="E115" s="18" t="str">
        <f>VLOOKUP(C115,[1]Sheet1!$C:$G,5,0)</f>
        <v>C2</v>
      </c>
      <c r="F115" s="17" t="s">
        <v>35</v>
      </c>
      <c r="G115" s="19"/>
      <c r="H115" s="19"/>
      <c r="I115" s="27">
        <v>4270</v>
      </c>
      <c r="J115" s="27">
        <v>1518</v>
      </c>
      <c r="K115" s="28">
        <f t="shared" si="3"/>
        <v>0.355503512880562</v>
      </c>
    </row>
    <row r="116" s="9" customFormat="1" ht="15" customHeight="1" spans="1:11">
      <c r="A116" s="16">
        <v>114</v>
      </c>
      <c r="B116" s="17">
        <v>119622</v>
      </c>
      <c r="C116" s="17">
        <f>VLOOKUP(B116,Sheet1!A:C,2,0)</f>
        <v>119622</v>
      </c>
      <c r="D116" s="18" t="s">
        <v>134</v>
      </c>
      <c r="E116" s="18" t="str">
        <f>VLOOKUP(C116,[1]Sheet1!$C:$G,5,0)</f>
        <v>C2</v>
      </c>
      <c r="F116" s="17" t="s">
        <v>14</v>
      </c>
      <c r="G116" s="19"/>
      <c r="H116" s="19"/>
      <c r="I116" s="27">
        <v>4950</v>
      </c>
      <c r="J116" s="27">
        <v>1150</v>
      </c>
      <c r="K116" s="28">
        <f t="shared" si="3"/>
        <v>0.232323232323232</v>
      </c>
    </row>
    <row r="117" s="9" customFormat="1" ht="15" customHeight="1" spans="1:11">
      <c r="A117" s="16">
        <v>115</v>
      </c>
      <c r="B117" s="17">
        <v>355</v>
      </c>
      <c r="C117" s="17">
        <f>VLOOKUP(B117,Sheet1!A:C,2,0)</f>
        <v>2816</v>
      </c>
      <c r="D117" s="18" t="s">
        <v>135</v>
      </c>
      <c r="E117" s="18" t="str">
        <f>VLOOKUP(C117,[1]Sheet1!$C:$G,5,0)</f>
        <v>C2</v>
      </c>
      <c r="F117" s="17" t="s">
        <v>32</v>
      </c>
      <c r="G117" s="19"/>
      <c r="H117" s="19"/>
      <c r="I117" s="27">
        <v>5150</v>
      </c>
      <c r="J117" s="27">
        <v>1260</v>
      </c>
      <c r="K117" s="28">
        <f t="shared" si="3"/>
        <v>0.244660194174757</v>
      </c>
    </row>
    <row r="118" s="9" customFormat="1" ht="15" customHeight="1" spans="1:11">
      <c r="A118" s="16">
        <v>116</v>
      </c>
      <c r="B118" s="17">
        <v>102564</v>
      </c>
      <c r="C118" s="17">
        <f>VLOOKUP(B118,Sheet1!A:C,2,0)</f>
        <v>102564</v>
      </c>
      <c r="D118" s="18" t="s">
        <v>136</v>
      </c>
      <c r="E118" s="18" t="str">
        <f>VLOOKUP(C118,[1]Sheet1!$C:$G,5,0)</f>
        <v>C2</v>
      </c>
      <c r="F118" s="17" t="s">
        <v>24</v>
      </c>
      <c r="G118" s="19"/>
      <c r="H118" s="19"/>
      <c r="I118" s="27">
        <v>4252</v>
      </c>
      <c r="J118" s="27">
        <v>1360</v>
      </c>
      <c r="K118" s="28">
        <f t="shared" si="3"/>
        <v>0.319849482596425</v>
      </c>
    </row>
    <row r="119" s="9" customFormat="1" ht="15" customHeight="1" spans="1:11">
      <c r="A119" s="16">
        <v>117</v>
      </c>
      <c r="B119" s="17">
        <v>732</v>
      </c>
      <c r="C119" s="17">
        <f>VLOOKUP(B119,Sheet1!A:C,2,0)</f>
        <v>2837</v>
      </c>
      <c r="D119" s="18" t="s">
        <v>137</v>
      </c>
      <c r="E119" s="18" t="str">
        <f>VLOOKUP(C119,[1]Sheet1!$C:$G,5,0)</f>
        <v>C2</v>
      </c>
      <c r="F119" s="17" t="s">
        <v>24</v>
      </c>
      <c r="G119" s="19"/>
      <c r="H119" s="19"/>
      <c r="I119" s="27">
        <v>4252</v>
      </c>
      <c r="J119" s="27">
        <v>1360</v>
      </c>
      <c r="K119" s="28">
        <f t="shared" si="3"/>
        <v>0.319849482596425</v>
      </c>
    </row>
    <row r="120" s="9" customFormat="1" ht="15" customHeight="1" spans="1:11">
      <c r="A120" s="16">
        <v>118</v>
      </c>
      <c r="B120" s="17">
        <v>740</v>
      </c>
      <c r="C120" s="17">
        <f>VLOOKUP(B120,Sheet1!A:C,2,0)</f>
        <v>2714</v>
      </c>
      <c r="D120" s="18" t="s">
        <v>138</v>
      </c>
      <c r="E120" s="18" t="str">
        <f>VLOOKUP(C120,[1]Sheet1!$C:$G,5,0)</f>
        <v>C2</v>
      </c>
      <c r="F120" s="17" t="s">
        <v>32</v>
      </c>
      <c r="G120" s="19"/>
      <c r="H120" s="19"/>
      <c r="I120" s="27">
        <v>4930</v>
      </c>
      <c r="J120" s="27">
        <v>1310</v>
      </c>
      <c r="K120" s="28">
        <f t="shared" si="3"/>
        <v>0.265720081135903</v>
      </c>
    </row>
    <row r="121" s="9" customFormat="1" ht="15" customHeight="1" spans="1:11">
      <c r="A121" s="16">
        <v>119</v>
      </c>
      <c r="B121" s="17">
        <v>106568</v>
      </c>
      <c r="C121" s="17">
        <f>VLOOKUP(B121,Sheet1!A:C,2,0)</f>
        <v>106568</v>
      </c>
      <c r="D121" s="18" t="s">
        <v>139</v>
      </c>
      <c r="E121" s="18" t="str">
        <f>VLOOKUP(C121,[1]Sheet1!$C:$G,5,0)</f>
        <v>C2</v>
      </c>
      <c r="F121" s="17" t="s">
        <v>17</v>
      </c>
      <c r="G121" s="19"/>
      <c r="H121" s="19"/>
      <c r="I121" s="27">
        <v>3535</v>
      </c>
      <c r="J121" s="27">
        <v>660</v>
      </c>
      <c r="K121" s="28">
        <f t="shared" si="3"/>
        <v>0.186704384724187</v>
      </c>
    </row>
    <row r="122" s="9" customFormat="1" ht="15" customHeight="1" spans="1:11">
      <c r="A122" s="16">
        <v>120</v>
      </c>
      <c r="B122" s="20">
        <v>113023</v>
      </c>
      <c r="C122" s="17">
        <f>VLOOKUP(B122,Sheet1!A:C,2,0)</f>
        <v>2326</v>
      </c>
      <c r="D122" s="18" t="s">
        <v>140</v>
      </c>
      <c r="E122" s="18" t="str">
        <f>VLOOKUP(C122,[1]Sheet1!$C:$G,5,0)</f>
        <v>C2</v>
      </c>
      <c r="F122" s="17" t="s">
        <v>14</v>
      </c>
      <c r="G122" s="19"/>
      <c r="H122" s="19"/>
      <c r="I122" s="27">
        <v>4550</v>
      </c>
      <c r="J122" s="27">
        <v>1310</v>
      </c>
      <c r="K122" s="28">
        <f t="shared" si="3"/>
        <v>0.287912087912088</v>
      </c>
    </row>
    <row r="123" s="9" customFormat="1" ht="15" customHeight="1" spans="1:11">
      <c r="A123" s="16">
        <v>121</v>
      </c>
      <c r="B123" s="17">
        <v>123007</v>
      </c>
      <c r="C123" s="17">
        <f>VLOOKUP(B123,Sheet1!A:C,2,0)</f>
        <v>123007</v>
      </c>
      <c r="D123" s="18" t="s">
        <v>141</v>
      </c>
      <c r="E123" s="18" t="str">
        <f>VLOOKUP(C123,[1]Sheet1!$C:$G,5,0)</f>
        <v>C2</v>
      </c>
      <c r="F123" s="17" t="s">
        <v>24</v>
      </c>
      <c r="G123" s="19"/>
      <c r="H123" s="19"/>
      <c r="I123" s="27">
        <v>4050</v>
      </c>
      <c r="J123" s="27">
        <v>1010</v>
      </c>
      <c r="K123" s="28">
        <f t="shared" si="3"/>
        <v>0.249382716049383</v>
      </c>
    </row>
    <row r="124" s="9" customFormat="1" ht="15" customHeight="1" spans="1:11">
      <c r="A124" s="16">
        <v>122</v>
      </c>
      <c r="B124" s="17">
        <v>549</v>
      </c>
      <c r="C124" s="17">
        <f>VLOOKUP(B124,Sheet1!A:C,2,0)</f>
        <v>2853</v>
      </c>
      <c r="D124" s="18" t="s">
        <v>142</v>
      </c>
      <c r="E124" s="18" t="str">
        <f>VLOOKUP(C124,[1]Sheet1!$C:$G,5,0)</f>
        <v>C2</v>
      </c>
      <c r="F124" s="17" t="s">
        <v>24</v>
      </c>
      <c r="G124" s="19"/>
      <c r="H124" s="19"/>
      <c r="I124" s="27">
        <v>3390</v>
      </c>
      <c r="J124" s="27">
        <v>815</v>
      </c>
      <c r="K124" s="28">
        <f t="shared" si="3"/>
        <v>0.240412979351032</v>
      </c>
    </row>
    <row r="125" s="9" customFormat="1" ht="15" customHeight="1" spans="1:11">
      <c r="A125" s="16">
        <v>123</v>
      </c>
      <c r="B125" s="17">
        <v>104838</v>
      </c>
      <c r="C125" s="17">
        <f>VLOOKUP(B125,Sheet1!A:C,2,0)</f>
        <v>104838</v>
      </c>
      <c r="D125" s="18" t="s">
        <v>143</v>
      </c>
      <c r="E125" s="18" t="str">
        <f>VLOOKUP(C125,[1]Sheet1!$C:$G,5,0)</f>
        <v>C2</v>
      </c>
      <c r="F125" s="17" t="s">
        <v>59</v>
      </c>
      <c r="G125" s="19"/>
      <c r="H125" s="19"/>
      <c r="I125" s="27">
        <v>3720</v>
      </c>
      <c r="J125" s="27">
        <v>993</v>
      </c>
      <c r="K125" s="28">
        <f t="shared" si="3"/>
        <v>0.266935483870968</v>
      </c>
    </row>
    <row r="126" s="9" customFormat="1" ht="15" customHeight="1" spans="1:11">
      <c r="A126" s="16">
        <v>124</v>
      </c>
      <c r="B126" s="17">
        <v>720</v>
      </c>
      <c r="C126" s="17">
        <f>VLOOKUP(B126,Sheet1!A:C,2,0)</f>
        <v>2844</v>
      </c>
      <c r="D126" s="18" t="s">
        <v>144</v>
      </c>
      <c r="E126" s="18" t="str">
        <f>VLOOKUP(C126,[1]Sheet1!$C:$G,5,0)</f>
        <v>C2</v>
      </c>
      <c r="F126" s="17" t="s">
        <v>24</v>
      </c>
      <c r="G126" s="19"/>
      <c r="H126" s="19"/>
      <c r="I126" s="27">
        <v>4270</v>
      </c>
      <c r="J126" s="27">
        <v>1081</v>
      </c>
      <c r="K126" s="28">
        <f t="shared" si="3"/>
        <v>0.253161592505855</v>
      </c>
    </row>
    <row r="127" s="9" customFormat="1" ht="17" customHeight="1" spans="1:11">
      <c r="A127" s="16">
        <v>125</v>
      </c>
      <c r="B127" s="17">
        <v>118758</v>
      </c>
      <c r="C127" s="17">
        <f>VLOOKUP(B127,Sheet1!A:C,2,0)</f>
        <v>118758</v>
      </c>
      <c r="D127" s="18" t="s">
        <v>145</v>
      </c>
      <c r="E127" s="18" t="str">
        <f>VLOOKUP(C127,[1]Sheet1!$C:$G,5,0)</f>
        <v>C2</v>
      </c>
      <c r="F127" s="17" t="s">
        <v>32</v>
      </c>
      <c r="G127" s="19"/>
      <c r="H127" s="19"/>
      <c r="I127" s="27">
        <v>3720</v>
      </c>
      <c r="J127" s="27">
        <v>1168</v>
      </c>
      <c r="K127" s="28">
        <f t="shared" si="3"/>
        <v>0.313978494623656</v>
      </c>
    </row>
    <row r="128" s="9" customFormat="1" ht="18" customHeight="1" spans="1:11">
      <c r="A128" s="16">
        <v>126</v>
      </c>
      <c r="B128" s="17">
        <v>104429</v>
      </c>
      <c r="C128" s="17">
        <f>VLOOKUP(B128,Sheet1!A:C,2,0)</f>
        <v>104429</v>
      </c>
      <c r="D128" s="18" t="s">
        <v>146</v>
      </c>
      <c r="E128" s="18" t="str">
        <f>VLOOKUP(C128,[1]Sheet1!$C:$G,5,0)</f>
        <v>C2</v>
      </c>
      <c r="F128" s="17" t="s">
        <v>17</v>
      </c>
      <c r="G128" s="19"/>
      <c r="H128" s="19"/>
      <c r="I128" s="27">
        <v>4600</v>
      </c>
      <c r="J128" s="27">
        <v>1110</v>
      </c>
      <c r="K128" s="28">
        <f t="shared" si="3"/>
        <v>0.241304347826087</v>
      </c>
    </row>
    <row r="129" s="9" customFormat="1" ht="18" customHeight="1" spans="1:11">
      <c r="A129" s="16">
        <v>127</v>
      </c>
      <c r="B129" s="17">
        <v>117637</v>
      </c>
      <c r="C129" s="17">
        <v>122718</v>
      </c>
      <c r="D129" s="18" t="s">
        <v>147</v>
      </c>
      <c r="E129" s="18" t="s">
        <v>148</v>
      </c>
      <c r="F129" s="17" t="s">
        <v>24</v>
      </c>
      <c r="G129" s="19"/>
      <c r="H129" s="19"/>
      <c r="I129" s="27">
        <v>3830</v>
      </c>
      <c r="J129" s="27">
        <v>610</v>
      </c>
      <c r="K129" s="28">
        <f t="shared" si="3"/>
        <v>0.159268929503916</v>
      </c>
    </row>
    <row r="130" s="9" customFormat="1" ht="18" customHeight="1" spans="1:11">
      <c r="A130" s="16">
        <v>128</v>
      </c>
      <c r="B130" s="17">
        <v>733</v>
      </c>
      <c r="C130" s="17">
        <f>VLOOKUP(B130,Sheet1!A:C,2,0)</f>
        <v>2713</v>
      </c>
      <c r="D130" s="18" t="s">
        <v>149</v>
      </c>
      <c r="E130" s="18" t="str">
        <f>VLOOKUP(C130,[1]Sheet1!$C:$G,5,0)</f>
        <v>C2</v>
      </c>
      <c r="F130" s="17" t="s">
        <v>35</v>
      </c>
      <c r="G130" s="19"/>
      <c r="H130" s="19"/>
      <c r="I130" s="27">
        <v>4050</v>
      </c>
      <c r="J130" s="27">
        <v>1300</v>
      </c>
      <c r="K130" s="28">
        <f t="shared" si="3"/>
        <v>0.320987654320988</v>
      </c>
    </row>
    <row r="131" s="9" customFormat="1" ht="17" customHeight="1" spans="1:11">
      <c r="A131" s="16">
        <v>129</v>
      </c>
      <c r="B131" s="17">
        <v>110378</v>
      </c>
      <c r="C131" s="17">
        <f>VLOOKUP(B131,Sheet1!A:C,2,0)</f>
        <v>110378</v>
      </c>
      <c r="D131" s="18" t="s">
        <v>150</v>
      </c>
      <c r="E131" s="18" t="str">
        <f>VLOOKUP(C131,[1]Sheet1!$C:$G,5,0)</f>
        <v>C2</v>
      </c>
      <c r="F131" s="17" t="s">
        <v>24</v>
      </c>
      <c r="G131" s="19"/>
      <c r="H131" s="19"/>
      <c r="I131" s="27">
        <v>4050</v>
      </c>
      <c r="J131" s="27">
        <v>1073</v>
      </c>
      <c r="K131" s="28">
        <f t="shared" si="3"/>
        <v>0.264938271604938</v>
      </c>
    </row>
    <row r="132" s="9" customFormat="1" ht="17" customHeight="1" spans="1:11">
      <c r="A132" s="16">
        <v>130</v>
      </c>
      <c r="B132" s="17">
        <v>117923</v>
      </c>
      <c r="C132" s="17">
        <f>VLOOKUP(B132,Sheet1!A:C,2,0)</f>
        <v>117923</v>
      </c>
      <c r="D132" s="18" t="s">
        <v>151</v>
      </c>
      <c r="E132" s="18" t="str">
        <f>VLOOKUP(C132,[1]Sheet1!$C:$G,5,0)</f>
        <v>C2</v>
      </c>
      <c r="F132" s="17" t="s">
        <v>24</v>
      </c>
      <c r="G132" s="19"/>
      <c r="H132" s="19"/>
      <c r="I132" s="27">
        <v>3830</v>
      </c>
      <c r="J132" s="27">
        <v>1079</v>
      </c>
      <c r="K132" s="28">
        <f>J132/I132</f>
        <v>0.281723237597911</v>
      </c>
    </row>
    <row r="133" s="9" customFormat="1" ht="15" customHeight="1" spans="1:11">
      <c r="A133" s="16">
        <v>131</v>
      </c>
      <c r="B133" s="20">
        <v>143253</v>
      </c>
      <c r="C133" s="17">
        <f>VLOOKUP(B133,Sheet1!A:C,2,0)</f>
        <v>1950</v>
      </c>
      <c r="D133" s="18" t="s">
        <v>152</v>
      </c>
      <c r="E133" s="18" t="str">
        <f>VLOOKUP(C133,[1]Sheet1!$C:$G,5,0)</f>
        <v>C2</v>
      </c>
      <c r="F133" s="17" t="s">
        <v>17</v>
      </c>
      <c r="G133" s="19"/>
      <c r="H133" s="19"/>
      <c r="I133" s="27">
        <v>3940</v>
      </c>
      <c r="J133" s="27">
        <v>1110</v>
      </c>
      <c r="K133" s="28">
        <f>J133/I133</f>
        <v>0.281725888324873</v>
      </c>
    </row>
    <row r="134" s="9" customFormat="1" ht="15" customHeight="1" spans="1:11">
      <c r="A134" s="16">
        <v>132</v>
      </c>
      <c r="B134" s="17">
        <v>102567</v>
      </c>
      <c r="C134" s="17">
        <f>VLOOKUP(B134,Sheet1!A:C,2,0)</f>
        <v>102567</v>
      </c>
      <c r="D134" s="18" t="s">
        <v>153</v>
      </c>
      <c r="E134" s="18" t="str">
        <f>VLOOKUP(C134,[1]Sheet1!$C:$G,5,0)</f>
        <v>C2</v>
      </c>
      <c r="F134" s="17" t="s">
        <v>35</v>
      </c>
      <c r="G134" s="19"/>
      <c r="H134" s="19"/>
      <c r="I134" s="27">
        <v>3830</v>
      </c>
      <c r="J134" s="27">
        <v>936</v>
      </c>
      <c r="K134" s="28">
        <f>J134/I134</f>
        <v>0.244386422976501</v>
      </c>
    </row>
    <row r="135" s="9" customFormat="1" ht="15" customHeight="1" spans="1:11">
      <c r="A135" s="16">
        <v>133</v>
      </c>
      <c r="B135" s="17">
        <v>115971</v>
      </c>
      <c r="C135" s="17">
        <f>VLOOKUP(B135,Sheet1!A:C,2,0)</f>
        <v>115971</v>
      </c>
      <c r="D135" s="18" t="s">
        <v>154</v>
      </c>
      <c r="E135" s="18" t="str">
        <f>VLOOKUP(C135,[1]Sheet1!$C:$G,5,0)</f>
        <v>C2</v>
      </c>
      <c r="F135" s="17" t="s">
        <v>17</v>
      </c>
      <c r="G135" s="19"/>
      <c r="H135" s="19"/>
      <c r="I135" s="27">
        <v>4270</v>
      </c>
      <c r="J135" s="27">
        <v>875</v>
      </c>
      <c r="K135" s="28">
        <f>J135/I135</f>
        <v>0.204918032786885</v>
      </c>
    </row>
    <row r="136" s="9" customFormat="1" ht="15" customHeight="1" spans="1:11">
      <c r="A136" s="16">
        <v>134</v>
      </c>
      <c r="B136" s="17">
        <v>56</v>
      </c>
      <c r="C136" s="17">
        <f>VLOOKUP(B136,Sheet1!A:C,2,0)</f>
        <v>2894</v>
      </c>
      <c r="D136" s="18" t="s">
        <v>155</v>
      </c>
      <c r="E136" s="18" t="str">
        <f>VLOOKUP(C136,[1]Sheet1!$C:$G,5,0)</f>
        <v>C2</v>
      </c>
      <c r="F136" s="17" t="s">
        <v>59</v>
      </c>
      <c r="G136" s="19"/>
      <c r="H136" s="19"/>
      <c r="I136" s="27">
        <v>3311</v>
      </c>
      <c r="J136" s="27">
        <v>1060</v>
      </c>
      <c r="K136" s="28">
        <f>J136/I136</f>
        <v>0.320144971307762</v>
      </c>
    </row>
    <row r="137" s="9" customFormat="1" ht="15" customHeight="1" spans="1:11">
      <c r="A137" s="16">
        <v>135</v>
      </c>
      <c r="B137" s="17">
        <v>52</v>
      </c>
      <c r="C137" s="17">
        <f>VLOOKUP(B137,Sheet1!A:C,2,0)</f>
        <v>2905</v>
      </c>
      <c r="D137" s="18" t="s">
        <v>156</v>
      </c>
      <c r="E137" s="18" t="str">
        <f>VLOOKUP(C137,[1]Sheet1!$C:$G,5,0)</f>
        <v>C2</v>
      </c>
      <c r="F137" s="17" t="s">
        <v>59</v>
      </c>
      <c r="G137" s="19"/>
      <c r="H137" s="19"/>
      <c r="I137" s="27">
        <v>3610</v>
      </c>
      <c r="J137" s="27">
        <v>910</v>
      </c>
      <c r="K137" s="28">
        <f>J137/I137</f>
        <v>0.25207756232687</v>
      </c>
    </row>
    <row r="138" s="9" customFormat="1" ht="15" customHeight="1" spans="1:11">
      <c r="A138" s="16">
        <v>136</v>
      </c>
      <c r="B138" s="17">
        <v>371</v>
      </c>
      <c r="C138" s="17">
        <f>VLOOKUP(B138,Sheet1!A:C,2,0)</f>
        <v>2839</v>
      </c>
      <c r="D138" s="18" t="s">
        <v>157</v>
      </c>
      <c r="E138" s="18" t="str">
        <f>VLOOKUP(C138,[1]Sheet1!$C:$G,5,0)</f>
        <v>C2</v>
      </c>
      <c r="F138" s="17" t="s">
        <v>35</v>
      </c>
      <c r="G138" s="19"/>
      <c r="H138" s="19"/>
      <c r="I138" s="27">
        <v>3830</v>
      </c>
      <c r="J138" s="27">
        <v>730</v>
      </c>
      <c r="K138" s="28">
        <f>J138/I138</f>
        <v>0.190600522193211</v>
      </c>
    </row>
    <row r="139" s="9" customFormat="1" spans="1:11">
      <c r="A139" s="16">
        <v>137</v>
      </c>
      <c r="B139" s="20">
        <v>298747</v>
      </c>
      <c r="C139" s="17">
        <f>VLOOKUP(B139,Sheet1!A:C,2,0)</f>
        <v>298747</v>
      </c>
      <c r="D139" s="18" t="s">
        <v>158</v>
      </c>
      <c r="E139" s="18" t="str">
        <f>VLOOKUP(C139,[1]Sheet1!$C:$G,5,0)</f>
        <v>C2</v>
      </c>
      <c r="F139" s="17" t="s">
        <v>19</v>
      </c>
      <c r="G139" s="19"/>
      <c r="H139" s="19"/>
      <c r="I139" s="27">
        <v>3589</v>
      </c>
      <c r="J139" s="27">
        <v>818</v>
      </c>
      <c r="K139" s="28">
        <f>J139/I139</f>
        <v>0.227918640289774</v>
      </c>
    </row>
    <row r="140" s="9" customFormat="1" spans="1:11">
      <c r="A140" s="16">
        <v>138</v>
      </c>
      <c r="B140" s="31">
        <v>116773</v>
      </c>
      <c r="C140" s="17">
        <f>VLOOKUP(B140,Sheet1!A:C,2,0)</f>
        <v>2274</v>
      </c>
      <c r="D140" s="31" t="s">
        <v>159</v>
      </c>
      <c r="E140" s="18" t="str">
        <f>VLOOKUP(C140,[1]Sheet1!$C:$G,5,0)</f>
        <v>C2</v>
      </c>
      <c r="F140" s="17" t="s">
        <v>14</v>
      </c>
      <c r="G140" s="19"/>
      <c r="H140" s="19"/>
      <c r="I140" s="27">
        <v>3950</v>
      </c>
      <c r="J140" s="27">
        <v>1410</v>
      </c>
      <c r="K140" s="28">
        <f>J140/I140</f>
        <v>0.356962025316456</v>
      </c>
    </row>
    <row r="141" s="9" customFormat="1" spans="1:11">
      <c r="A141" s="16">
        <v>139</v>
      </c>
      <c r="B141" s="31">
        <v>302867</v>
      </c>
      <c r="C141" s="17">
        <f>VLOOKUP(B141,Sheet1!A:C,2,0)</f>
        <v>302867</v>
      </c>
      <c r="D141" s="31" t="s">
        <v>160</v>
      </c>
      <c r="E141" s="18" t="str">
        <f>VLOOKUP(C141,[1]Sheet1!$C:$G,5,0)</f>
        <v>C2</v>
      </c>
      <c r="F141" s="17" t="s">
        <v>32</v>
      </c>
      <c r="G141" s="19"/>
      <c r="H141" s="19"/>
      <c r="I141" s="27">
        <v>3060</v>
      </c>
      <c r="J141" s="27">
        <v>660</v>
      </c>
      <c r="K141" s="28">
        <f>J141/I141</f>
        <v>0.215686274509804</v>
      </c>
    </row>
    <row r="142" s="10" customFormat="1" ht="15" customHeight="1" spans="1:11">
      <c r="A142" s="16">
        <v>140</v>
      </c>
      <c r="B142" s="17">
        <v>339</v>
      </c>
      <c r="C142" s="17">
        <f>VLOOKUP(B142,Sheet1!A:C,2,0)</f>
        <v>2408</v>
      </c>
      <c r="D142" s="18" t="s">
        <v>161</v>
      </c>
      <c r="E142" s="18" t="str">
        <f>VLOOKUP(C142,[1]Sheet1!$C:$G,5,0)</f>
        <v>C2</v>
      </c>
      <c r="F142" s="17" t="s">
        <v>19</v>
      </c>
      <c r="G142" s="19"/>
      <c r="H142" s="19"/>
      <c r="I142" s="27">
        <v>3233</v>
      </c>
      <c r="J142" s="27">
        <v>575</v>
      </c>
      <c r="K142" s="28">
        <f>J142/I142</f>
        <v>0.177853386947108</v>
      </c>
    </row>
    <row r="143" s="9" customFormat="1" ht="15" customHeight="1" spans="1:11">
      <c r="A143" s="16"/>
      <c r="B143" s="17" t="s">
        <v>162</v>
      </c>
      <c r="C143" s="17"/>
      <c r="D143" s="18"/>
      <c r="E143" s="18"/>
      <c r="F143" s="17"/>
      <c r="G143" s="19"/>
      <c r="H143" s="19"/>
      <c r="I143" s="27">
        <f>SUM(I3:I142)</f>
        <v>1011897</v>
      </c>
      <c r="J143" s="27">
        <f>SUM(J3:J142)</f>
        <v>300692</v>
      </c>
      <c r="K143" s="28">
        <f>J143/I143</f>
        <v>0.297156726425713</v>
      </c>
    </row>
  </sheetData>
  <autoFilter xmlns:etc="http://www.wps.cn/officeDocument/2017/etCustomData" ref="A2:I143" etc:filterBottomFollowUsedRange="0">
    <extLst/>
  </autoFilter>
  <mergeCells count="6">
    <mergeCell ref="A1:D1"/>
    <mergeCell ref="I1:K1"/>
    <mergeCell ref="E1:E2"/>
    <mergeCell ref="F1:F2"/>
    <mergeCell ref="G1:G2"/>
    <mergeCell ref="H1:H2"/>
  </mergeCells>
  <conditionalFormatting sqref="B91">
    <cfRule type="duplicateValues" dxfId="0" priority="4"/>
  </conditionalFormatting>
  <conditionalFormatting sqref="B97">
    <cfRule type="duplicateValues" dxfId="0" priority="3"/>
  </conditionalFormatting>
  <conditionalFormatting sqref="B98">
    <cfRule type="duplicateValues" dxfId="0" priority="5"/>
  </conditionalFormatting>
  <conditionalFormatting sqref="B112">
    <cfRule type="duplicateValues" dxfId="0" priority="1"/>
  </conditionalFormatting>
  <conditionalFormatting sqref="B133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I143:J143 K3:K140 C3:C142 E130:E142 E3:E1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F6" sqref="F6"/>
    </sheetView>
  </sheetViews>
  <sheetFormatPr defaultColWidth="9" defaultRowHeight="15.75" outlineLevelCol="4"/>
  <cols>
    <col min="1" max="1" width="9" style="1"/>
    <col min="2" max="2" width="12.125" style="1" customWidth="1"/>
    <col min="3" max="3" width="44" style="1" customWidth="1"/>
    <col min="4" max="4" width="27.125" style="1" customWidth="1"/>
    <col min="5" max="5" width="26.875" style="1" customWidth="1"/>
    <col min="6" max="6" width="29.375" style="1" customWidth="1"/>
    <col min="7" max="16384" width="9" style="1"/>
  </cols>
  <sheetData>
    <row r="1" spans="1:5">
      <c r="A1" s="2" t="s">
        <v>163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ht="34" customHeight="1" spans="1:5">
      <c r="A3" s="3" t="s">
        <v>6</v>
      </c>
      <c r="B3" s="4" t="s">
        <v>164</v>
      </c>
      <c r="C3" s="5" t="s">
        <v>9</v>
      </c>
      <c r="D3" s="6" t="s">
        <v>165</v>
      </c>
      <c r="E3" s="6" t="s">
        <v>166</v>
      </c>
    </row>
    <row r="4" ht="23" customHeight="1" spans="1:5">
      <c r="A4" s="7">
        <v>1</v>
      </c>
      <c r="B4" s="4">
        <v>303881</v>
      </c>
      <c r="C4" s="5" t="s">
        <v>167</v>
      </c>
      <c r="D4" s="8">
        <f>VLOOKUP(B4,[2]Sheet1!$B:$I,8,0)</f>
        <v>2090</v>
      </c>
      <c r="E4" s="8">
        <f>VLOOKUP(B4,[2]Sheet1!$B:$J,9,0)</f>
        <v>878</v>
      </c>
    </row>
    <row r="5" ht="25" customHeight="1" spans="1:5">
      <c r="A5" s="7">
        <v>2</v>
      </c>
      <c r="B5" s="4">
        <v>110896</v>
      </c>
      <c r="C5" s="5" t="s">
        <v>168</v>
      </c>
      <c r="D5" s="8">
        <f>VLOOKUP(B5,[2]Sheet1!$B:$I,8,0)</f>
        <v>3157</v>
      </c>
      <c r="E5" s="8">
        <f>VLOOKUP(B5,[2]Sheet1!$B:$J,9,0)</f>
        <v>1134</v>
      </c>
    </row>
    <row r="6" ht="26" customHeight="1" spans="1:5">
      <c r="A6" s="7">
        <v>3</v>
      </c>
      <c r="B6" s="4">
        <v>110907</v>
      </c>
      <c r="C6" s="5" t="s">
        <v>169</v>
      </c>
      <c r="D6" s="8">
        <f>VLOOKUP(B6,[2]Sheet1!$B:$I,8,0)</f>
        <v>1980</v>
      </c>
      <c r="E6" s="8">
        <f>VLOOKUP(B6,[2]Sheet1!$B:$J,9,0)</f>
        <v>731</v>
      </c>
    </row>
    <row r="7" ht="26" customHeight="1" spans="1:5">
      <c r="A7" s="7">
        <v>4</v>
      </c>
      <c r="B7" s="4">
        <v>110900</v>
      </c>
      <c r="C7" s="5" t="s">
        <v>170</v>
      </c>
      <c r="D7" s="8">
        <f>VLOOKUP(B7,[2]Sheet1!$B:$I,8,0)</f>
        <v>2090</v>
      </c>
      <c r="E7" s="8">
        <f>VLOOKUP(B7,[2]Sheet1!$B:$J,9,0)</f>
        <v>751</v>
      </c>
    </row>
    <row r="8" ht="25" customHeight="1" spans="1:5">
      <c r="A8" s="7">
        <v>5</v>
      </c>
      <c r="B8" s="4">
        <v>303882</v>
      </c>
      <c r="C8" s="5" t="s">
        <v>171</v>
      </c>
      <c r="D8" s="8">
        <f>VLOOKUP(B8,[2]Sheet1!$B:$I,8,0)</f>
        <v>3300</v>
      </c>
      <c r="E8" s="8">
        <f>VLOOKUP(B8,[2]Sheet1!$B:$J,9,0)</f>
        <v>1185</v>
      </c>
    </row>
    <row r="9" ht="23" customHeight="1" spans="1:5">
      <c r="A9" s="7">
        <v>6</v>
      </c>
      <c r="B9" s="4">
        <v>17948</v>
      </c>
      <c r="C9" s="5" t="s">
        <v>172</v>
      </c>
      <c r="D9" s="8">
        <f>VLOOKUP(B9,[2]Sheet1!$B:$I,8,0)</f>
        <v>1980</v>
      </c>
      <c r="E9" s="8">
        <f>VLOOKUP(B9,[2]Sheet1!$B:$J,9,0)</f>
        <v>751</v>
      </c>
    </row>
    <row r="10" ht="27" customHeight="1" spans="1:5">
      <c r="A10" s="7">
        <v>7</v>
      </c>
      <c r="B10" s="4">
        <v>110905</v>
      </c>
      <c r="C10" s="5" t="s">
        <v>173</v>
      </c>
      <c r="D10" s="8">
        <f>VLOOKUP(B10,[2]Sheet1!$B:$I,8,0)</f>
        <v>2200</v>
      </c>
      <c r="E10" s="8">
        <f>VLOOKUP(B10,[2]Sheet1!$B:$J,9,0)</f>
        <v>823</v>
      </c>
    </row>
    <row r="11" ht="28" customHeight="1" spans="1:5">
      <c r="A11" s="7">
        <v>9</v>
      </c>
      <c r="B11" s="4">
        <v>110906</v>
      </c>
      <c r="C11" s="5" t="s">
        <v>174</v>
      </c>
      <c r="D11" s="8">
        <f>VLOOKUP(B11,[2]Sheet1!$B:$I,8,0)</f>
        <v>2090</v>
      </c>
      <c r="E11" s="8">
        <f>VLOOKUP(B11,[2]Sheet1!$B:$J,9,0)</f>
        <v>814</v>
      </c>
    </row>
    <row r="12" ht="28" customHeight="1" spans="1:5">
      <c r="A12" s="7">
        <v>11</v>
      </c>
      <c r="B12" s="4">
        <v>126918</v>
      </c>
      <c r="C12" s="5" t="s">
        <v>175</v>
      </c>
      <c r="D12" s="8">
        <f>VLOOKUP(B12,[2]Sheet1!$B:$I,8,0)</f>
        <v>1760</v>
      </c>
      <c r="E12" s="8">
        <f>VLOOKUP(B12,[2]Sheet1!$B:$J,9,0)</f>
        <v>724</v>
      </c>
    </row>
    <row r="13" ht="29" customHeight="1" spans="1:5">
      <c r="A13" s="7">
        <v>12</v>
      </c>
      <c r="B13" s="4">
        <v>126920</v>
      </c>
      <c r="C13" s="5" t="s">
        <v>176</v>
      </c>
      <c r="D13" s="8">
        <f>VLOOKUP(B13,[2]Sheet1!$B:$I,8,0)</f>
        <v>2750</v>
      </c>
      <c r="E13" s="8">
        <f>VLOOKUP(B13,[2]Sheet1!$B:$J,9,0)</f>
        <v>1039</v>
      </c>
    </row>
    <row r="14" ht="23" customHeight="1" spans="1:5">
      <c r="A14" s="7">
        <v>13</v>
      </c>
      <c r="B14" s="4">
        <v>126923</v>
      </c>
      <c r="C14" s="5" t="s">
        <v>177</v>
      </c>
      <c r="D14" s="8">
        <f>VLOOKUP(B14,[2]Sheet1!$B:$I,8,0)</f>
        <v>2585</v>
      </c>
      <c r="E14" s="8">
        <f>VLOOKUP(B14,[2]Sheet1!$B:$J,9,0)</f>
        <v>988</v>
      </c>
    </row>
    <row r="15" ht="24" customHeight="1" spans="1:5">
      <c r="A15" s="7">
        <v>14</v>
      </c>
      <c r="B15" s="4">
        <v>126924</v>
      </c>
      <c r="C15" s="5" t="s">
        <v>178</v>
      </c>
      <c r="D15" s="8">
        <f>VLOOKUP(B15,[2]Sheet1!$B:$I,8,0)</f>
        <v>2186</v>
      </c>
      <c r="E15" s="8">
        <f>VLOOKUP(B15,[2]Sheet1!$B:$J,9,0)</f>
        <v>911</v>
      </c>
    </row>
    <row r="16" ht="26" customHeight="1" spans="1:5">
      <c r="A16" s="7">
        <v>15</v>
      </c>
      <c r="B16" s="4">
        <v>126925</v>
      </c>
      <c r="C16" s="5" t="s">
        <v>179</v>
      </c>
      <c r="D16" s="8">
        <f>VLOOKUP(B16,[2]Sheet1!$B:$I,8,0)</f>
        <v>4108</v>
      </c>
      <c r="E16" s="8">
        <f>VLOOKUP(B16,[2]Sheet1!$B:$J,9,0)</f>
        <v>1339</v>
      </c>
    </row>
    <row r="17" ht="21" customHeight="1" spans="1:5">
      <c r="A17" s="7">
        <v>16</v>
      </c>
      <c r="B17" s="4">
        <v>126926</v>
      </c>
      <c r="C17" s="5" t="s">
        <v>180</v>
      </c>
      <c r="D17" s="8">
        <f>VLOOKUP(B17,[2]Sheet1!$B:$I,8,0)</f>
        <v>2348</v>
      </c>
      <c r="E17" s="8">
        <f>VLOOKUP(B17,[2]Sheet1!$B:$J,9,0)</f>
        <v>966</v>
      </c>
    </row>
    <row r="18" ht="26" customHeight="1" spans="1:5">
      <c r="A18" s="7">
        <v>17</v>
      </c>
      <c r="B18" s="4">
        <v>110599</v>
      </c>
      <c r="C18" s="5" t="s">
        <v>181</v>
      </c>
      <c r="D18" s="8">
        <f>VLOOKUP(B18,[2]Sheet1!$B:$I,8,0)</f>
        <v>1430</v>
      </c>
      <c r="E18" s="8">
        <f>VLOOKUP(B18,[2]Sheet1!$B:$J,9,0)</f>
        <v>513</v>
      </c>
    </row>
    <row r="19" ht="21" customHeight="1" spans="1:5">
      <c r="A19" s="7">
        <v>18</v>
      </c>
      <c r="B19" s="4">
        <v>111119</v>
      </c>
      <c r="C19" s="5" t="s">
        <v>182</v>
      </c>
      <c r="D19" s="8">
        <f>VLOOKUP(B19,[2]Sheet1!$B:$I,8,0)</f>
        <v>1722</v>
      </c>
      <c r="E19" s="8">
        <f>VLOOKUP(B19,[2]Sheet1!$B:$J,9,0)</f>
        <v>636</v>
      </c>
    </row>
    <row r="20" ht="20" customHeight="1" spans="1:5">
      <c r="A20" s="7">
        <v>19</v>
      </c>
      <c r="B20" s="4">
        <v>111121</v>
      </c>
      <c r="C20" s="5" t="s">
        <v>183</v>
      </c>
      <c r="D20" s="8">
        <f>VLOOKUP(B20,[2]Sheet1!$B:$I,8,0)</f>
        <v>1650</v>
      </c>
      <c r="E20" s="8">
        <f>VLOOKUP(B20,[2]Sheet1!$B:$J,9,0)</f>
        <v>648</v>
      </c>
    </row>
    <row r="21" ht="27" customHeight="1" spans="1:5">
      <c r="A21" s="7">
        <v>20</v>
      </c>
      <c r="B21" s="4">
        <v>111124</v>
      </c>
      <c r="C21" s="5" t="s">
        <v>184</v>
      </c>
      <c r="D21" s="8">
        <f>VLOOKUP(B21,[2]Sheet1!$B:$I,8,0)</f>
        <v>1595</v>
      </c>
      <c r="E21" s="8">
        <f>VLOOKUP(B21,[2]Sheet1!$B:$J,9,0)</f>
        <v>636</v>
      </c>
    </row>
    <row r="22" ht="25" customHeight="1" spans="1:5">
      <c r="A22" s="7">
        <v>21</v>
      </c>
      <c r="B22" s="4">
        <v>111126</v>
      </c>
      <c r="C22" s="5" t="s">
        <v>185</v>
      </c>
      <c r="D22" s="8">
        <f>VLOOKUP(B22,[2]Sheet1!$B:$I,8,0)</f>
        <v>1320</v>
      </c>
      <c r="E22" s="8">
        <f>VLOOKUP(B22,[2]Sheet1!$B:$J,9,0)</f>
        <v>487</v>
      </c>
    </row>
    <row r="23" ht="18" customHeight="1" spans="1:5">
      <c r="A23" s="7">
        <v>22</v>
      </c>
      <c r="B23" s="4">
        <v>111158</v>
      </c>
      <c r="C23" s="5" t="s">
        <v>186</v>
      </c>
      <c r="D23" s="8">
        <f>VLOOKUP(B23,[2]Sheet1!$B:$I,8,0)</f>
        <v>3300</v>
      </c>
      <c r="E23" s="8">
        <f>VLOOKUP(B23,[2]Sheet1!$B:$J,9,0)</f>
        <v>1317</v>
      </c>
    </row>
    <row r="24" spans="1:5">
      <c r="A24" s="7"/>
      <c r="B24" s="4"/>
      <c r="C24" s="5"/>
      <c r="D24" s="8">
        <f>SUM(D4:D23)</f>
        <v>45641</v>
      </c>
      <c r="E24" s="8">
        <f>SUM(E4:E23)</f>
        <v>17271</v>
      </c>
    </row>
    <row r="25" spans="1:5">
      <c r="A25" s="7"/>
      <c r="B25" s="4"/>
      <c r="C25" s="5"/>
      <c r="D25" s="8"/>
      <c r="E25" s="8"/>
    </row>
    <row r="26" spans="1:5">
      <c r="A26" s="7"/>
      <c r="B26" s="4"/>
      <c r="C26" s="5"/>
      <c r="D26" s="8"/>
      <c r="E26" s="8"/>
    </row>
  </sheetData>
  <autoFilter xmlns:etc="http://www.wps.cn/officeDocument/2017/etCustomData" ref="A3:E25" etc:filterBottomFollowUsedRange="0">
    <extLst/>
  </autoFilter>
  <mergeCells count="1">
    <mergeCell ref="A1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J18" sqref="J18"/>
    </sheetView>
  </sheetViews>
  <sheetFormatPr defaultColWidth="9" defaultRowHeight="15.75" outlineLevelCol="1"/>
  <sheetData>
    <row r="1" spans="1:2">
      <c r="A1" t="s">
        <v>7</v>
      </c>
      <c r="B1" t="s">
        <v>8</v>
      </c>
    </row>
    <row r="2" spans="1:2">
      <c r="A2">
        <v>52</v>
      </c>
      <c r="B2">
        <v>2905</v>
      </c>
    </row>
    <row r="3" spans="1:2">
      <c r="A3">
        <v>54</v>
      </c>
      <c r="B3">
        <v>2914</v>
      </c>
    </row>
    <row r="4" spans="1:2">
      <c r="A4">
        <v>56</v>
      </c>
      <c r="B4">
        <v>2894</v>
      </c>
    </row>
    <row r="5" spans="1:2">
      <c r="A5">
        <v>307</v>
      </c>
      <c r="B5">
        <v>2595</v>
      </c>
    </row>
    <row r="6" spans="1:2">
      <c r="A6">
        <v>308</v>
      </c>
      <c r="B6">
        <v>2813</v>
      </c>
    </row>
    <row r="7" spans="1:2">
      <c r="A7">
        <v>311</v>
      </c>
      <c r="B7">
        <v>2483</v>
      </c>
    </row>
    <row r="8" spans="1:2">
      <c r="A8">
        <v>329</v>
      </c>
      <c r="B8">
        <v>2907</v>
      </c>
    </row>
    <row r="9" spans="1:2">
      <c r="A9">
        <v>337</v>
      </c>
      <c r="B9">
        <v>2834</v>
      </c>
    </row>
    <row r="10" spans="1:2">
      <c r="A10">
        <v>339</v>
      </c>
      <c r="B10">
        <v>2408</v>
      </c>
    </row>
    <row r="11" spans="1:2">
      <c r="A11">
        <v>341</v>
      </c>
      <c r="B11">
        <v>2881</v>
      </c>
    </row>
    <row r="12" spans="1:2">
      <c r="A12">
        <v>343</v>
      </c>
      <c r="B12">
        <v>2559</v>
      </c>
    </row>
    <row r="13" spans="1:2">
      <c r="A13">
        <v>345</v>
      </c>
      <c r="B13">
        <v>2375</v>
      </c>
    </row>
    <row r="14" spans="1:2">
      <c r="A14">
        <v>351</v>
      </c>
      <c r="B14">
        <v>2908</v>
      </c>
    </row>
    <row r="15" spans="1:2">
      <c r="A15">
        <v>355</v>
      </c>
      <c r="B15">
        <v>2816</v>
      </c>
    </row>
    <row r="16" spans="1:2">
      <c r="A16">
        <v>357</v>
      </c>
      <c r="B16">
        <v>2471</v>
      </c>
    </row>
    <row r="17" spans="1:2">
      <c r="A17">
        <v>359</v>
      </c>
      <c r="B17">
        <v>2443</v>
      </c>
    </row>
    <row r="18" spans="1:2">
      <c r="A18">
        <v>365</v>
      </c>
      <c r="B18">
        <v>2527</v>
      </c>
    </row>
    <row r="19" spans="1:2">
      <c r="A19">
        <v>367</v>
      </c>
      <c r="B19">
        <v>2910</v>
      </c>
    </row>
    <row r="20" spans="1:2">
      <c r="A20">
        <v>371</v>
      </c>
      <c r="B20">
        <v>2839</v>
      </c>
    </row>
    <row r="21" spans="1:2">
      <c r="A21">
        <v>373</v>
      </c>
      <c r="B21">
        <v>2817</v>
      </c>
    </row>
    <row r="22" spans="1:2">
      <c r="A22">
        <v>377</v>
      </c>
      <c r="B22">
        <v>2729</v>
      </c>
    </row>
    <row r="23" spans="1:2">
      <c r="A23">
        <v>379</v>
      </c>
      <c r="B23">
        <v>2451</v>
      </c>
    </row>
    <row r="24" spans="1:2">
      <c r="A24">
        <v>385</v>
      </c>
      <c r="B24">
        <v>2877</v>
      </c>
    </row>
    <row r="25" spans="1:2">
      <c r="A25">
        <v>387</v>
      </c>
      <c r="B25">
        <v>2751</v>
      </c>
    </row>
    <row r="26" spans="1:2">
      <c r="A26">
        <v>391</v>
      </c>
      <c r="B26">
        <v>2802</v>
      </c>
    </row>
    <row r="27" spans="1:2">
      <c r="A27">
        <v>399</v>
      </c>
      <c r="B27">
        <v>2738</v>
      </c>
    </row>
    <row r="28" spans="1:2">
      <c r="A28">
        <v>511</v>
      </c>
      <c r="B28">
        <v>2797</v>
      </c>
    </row>
    <row r="29" spans="1:2">
      <c r="A29">
        <v>513</v>
      </c>
      <c r="B29">
        <v>2479</v>
      </c>
    </row>
    <row r="30" spans="1:2">
      <c r="A30">
        <v>514</v>
      </c>
      <c r="B30">
        <v>2876</v>
      </c>
    </row>
    <row r="31" spans="1:2">
      <c r="A31">
        <v>515</v>
      </c>
      <c r="B31">
        <v>2808</v>
      </c>
    </row>
    <row r="32" spans="1:2">
      <c r="A32">
        <v>517</v>
      </c>
      <c r="B32">
        <v>2826</v>
      </c>
    </row>
    <row r="33" spans="1:2">
      <c r="A33">
        <v>539</v>
      </c>
      <c r="B33">
        <v>2852</v>
      </c>
    </row>
    <row r="34" spans="1:2">
      <c r="A34">
        <v>546</v>
      </c>
      <c r="B34">
        <v>2741</v>
      </c>
    </row>
    <row r="35" spans="1:2">
      <c r="A35">
        <v>549</v>
      </c>
      <c r="B35">
        <v>2853</v>
      </c>
    </row>
    <row r="36" spans="1:2">
      <c r="A36">
        <v>570</v>
      </c>
      <c r="B36">
        <v>2414</v>
      </c>
    </row>
    <row r="37" spans="1:2">
      <c r="A37">
        <v>571</v>
      </c>
      <c r="B37">
        <v>2113</v>
      </c>
    </row>
    <row r="38" spans="1:2">
      <c r="A38">
        <v>572</v>
      </c>
      <c r="B38">
        <v>2778</v>
      </c>
    </row>
    <row r="39" spans="1:2">
      <c r="A39">
        <v>573</v>
      </c>
      <c r="B39">
        <v>2715</v>
      </c>
    </row>
    <row r="40" spans="1:2">
      <c r="A40">
        <v>578</v>
      </c>
      <c r="B40">
        <v>2819</v>
      </c>
    </row>
    <row r="41" spans="1:2">
      <c r="A41">
        <v>581</v>
      </c>
      <c r="B41">
        <v>2520</v>
      </c>
    </row>
    <row r="42" spans="1:2">
      <c r="A42">
        <v>582</v>
      </c>
      <c r="B42">
        <v>2573</v>
      </c>
    </row>
    <row r="43" spans="1:2">
      <c r="A43">
        <v>585</v>
      </c>
      <c r="B43">
        <v>2512</v>
      </c>
    </row>
    <row r="44" spans="1:2">
      <c r="A44">
        <v>587</v>
      </c>
      <c r="B44">
        <v>2904</v>
      </c>
    </row>
    <row r="45" spans="1:2">
      <c r="A45">
        <v>594</v>
      </c>
      <c r="B45">
        <v>2851</v>
      </c>
    </row>
    <row r="46" spans="1:2">
      <c r="A46">
        <v>598</v>
      </c>
      <c r="B46">
        <v>2730</v>
      </c>
    </row>
    <row r="47" spans="1:2">
      <c r="A47">
        <v>704</v>
      </c>
      <c r="B47">
        <v>2901</v>
      </c>
    </row>
    <row r="48" spans="1:2">
      <c r="A48">
        <v>706</v>
      </c>
      <c r="B48">
        <v>2886</v>
      </c>
    </row>
    <row r="49" spans="1:2">
      <c r="A49">
        <v>707</v>
      </c>
      <c r="B49">
        <v>2755</v>
      </c>
    </row>
    <row r="50" spans="1:2">
      <c r="A50">
        <v>709</v>
      </c>
      <c r="B50">
        <v>2497</v>
      </c>
    </row>
    <row r="51" spans="1:2">
      <c r="A51">
        <v>710</v>
      </c>
      <c r="B51">
        <v>2888</v>
      </c>
    </row>
    <row r="52" spans="1:2">
      <c r="A52">
        <v>712</v>
      </c>
      <c r="B52">
        <v>2757</v>
      </c>
    </row>
    <row r="53" spans="1:2">
      <c r="A53">
        <v>713</v>
      </c>
      <c r="B53">
        <v>2883</v>
      </c>
    </row>
    <row r="54" spans="1:2">
      <c r="A54">
        <v>716</v>
      </c>
      <c r="B54">
        <v>2873</v>
      </c>
    </row>
    <row r="55" spans="1:2">
      <c r="A55">
        <v>717</v>
      </c>
      <c r="B55">
        <v>2854</v>
      </c>
    </row>
    <row r="56" spans="1:2">
      <c r="A56">
        <v>720</v>
      </c>
      <c r="B56">
        <v>2844</v>
      </c>
    </row>
    <row r="57" spans="1:2">
      <c r="A57">
        <v>721</v>
      </c>
      <c r="B57">
        <v>2865</v>
      </c>
    </row>
    <row r="58" spans="1:2">
      <c r="A58">
        <v>723</v>
      </c>
      <c r="B58">
        <v>2771</v>
      </c>
    </row>
    <row r="59" spans="1:2">
      <c r="A59">
        <v>724</v>
      </c>
      <c r="B59">
        <v>2735</v>
      </c>
    </row>
    <row r="60" spans="1:2">
      <c r="A60">
        <v>726</v>
      </c>
      <c r="B60">
        <v>2466</v>
      </c>
    </row>
    <row r="61" spans="1:2">
      <c r="A61">
        <v>727</v>
      </c>
      <c r="B61">
        <v>2409</v>
      </c>
    </row>
    <row r="62" spans="1:2">
      <c r="A62">
        <v>730</v>
      </c>
      <c r="B62">
        <v>2526</v>
      </c>
    </row>
    <row r="63" spans="1:2">
      <c r="A63">
        <v>732</v>
      </c>
      <c r="B63">
        <v>2837</v>
      </c>
    </row>
    <row r="64" spans="1:2">
      <c r="A64">
        <v>733</v>
      </c>
      <c r="B64">
        <v>2713</v>
      </c>
    </row>
    <row r="65" spans="1:2">
      <c r="A65">
        <v>737</v>
      </c>
      <c r="B65">
        <v>2722</v>
      </c>
    </row>
    <row r="66" spans="1:2">
      <c r="A66">
        <v>738</v>
      </c>
      <c r="B66">
        <v>2893</v>
      </c>
    </row>
    <row r="67" spans="1:2">
      <c r="A67">
        <v>740</v>
      </c>
      <c r="B67">
        <v>2714</v>
      </c>
    </row>
    <row r="68" spans="1:2">
      <c r="A68">
        <v>742</v>
      </c>
      <c r="B68">
        <v>2791</v>
      </c>
    </row>
    <row r="69" spans="1:2">
      <c r="A69">
        <v>743</v>
      </c>
      <c r="B69">
        <v>2717</v>
      </c>
    </row>
    <row r="70" spans="1:2">
      <c r="A70">
        <v>744</v>
      </c>
      <c r="B70">
        <v>2820</v>
      </c>
    </row>
    <row r="71" spans="1:2">
      <c r="A71">
        <v>745</v>
      </c>
      <c r="B71">
        <v>2422</v>
      </c>
    </row>
    <row r="72" spans="1:2">
      <c r="A72">
        <v>746</v>
      </c>
      <c r="B72">
        <v>2875</v>
      </c>
    </row>
    <row r="73" spans="1:2">
      <c r="A73">
        <v>747</v>
      </c>
      <c r="B73">
        <v>2804</v>
      </c>
    </row>
    <row r="74" spans="1:2">
      <c r="A74">
        <v>748</v>
      </c>
      <c r="B74">
        <v>2874</v>
      </c>
    </row>
    <row r="75" spans="1:2">
      <c r="A75">
        <v>752</v>
      </c>
      <c r="B75">
        <v>2413</v>
      </c>
    </row>
    <row r="76" spans="1:2">
      <c r="A76">
        <v>754</v>
      </c>
      <c r="B76">
        <v>2916</v>
      </c>
    </row>
    <row r="77" spans="1:2">
      <c r="A77">
        <v>2134</v>
      </c>
      <c r="B77">
        <v>2134</v>
      </c>
    </row>
    <row r="78" spans="1:2">
      <c r="A78">
        <v>101453</v>
      </c>
      <c r="B78">
        <v>101453</v>
      </c>
    </row>
    <row r="79" spans="1:2">
      <c r="A79">
        <v>102479</v>
      </c>
      <c r="B79">
        <v>102479</v>
      </c>
    </row>
    <row r="80" spans="1:2">
      <c r="A80">
        <v>102564</v>
      </c>
      <c r="B80">
        <v>102564</v>
      </c>
    </row>
    <row r="81" spans="1:2">
      <c r="A81">
        <v>102565</v>
      </c>
      <c r="B81">
        <v>102565</v>
      </c>
    </row>
    <row r="82" spans="1:2">
      <c r="A82">
        <v>102567</v>
      </c>
      <c r="B82">
        <v>102567</v>
      </c>
    </row>
    <row r="83" spans="1:2">
      <c r="A83">
        <v>102934</v>
      </c>
      <c r="B83">
        <v>102934</v>
      </c>
    </row>
    <row r="84" spans="1:2">
      <c r="A84">
        <v>102935</v>
      </c>
      <c r="B84">
        <v>102935</v>
      </c>
    </row>
    <row r="85" spans="1:2">
      <c r="A85">
        <v>103198</v>
      </c>
      <c r="B85">
        <v>103198</v>
      </c>
    </row>
    <row r="86" spans="1:2">
      <c r="A86">
        <v>103199</v>
      </c>
      <c r="B86">
        <v>103199</v>
      </c>
    </row>
    <row r="87" spans="1:2">
      <c r="A87">
        <v>103639</v>
      </c>
      <c r="B87">
        <v>103639</v>
      </c>
    </row>
    <row r="88" spans="1:2">
      <c r="A88">
        <v>104428</v>
      </c>
      <c r="B88">
        <v>104428</v>
      </c>
    </row>
    <row r="89" spans="1:2">
      <c r="A89">
        <v>104429</v>
      </c>
      <c r="B89">
        <v>104429</v>
      </c>
    </row>
    <row r="90" spans="1:2">
      <c r="A90">
        <v>104430</v>
      </c>
      <c r="B90">
        <v>104430</v>
      </c>
    </row>
    <row r="91" spans="1:2">
      <c r="A91">
        <v>104533</v>
      </c>
      <c r="B91">
        <v>104533</v>
      </c>
    </row>
    <row r="92" spans="1:2">
      <c r="A92">
        <v>104838</v>
      </c>
      <c r="B92">
        <v>104838</v>
      </c>
    </row>
    <row r="93" spans="1:2">
      <c r="A93">
        <v>105267</v>
      </c>
      <c r="B93">
        <v>105267</v>
      </c>
    </row>
    <row r="94" spans="1:2">
      <c r="A94">
        <v>105751</v>
      </c>
      <c r="B94">
        <v>105751</v>
      </c>
    </row>
    <row r="95" spans="1:2">
      <c r="A95">
        <v>105910</v>
      </c>
      <c r="B95">
        <v>105910</v>
      </c>
    </row>
    <row r="96" spans="1:2">
      <c r="A96">
        <v>106066</v>
      </c>
      <c r="B96">
        <v>106066</v>
      </c>
    </row>
    <row r="97" spans="1:2">
      <c r="A97">
        <v>106399</v>
      </c>
      <c r="B97">
        <v>106399</v>
      </c>
    </row>
    <row r="98" spans="1:2">
      <c r="A98">
        <v>106485</v>
      </c>
      <c r="B98">
        <v>106485</v>
      </c>
    </row>
    <row r="99" spans="1:2">
      <c r="A99">
        <v>106568</v>
      </c>
      <c r="B99">
        <v>106568</v>
      </c>
    </row>
    <row r="100" spans="1:2">
      <c r="A100">
        <v>106569</v>
      </c>
      <c r="B100">
        <v>106569</v>
      </c>
    </row>
    <row r="101" spans="1:2">
      <c r="A101">
        <v>106865</v>
      </c>
      <c r="B101">
        <v>106865</v>
      </c>
    </row>
    <row r="102" spans="1:2">
      <c r="A102">
        <v>107658</v>
      </c>
      <c r="B102">
        <v>107658</v>
      </c>
    </row>
    <row r="103" spans="1:2">
      <c r="A103">
        <v>107728</v>
      </c>
      <c r="B103">
        <v>107728</v>
      </c>
    </row>
    <row r="104" spans="1:2">
      <c r="A104">
        <v>108277</v>
      </c>
      <c r="B104">
        <v>108277</v>
      </c>
    </row>
    <row r="105" spans="1:2">
      <c r="A105">
        <v>108656</v>
      </c>
      <c r="B105">
        <v>108656</v>
      </c>
    </row>
    <row r="106" spans="1:2">
      <c r="A106">
        <v>110378</v>
      </c>
      <c r="B106">
        <v>110378</v>
      </c>
    </row>
    <row r="107" spans="1:2">
      <c r="A107">
        <v>111219</v>
      </c>
      <c r="B107">
        <v>111219</v>
      </c>
    </row>
    <row r="108" spans="1:2">
      <c r="A108">
        <v>111400</v>
      </c>
      <c r="B108">
        <v>111400</v>
      </c>
    </row>
    <row r="109" spans="1:2">
      <c r="A109">
        <v>112415</v>
      </c>
      <c r="B109">
        <v>112415</v>
      </c>
    </row>
    <row r="110" spans="1:2">
      <c r="A110">
        <v>113008</v>
      </c>
      <c r="B110">
        <v>113008</v>
      </c>
    </row>
    <row r="111" spans="1:2">
      <c r="A111">
        <v>113023</v>
      </c>
      <c r="B111">
        <v>2326</v>
      </c>
    </row>
    <row r="112" spans="1:2">
      <c r="A112">
        <v>113025</v>
      </c>
      <c r="B112">
        <v>113025</v>
      </c>
    </row>
    <row r="113" spans="1:2">
      <c r="A113">
        <v>113298</v>
      </c>
      <c r="B113">
        <v>113298</v>
      </c>
    </row>
    <row r="114" spans="1:2">
      <c r="A114">
        <v>113299</v>
      </c>
      <c r="B114">
        <v>113299</v>
      </c>
    </row>
    <row r="115" spans="1:2">
      <c r="A115">
        <v>113833</v>
      </c>
      <c r="B115">
        <v>113833</v>
      </c>
    </row>
    <row r="116" spans="1:2">
      <c r="A116">
        <v>114069</v>
      </c>
      <c r="B116">
        <v>2304</v>
      </c>
    </row>
    <row r="117" spans="1:2">
      <c r="A117">
        <v>114286</v>
      </c>
      <c r="B117">
        <v>114286</v>
      </c>
    </row>
    <row r="118" spans="1:2">
      <c r="A118">
        <v>114622</v>
      </c>
      <c r="B118">
        <v>114622</v>
      </c>
    </row>
    <row r="119" spans="1:2">
      <c r="A119">
        <v>114685</v>
      </c>
      <c r="B119">
        <v>114685</v>
      </c>
    </row>
    <row r="120" spans="1:2">
      <c r="A120">
        <v>114844</v>
      </c>
      <c r="B120">
        <v>114844</v>
      </c>
    </row>
    <row r="121" spans="1:2">
      <c r="A121">
        <v>114848</v>
      </c>
      <c r="B121">
        <v>2153</v>
      </c>
    </row>
    <row r="122" spans="1:2">
      <c r="A122">
        <v>115971</v>
      </c>
      <c r="B122">
        <v>115971</v>
      </c>
    </row>
    <row r="123" spans="1:2">
      <c r="A123">
        <v>116482</v>
      </c>
      <c r="B123">
        <v>116482</v>
      </c>
    </row>
    <row r="124" spans="1:2">
      <c r="A124">
        <v>116773</v>
      </c>
      <c r="B124">
        <v>2274</v>
      </c>
    </row>
    <row r="125" spans="1:2">
      <c r="A125">
        <v>116919</v>
      </c>
      <c r="B125">
        <v>116919</v>
      </c>
    </row>
    <row r="126" spans="1:2">
      <c r="A126">
        <v>117184</v>
      </c>
      <c r="B126">
        <v>117184</v>
      </c>
    </row>
    <row r="127" spans="1:2">
      <c r="A127">
        <v>117310</v>
      </c>
      <c r="B127">
        <v>117310</v>
      </c>
    </row>
    <row r="128" spans="1:2">
      <c r="A128">
        <v>117491</v>
      </c>
      <c r="B128">
        <v>117491</v>
      </c>
    </row>
    <row r="129" spans="1:2">
      <c r="A129">
        <v>117637</v>
      </c>
      <c r="B129">
        <v>117637</v>
      </c>
    </row>
    <row r="130" spans="1:2">
      <c r="A130">
        <v>117923</v>
      </c>
      <c r="B130">
        <v>117923</v>
      </c>
    </row>
    <row r="131" spans="1:2">
      <c r="A131">
        <v>118074</v>
      </c>
      <c r="B131">
        <v>118074</v>
      </c>
    </row>
    <row r="132" spans="1:2">
      <c r="A132">
        <v>118151</v>
      </c>
      <c r="B132">
        <v>118151</v>
      </c>
    </row>
    <row r="133" spans="1:2">
      <c r="A133">
        <v>118758</v>
      </c>
      <c r="B133">
        <v>118758</v>
      </c>
    </row>
    <row r="134" spans="1:2">
      <c r="A134">
        <v>118951</v>
      </c>
      <c r="B134">
        <v>118951</v>
      </c>
    </row>
    <row r="135" spans="1:2">
      <c r="A135">
        <v>119262</v>
      </c>
      <c r="B135">
        <v>119262</v>
      </c>
    </row>
    <row r="136" spans="1:2">
      <c r="A136">
        <v>119263</v>
      </c>
      <c r="B136">
        <v>119263</v>
      </c>
    </row>
    <row r="137" spans="1:2">
      <c r="A137">
        <v>119622</v>
      </c>
      <c r="B137">
        <v>119622</v>
      </c>
    </row>
    <row r="138" spans="1:2">
      <c r="A138">
        <v>120844</v>
      </c>
      <c r="B138">
        <v>120844</v>
      </c>
    </row>
    <row r="139" spans="1:2">
      <c r="A139">
        <v>122198</v>
      </c>
      <c r="B139">
        <v>122198</v>
      </c>
    </row>
    <row r="140" spans="1:2">
      <c r="A140">
        <v>122686</v>
      </c>
      <c r="B140">
        <v>122686</v>
      </c>
    </row>
    <row r="141" spans="1:2">
      <c r="A141">
        <v>122906</v>
      </c>
      <c r="B141">
        <v>122906</v>
      </c>
    </row>
    <row r="142" spans="1:2">
      <c r="A142">
        <v>123007</v>
      </c>
      <c r="B142">
        <v>123007</v>
      </c>
    </row>
    <row r="143" spans="1:2">
      <c r="A143">
        <v>128640</v>
      </c>
      <c r="B143">
        <v>128640</v>
      </c>
    </row>
    <row r="144" spans="1:2">
      <c r="A144">
        <v>138202</v>
      </c>
      <c r="B144">
        <v>138202</v>
      </c>
    </row>
    <row r="145" spans="1:2">
      <c r="A145">
        <v>143253</v>
      </c>
      <c r="B145">
        <v>1950</v>
      </c>
    </row>
    <row r="146" spans="1:2">
      <c r="A146">
        <v>297863</v>
      </c>
      <c r="B146">
        <v>297863</v>
      </c>
    </row>
    <row r="147" spans="1:2">
      <c r="A147">
        <v>298747</v>
      </c>
      <c r="B147">
        <v>298747</v>
      </c>
    </row>
    <row r="148" spans="1:2">
      <c r="A148">
        <v>301263</v>
      </c>
      <c r="B148">
        <v>301263</v>
      </c>
    </row>
    <row r="149" spans="1:2">
      <c r="A149">
        <v>302867</v>
      </c>
      <c r="B149">
        <v>302867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9月活动门店销售、毛利额目标及任务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2025-02-06T10:54:14Z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