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1" r:id="rId1"/>
    <sheet name="Sheet3" sheetId="2" r:id="rId2"/>
  </sheets>
  <definedNames>
    <definedName name="_xlnm.Print_Titles" localSheetId="0">Sheet2!$1:$3</definedName>
    <definedName name="_xlnm._FilterDatabase" localSheetId="0" hidden="1">Sheet2!$A$3:$S$17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<sst xmlns="http://schemas.openxmlformats.org/spreadsheetml/2006/main" count="110" uniqueCount="68">
  <si>
    <t>价格调整</t>
  </si>
  <si>
    <t>申请部门：商品部                    申请人：陈露</t>
  </si>
  <si>
    <t>申报日期：2024年1月22日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</si>
  <si>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</si>
  <si>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</si>
  <si>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</si>
  <si>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</si>
  <si>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</si>
  <si>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</si>
  <si>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</si>
  <si>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</si>
  <si>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</si>
  <si>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</si>
  <si>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</si>
  <si>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</si>
  <si>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</si>
  <si>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</si>
  <si>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</si>
  <si>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</si>
  <si>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</si>
  <si>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</si>
  <si>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</si>
  <si>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丁桂儿脐贴</t>
  </si>
  <si>
    <t>1.6gx2贴</t>
  </si>
  <si>
    <t>亚宝药业集团股份有限公司</t>
  </si>
  <si>
    <t>盒</t>
  </si>
  <si>
    <t>门店反馈</t>
  </si>
  <si>
    <t>2025.1.22</t>
  </si>
  <si>
    <t>所有门店</t>
  </si>
  <si>
    <t>头孢克肟胶囊</t>
  </si>
  <si>
    <t>0.1g8粒</t>
  </si>
  <si>
    <t>石药集团欧意药业有限公司</t>
  </si>
  <si>
    <t>云南白药气雾剂</t>
  </si>
  <si>
    <t>50g+60g</t>
  </si>
  <si>
    <t>云南白药集团股份有限公司</t>
  </si>
  <si>
    <t>左炔诺孕酮片(毓婷)</t>
  </si>
  <si>
    <t>0.75mgx2片</t>
  </si>
  <si>
    <t>华润紫竹药业有限公司</t>
  </si>
  <si>
    <t>金水宝胶囊</t>
  </si>
  <si>
    <t>0.33gx9粒x6板</t>
  </si>
  <si>
    <t>江西金水宝制药有限公司</t>
  </si>
  <si>
    <t>供货价上涨</t>
  </si>
  <si>
    <t>盐酸氨溴索口服溶液(奥勃抒)</t>
  </si>
  <si>
    <t>10ml:30mgx15袋</t>
  </si>
  <si>
    <t>澳美制药厂</t>
  </si>
  <si>
    <t>厂家维价</t>
  </si>
  <si>
    <t>安稳+瓶装试条</t>
  </si>
  <si>
    <t>50支/盒（带针头）</t>
  </si>
  <si>
    <t>三诺生物传感股份有限公司</t>
  </si>
  <si>
    <t>市场采价</t>
  </si>
  <si>
    <t>安稳+瓶装试条套装</t>
  </si>
  <si>
    <t>50支/套（透明）</t>
  </si>
  <si>
    <t>贝前列素钠片</t>
  </si>
  <si>
    <t>40ugx10片（薄膜衣）</t>
  </si>
  <si>
    <t>北京泰德制药股份有限公司</t>
  </si>
  <si>
    <t>丁苯酞软胶囊(恩必普)0.1g*60S</t>
  </si>
  <si>
    <t>0.1g*60S</t>
  </si>
  <si>
    <t>石药集团恩必普药业有限公司</t>
  </si>
  <si>
    <t>丙酸氟替卡松鼻喷雾剂</t>
  </si>
  <si>
    <t>120喷/瓶</t>
  </si>
  <si>
    <t>西班牙Glaxo Wellcome S.A</t>
  </si>
  <si>
    <t>气血康口服液</t>
  </si>
  <si>
    <t>10mlx10瓶（OTC装）</t>
  </si>
  <si>
    <t>云南白药集团文山七花有限责任公司</t>
  </si>
  <si>
    <t>备注：以上品种将在今天（1月22日）执行新零售价，请各门店注意更换价签，以免引起不必要的误会</t>
  </si>
  <si>
    <t>董事长：</t>
  </si>
  <si>
    <t>总经理：</t>
  </si>
  <si>
    <t>制表时间：2024年1月22日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</si>
</sst>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9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color rgb="FF000000"/>
      <name val="黑体"/>
      <charset val="134"/>
    </font>
    <font>
      <sz val="10"/>
      <color rgb="FF000000"/>
      <name val="微软雅黑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177" fontId="3" fillId="0" borderId="1" xfId="0" applyNumberFormat="1" applyFont="1" applyBorder="1" applyAlignment="1" applyProtection="1">
      <alignment horizontal="left" vertical="center"/>
    </xf>
    <xf numFmtId="177" fontId="4" fillId="0" borderId="1" xfId="0" applyNumberFormat="1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left" vertical="center"/>
    </xf>
    <xf numFmtId="177" fontId="5" fillId="0" borderId="1" xfId="0" applyNumberFormat="1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176" fontId="5" fillId="0" borderId="1" xfId="0" applyNumberFormat="1" applyFont="1" applyBorder="1" applyAlignment="1" applyProtection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177" fontId="11" fillId="0" borderId="1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176" fontId="5" fillId="0" borderId="1" xfId="0" applyNumberFormat="1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center" vertical="center"/>
    </xf>
    <xf numFmtId="176" fontId="13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left" vertical="center"/>
    </xf>
    <xf numFmtId="177" fontId="15" fillId="0" borderId="1" xfId="0" applyNumberFormat="1" applyFont="1" applyBorder="1" applyAlignment="1" applyProtection="1">
      <alignment horizontal="left" vertical="center"/>
    </xf>
    <xf numFmtId="178" fontId="5" fillId="0" borderId="1" xfId="0" applyNumberFormat="1" applyFont="1" applyBorder="1" applyAlignment="1" applyProtection="1">
      <alignment horizontal="left" vertical="center" wrapText="1"/>
    </xf>
    <xf numFmtId="176" fontId="16" fillId="0" borderId="1" xfId="0" applyNumberFormat="1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center" wrapText="1"/>
    </xf>
    <xf numFmtId="10" fontId="5" fillId="0" borderId="1" xfId="0" applyNumberFormat="1" applyFont="1" applyBorder="1" applyAlignment="1" applyProtection="1">
      <alignment horizontal="left" vertical="center" wrapText="1"/>
    </xf>
    <xf numFmtId="10" fontId="16" fillId="0" borderId="1" xfId="0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/>
    </xf>
    <xf numFmtId="10" fontId="3" fillId="0" borderId="1" xfId="0" applyNumberFormat="1" applyFont="1" applyBorder="1" applyAlignment="1" applyProtection="1">
      <alignment horizontal="left" vertical="center" wrapText="1"/>
    </xf>
    <xf numFmtId="10" fontId="7" fillId="0" borderId="1" xfId="0" applyNumberFormat="1" applyFont="1" applyBorder="1" applyAlignment="1" applyProtection="1">
      <alignment horizontal="left" vertical="center" wrapText="1"/>
    </xf>
    <xf numFmtId="9" fontId="7" fillId="0" borderId="1" xfId="0" applyNumberFormat="1" applyFont="1" applyBorder="1" applyAlignment="1" applyProtection="1">
      <alignment horizontal="left" vertical="center"/>
    </xf>
    <xf numFmtId="176" fontId="17" fillId="0" borderId="1" xfId="0" applyNumberFormat="1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10" fontId="17" fillId="0" borderId="1" xfId="0" applyNumberFormat="1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7"/>
  <sheetViews>
    <sheetView tabSelected="1" workbookViewId="0">
      <selection activeCell="W11" sqref="W11"/>
    </sheetView>
  </sheetViews>
  <sheetFormatPr defaultColWidth="9" defaultRowHeight="13.5" customHeight="1"/>
  <cols>
    <col min="5" max="7" width="6.16666666666667" style="1" customWidth="1"/>
    <col min="8" max="8" width="7.33333333333333" style="1" customWidth="1"/>
    <col min="9" max="9" width="6.16666666666667" style="1" customWidth="1"/>
    <col min="10" max="19" width="7.5" style="1" customWidth="1"/>
  </cols>
  <sheetData>
    <row r="1" ht="27.75" customHeight="1" spans="1:19">
      <c r="A1" s="2" t="s">
        <v>0</v>
      </c>
      <c r="B1" s="2"/>
      <c r="C1" s="2"/>
      <c r="D1" s="2"/>
      <c r="E1" s="2"/>
      <c r="F1" s="2"/>
      <c r="G1" s="2"/>
      <c r="H1" s="3"/>
      <c r="I1" s="23"/>
      <c r="J1" s="2"/>
      <c r="K1" s="2"/>
      <c r="L1" s="24"/>
      <c r="M1" s="25"/>
      <c r="N1" s="2"/>
      <c r="O1" s="26"/>
      <c r="P1" s="2"/>
      <c r="Q1" s="2"/>
      <c r="R1" s="2"/>
      <c r="S1" s="2"/>
    </row>
    <row r="2" customHeight="1" spans="1:19">
      <c r="A2" s="4" t="s">
        <v>1</v>
      </c>
      <c r="B2" s="4"/>
      <c r="C2" s="4"/>
      <c r="D2" s="4"/>
      <c r="E2" s="4"/>
      <c r="F2" s="4"/>
      <c r="G2" s="5"/>
      <c r="H2" s="6"/>
      <c r="I2" s="5"/>
      <c r="J2" s="5"/>
      <c r="K2" s="5"/>
      <c r="L2" s="27" t="s">
        <v>2</v>
      </c>
      <c r="M2" s="4"/>
      <c r="N2" s="4"/>
      <c r="O2" s="28"/>
      <c r="P2" s="20"/>
      <c r="Q2" s="20"/>
      <c r="R2" s="20"/>
      <c r="S2" s="20"/>
    </row>
    <row r="3" ht="24" customHeight="1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29" t="s">
        <v>11</v>
      </c>
      <c r="J3" s="29" t="s">
        <v>12</v>
      </c>
      <c r="K3" s="29" t="s">
        <v>13</v>
      </c>
      <c r="L3" s="30" t="s">
        <v>14</v>
      </c>
      <c r="M3" s="31" t="s">
        <v>15</v>
      </c>
      <c r="N3" s="32" t="s">
        <v>16</v>
      </c>
      <c r="O3" s="33" t="s">
        <v>17</v>
      </c>
      <c r="P3" s="8" t="s">
        <v>18</v>
      </c>
      <c r="Q3" s="8" t="s">
        <v>19</v>
      </c>
      <c r="R3" s="8" t="s">
        <v>20</v>
      </c>
      <c r="S3" s="8" t="s">
        <v>21</v>
      </c>
    </row>
    <row r="4" ht="59" customHeight="1" spans="1:19">
      <c r="A4" s="7">
        <v>1</v>
      </c>
      <c r="B4" s="10">
        <v>10447</v>
      </c>
      <c r="C4" s="11" t="s">
        <v>22</v>
      </c>
      <c r="D4" s="11" t="s">
        <v>23</v>
      </c>
      <c r="E4" s="11" t="s">
        <v>24</v>
      </c>
      <c r="F4" s="12" t="s">
        <v>25</v>
      </c>
      <c r="G4" s="13">
        <v>17.17</v>
      </c>
      <c r="H4" s="13">
        <v>17.17</v>
      </c>
      <c r="I4" s="13">
        <v>19.8</v>
      </c>
      <c r="J4" s="12"/>
      <c r="K4" s="11"/>
      <c r="L4" s="34">
        <v>22.5</v>
      </c>
      <c r="M4" s="34"/>
      <c r="N4" s="35">
        <f>(I4-G4)/I4</f>
        <v>0.132828282828283</v>
      </c>
      <c r="O4" s="36">
        <f>(L4-H4)/L4</f>
        <v>0.236888888888889</v>
      </c>
      <c r="P4" s="8">
        <f>L4-I4</f>
        <v>2.7</v>
      </c>
      <c r="Q4" s="41" t="s">
        <v>26</v>
      </c>
      <c r="R4" s="11" t="s">
        <v>27</v>
      </c>
      <c r="S4" s="11" t="s">
        <v>28</v>
      </c>
    </row>
    <row r="5" ht="39" customHeight="1" spans="1:19">
      <c r="A5" s="7">
        <v>2</v>
      </c>
      <c r="B5" s="14">
        <v>114935</v>
      </c>
      <c r="C5" s="15" t="s">
        <v>29</v>
      </c>
      <c r="D5" s="15" t="s">
        <v>30</v>
      </c>
      <c r="E5" s="11" t="s">
        <v>31</v>
      </c>
      <c r="F5" s="12" t="s">
        <v>25</v>
      </c>
      <c r="G5" s="13">
        <v>6.57</v>
      </c>
      <c r="H5" s="13">
        <v>6.57</v>
      </c>
      <c r="I5" s="13">
        <v>28</v>
      </c>
      <c r="J5" s="12">
        <v>25.8</v>
      </c>
      <c r="K5" s="12"/>
      <c r="L5" s="34"/>
      <c r="M5" s="34">
        <v>26.5</v>
      </c>
      <c r="N5" s="37">
        <f>(J5-G5)/J5</f>
        <v>0.745348837209302</v>
      </c>
      <c r="O5" s="37">
        <f>(M5-H5)/M5</f>
        <v>0.752075471698113</v>
      </c>
      <c r="P5" s="12">
        <f>M5-J5</f>
        <v>0.699999999999999</v>
      </c>
      <c r="Q5" s="41" t="s">
        <v>26</v>
      </c>
      <c r="R5" s="11" t="s">
        <v>27</v>
      </c>
      <c r="S5" s="11" t="s">
        <v>28</v>
      </c>
    </row>
    <row r="6" ht="39" customHeight="1" spans="1:19">
      <c r="A6" s="7">
        <v>3</v>
      </c>
      <c r="B6" s="14">
        <v>1797</v>
      </c>
      <c r="C6" s="15" t="s">
        <v>32</v>
      </c>
      <c r="D6" s="15" t="s">
        <v>33</v>
      </c>
      <c r="E6" s="11" t="s">
        <v>34</v>
      </c>
      <c r="F6" s="12" t="s">
        <v>25</v>
      </c>
      <c r="G6" s="13">
        <v>48.6</v>
      </c>
      <c r="H6" s="13">
        <v>48.6</v>
      </c>
      <c r="I6" s="13">
        <v>60.5</v>
      </c>
      <c r="J6" s="12">
        <v>55</v>
      </c>
      <c r="K6" s="12"/>
      <c r="L6" s="34"/>
      <c r="M6" s="34">
        <v>58</v>
      </c>
      <c r="N6" s="37">
        <f>(J6-G6)/J6</f>
        <v>0.116363636363636</v>
      </c>
      <c r="O6" s="37">
        <f>(M6-H6)/M6</f>
        <v>0.162068965517241</v>
      </c>
      <c r="P6" s="12">
        <f>M6-J6</f>
        <v>3</v>
      </c>
      <c r="Q6" s="41" t="s">
        <v>26</v>
      </c>
      <c r="R6" s="11" t="s">
        <v>27</v>
      </c>
      <c r="S6" s="11" t="s">
        <v>28</v>
      </c>
    </row>
    <row r="7" ht="39" customHeight="1" spans="1:19">
      <c r="A7" s="7">
        <v>4</v>
      </c>
      <c r="B7" s="14">
        <v>587</v>
      </c>
      <c r="C7" s="15" t="s">
        <v>35</v>
      </c>
      <c r="D7" s="15" t="s">
        <v>36</v>
      </c>
      <c r="E7" s="11" t="s">
        <v>37</v>
      </c>
      <c r="F7" s="12" t="s">
        <v>25</v>
      </c>
      <c r="G7" s="13">
        <v>10.29</v>
      </c>
      <c r="H7" s="13">
        <v>10.29</v>
      </c>
      <c r="I7" s="13">
        <v>25</v>
      </c>
      <c r="J7" s="12">
        <v>19.8</v>
      </c>
      <c r="K7" s="12"/>
      <c r="L7" s="34"/>
      <c r="M7" s="34">
        <v>22.8</v>
      </c>
      <c r="N7" s="37">
        <f>(J7-G7)/J7</f>
        <v>0.48030303030303</v>
      </c>
      <c r="O7" s="37">
        <f>(M7-H7)/M7</f>
        <v>0.548684210526316</v>
      </c>
      <c r="P7" s="12">
        <f>M7-J7</f>
        <v>3</v>
      </c>
      <c r="Q7" s="41" t="s">
        <v>26</v>
      </c>
      <c r="R7" s="11" t="s">
        <v>27</v>
      </c>
      <c r="S7" s="11" t="s">
        <v>28</v>
      </c>
    </row>
    <row r="8" ht="39" customHeight="1" spans="1:19">
      <c r="A8" s="7">
        <v>5</v>
      </c>
      <c r="B8" s="12">
        <v>183867</v>
      </c>
      <c r="C8" s="11" t="s">
        <v>38</v>
      </c>
      <c r="D8" s="11" t="s">
        <v>39</v>
      </c>
      <c r="E8" s="11" t="s">
        <v>40</v>
      </c>
      <c r="F8" s="12" t="s">
        <v>25</v>
      </c>
      <c r="G8" s="13">
        <v>32.62</v>
      </c>
      <c r="H8" s="13">
        <v>36.2</v>
      </c>
      <c r="I8" s="13">
        <v>39.8</v>
      </c>
      <c r="J8" s="12"/>
      <c r="K8" s="12"/>
      <c r="L8" s="34">
        <v>44.8</v>
      </c>
      <c r="M8" s="34"/>
      <c r="N8" s="35">
        <f t="shared" ref="N8:N16" si="0">(I8-G8)/I8</f>
        <v>0.180402010050251</v>
      </c>
      <c r="O8" s="36">
        <f>(L8-H8)/L8</f>
        <v>0.191964285714286</v>
      </c>
      <c r="P8" s="12">
        <v>5</v>
      </c>
      <c r="Q8" s="41" t="s">
        <v>41</v>
      </c>
      <c r="R8" s="11" t="s">
        <v>27</v>
      </c>
      <c r="S8" s="11" t="s">
        <v>28</v>
      </c>
    </row>
    <row r="9" ht="39" customHeight="1" spans="1:19">
      <c r="A9" s="7">
        <v>6</v>
      </c>
      <c r="B9" s="13">
        <v>118646</v>
      </c>
      <c r="C9" s="16" t="s">
        <v>42</v>
      </c>
      <c r="D9" s="16" t="s">
        <v>43</v>
      </c>
      <c r="E9" s="16" t="s">
        <v>44</v>
      </c>
      <c r="F9" s="12" t="s">
        <v>25</v>
      </c>
      <c r="G9" s="13">
        <v>13.55</v>
      </c>
      <c r="H9" s="13">
        <v>13.55</v>
      </c>
      <c r="I9" s="13">
        <v>32</v>
      </c>
      <c r="J9" s="13">
        <v>29.8</v>
      </c>
      <c r="K9" s="12"/>
      <c r="L9" s="12">
        <v>38</v>
      </c>
      <c r="M9" s="12">
        <v>34.5</v>
      </c>
      <c r="N9" s="35">
        <f t="shared" si="0"/>
        <v>0.5765625</v>
      </c>
      <c r="O9" s="36">
        <f>(L9-H9)/L9</f>
        <v>0.643421052631579</v>
      </c>
      <c r="P9" s="12">
        <f>L9-I9</f>
        <v>6</v>
      </c>
      <c r="Q9" s="11" t="s">
        <v>45</v>
      </c>
      <c r="R9" s="11" t="s">
        <v>27</v>
      </c>
      <c r="S9" s="11" t="s">
        <v>28</v>
      </c>
    </row>
    <row r="10" ht="39" customHeight="1" spans="1:19">
      <c r="A10" s="7">
        <v>7</v>
      </c>
      <c r="B10" s="13">
        <v>164178</v>
      </c>
      <c r="C10" s="17" t="s">
        <v>46</v>
      </c>
      <c r="D10" s="17" t="s">
        <v>47</v>
      </c>
      <c r="E10" s="16" t="s">
        <v>48</v>
      </c>
      <c r="F10" s="12" t="s">
        <v>25</v>
      </c>
      <c r="G10" s="17">
        <v>56.82</v>
      </c>
      <c r="H10" s="17">
        <v>56.82</v>
      </c>
      <c r="I10" s="13">
        <v>125</v>
      </c>
      <c r="J10" s="12"/>
      <c r="K10" s="12"/>
      <c r="L10" s="12"/>
      <c r="M10" s="12">
        <v>105</v>
      </c>
      <c r="N10" s="37">
        <f t="shared" si="0"/>
        <v>0.54544</v>
      </c>
      <c r="O10" s="37">
        <f>(M10-H10)/M10</f>
        <v>0.458857142857143</v>
      </c>
      <c r="P10" s="12">
        <f>M10-I10</f>
        <v>-20</v>
      </c>
      <c r="Q10" s="11" t="s">
        <v>49</v>
      </c>
      <c r="R10" s="11" t="s">
        <v>27</v>
      </c>
      <c r="S10" s="11" t="s">
        <v>28</v>
      </c>
    </row>
    <row r="11" ht="39" customHeight="1" spans="1:19">
      <c r="A11" s="7">
        <v>8</v>
      </c>
      <c r="B11" s="13">
        <v>163222</v>
      </c>
      <c r="C11" s="17" t="s">
        <v>50</v>
      </c>
      <c r="D11" s="17" t="s">
        <v>51</v>
      </c>
      <c r="E11" s="16" t="s">
        <v>48</v>
      </c>
      <c r="F11" s="12" t="s">
        <v>25</v>
      </c>
      <c r="G11" s="17">
        <v>66.62</v>
      </c>
      <c r="H11" s="17">
        <v>66.62</v>
      </c>
      <c r="I11" s="13">
        <v>198</v>
      </c>
      <c r="J11" s="12"/>
      <c r="K11" s="12"/>
      <c r="L11" s="12">
        <v>158</v>
      </c>
      <c r="M11" s="12"/>
      <c r="N11" s="37">
        <f t="shared" si="0"/>
        <v>0.663535353535354</v>
      </c>
      <c r="O11" s="37">
        <f>(L11-H11)/L11</f>
        <v>0.578354430379747</v>
      </c>
      <c r="P11" s="12">
        <f>L11-I11</f>
        <v>-40</v>
      </c>
      <c r="Q11" s="11" t="s">
        <v>49</v>
      </c>
      <c r="R11" s="11" t="s">
        <v>27</v>
      </c>
      <c r="S11" s="11" t="s">
        <v>28</v>
      </c>
    </row>
    <row r="12" ht="39" customHeight="1" spans="1:19">
      <c r="A12" s="7">
        <v>9</v>
      </c>
      <c r="B12" s="16">
        <v>151434</v>
      </c>
      <c r="C12" s="16" t="s">
        <v>52</v>
      </c>
      <c r="D12" s="16" t="s">
        <v>53</v>
      </c>
      <c r="E12" s="16" t="s">
        <v>54</v>
      </c>
      <c r="F12" s="12" t="s">
        <v>25</v>
      </c>
      <c r="G12" s="12">
        <v>39.92</v>
      </c>
      <c r="H12" s="12">
        <v>36.87</v>
      </c>
      <c r="I12" s="12">
        <v>81.5</v>
      </c>
      <c r="J12" s="12"/>
      <c r="K12" s="12"/>
      <c r="L12" s="34">
        <v>69.5</v>
      </c>
      <c r="M12" s="12"/>
      <c r="N12" s="37">
        <f t="shared" si="0"/>
        <v>0.510184049079755</v>
      </c>
      <c r="O12" s="37">
        <f>(L12-H12)/L12</f>
        <v>0.469496402877698</v>
      </c>
      <c r="P12" s="12">
        <f>L12-I12</f>
        <v>-12</v>
      </c>
      <c r="Q12" s="11" t="s">
        <v>26</v>
      </c>
      <c r="R12" s="11" t="s">
        <v>27</v>
      </c>
      <c r="S12" s="11" t="s">
        <v>28</v>
      </c>
    </row>
    <row r="13" ht="39" customHeight="1" spans="1:19">
      <c r="A13" s="7">
        <v>10</v>
      </c>
      <c r="B13" s="11">
        <v>234640</v>
      </c>
      <c r="C13" s="11" t="s">
        <v>55</v>
      </c>
      <c r="D13" s="11" t="s">
        <v>56</v>
      </c>
      <c r="E13" s="11" t="s">
        <v>57</v>
      </c>
      <c r="F13" s="12" t="s">
        <v>25</v>
      </c>
      <c r="G13" s="12">
        <v>197.46</v>
      </c>
      <c r="H13" s="12">
        <v>197.46</v>
      </c>
      <c r="I13" s="12">
        <v>201.6</v>
      </c>
      <c r="J13" s="12"/>
      <c r="K13" s="12"/>
      <c r="L13" s="34">
        <v>204.6</v>
      </c>
      <c r="M13" s="12"/>
      <c r="N13" s="37">
        <f t="shared" si="0"/>
        <v>0.0205357142857142</v>
      </c>
      <c r="O13" s="37">
        <f>(L13-H13)/L13</f>
        <v>0.0348973607038123</v>
      </c>
      <c r="P13" s="12">
        <f>L13-I13</f>
        <v>3</v>
      </c>
      <c r="Q13" s="11" t="s">
        <v>41</v>
      </c>
      <c r="R13" s="11" t="s">
        <v>27</v>
      </c>
      <c r="S13" s="11" t="s">
        <v>28</v>
      </c>
    </row>
    <row r="14" ht="39" customHeight="1" spans="1:19">
      <c r="A14" s="7">
        <v>11</v>
      </c>
      <c r="B14" s="11">
        <v>22944</v>
      </c>
      <c r="C14" s="11" t="s">
        <v>58</v>
      </c>
      <c r="D14" s="11" t="s">
        <v>59</v>
      </c>
      <c r="E14" s="11" t="s">
        <v>60</v>
      </c>
      <c r="F14" s="12" t="s">
        <v>25</v>
      </c>
      <c r="G14" s="12">
        <v>49.4</v>
      </c>
      <c r="H14" s="12">
        <v>79.39</v>
      </c>
      <c r="I14" s="12">
        <v>109</v>
      </c>
      <c r="J14" s="12">
        <v>99</v>
      </c>
      <c r="K14" s="12"/>
      <c r="L14" s="12"/>
      <c r="M14" s="34">
        <v>105</v>
      </c>
      <c r="N14" s="37">
        <f t="shared" si="0"/>
        <v>0.546788990825688</v>
      </c>
      <c r="O14" s="37">
        <f>(M14-H14)/M14</f>
        <v>0.243904761904762</v>
      </c>
      <c r="P14" s="12">
        <f>M14-I14</f>
        <v>-4</v>
      </c>
      <c r="Q14" s="11" t="s">
        <v>41</v>
      </c>
      <c r="R14" s="11" t="s">
        <v>27</v>
      </c>
      <c r="S14" s="11" t="s">
        <v>28</v>
      </c>
    </row>
    <row r="15" ht="39" customHeight="1" spans="1:19">
      <c r="A15" s="7">
        <v>12</v>
      </c>
      <c r="B15" s="11">
        <v>135354</v>
      </c>
      <c r="C15" s="11" t="s">
        <v>61</v>
      </c>
      <c r="D15" s="11" t="s">
        <v>62</v>
      </c>
      <c r="E15" s="11" t="s">
        <v>63</v>
      </c>
      <c r="F15" s="12" t="s">
        <v>25</v>
      </c>
      <c r="G15" s="12">
        <v>46.42</v>
      </c>
      <c r="H15" s="12">
        <v>46.42</v>
      </c>
      <c r="I15" s="12">
        <v>90</v>
      </c>
      <c r="J15" s="12">
        <v>86.8</v>
      </c>
      <c r="K15" s="12"/>
      <c r="L15" s="12">
        <v>87</v>
      </c>
      <c r="M15" s="12"/>
      <c r="N15" s="37">
        <f t="shared" si="0"/>
        <v>0.484222222222222</v>
      </c>
      <c r="O15" s="37">
        <f>(L15-H15)/L15</f>
        <v>0.466436781609195</v>
      </c>
      <c r="P15" s="12">
        <f>L15-I15</f>
        <v>-3</v>
      </c>
      <c r="Q15" s="11" t="s">
        <v>49</v>
      </c>
      <c r="R15" s="11" t="s">
        <v>27</v>
      </c>
      <c r="S15" s="11" t="s">
        <v>28</v>
      </c>
    </row>
    <row r="16" ht="39" customHeight="1" spans="1:19">
      <c r="A16" s="7" t="s">
        <v>64</v>
      </c>
      <c r="B16" s="7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37" customHeight="1" spans="1:19">
      <c r="A17" s="18"/>
      <c r="B17" s="19" t="s">
        <v>65</v>
      </c>
      <c r="C17" s="20"/>
      <c r="D17" s="19" t="s">
        <v>66</v>
      </c>
      <c r="E17" s="12"/>
      <c r="F17" s="21"/>
      <c r="G17" s="21"/>
      <c r="H17" s="22"/>
      <c r="I17" s="21"/>
      <c r="J17" s="21"/>
      <c r="K17" s="12"/>
      <c r="L17" s="38"/>
      <c r="M17" s="39"/>
      <c r="N17" s="19"/>
      <c r="O17" s="40"/>
      <c r="P17" s="19"/>
      <c r="Q17" s="42"/>
      <c r="R17" s="8" t="s">
        <v>67</v>
      </c>
      <c r="S17" s="19"/>
    </row>
  </sheetData>
  <mergeCells count="7">
    <mergeCell ref="A1:S1"/>
    <mergeCell ref="A2:E2"/>
    <mergeCell ref="F2:J2"/>
    <mergeCell ref="L2:O2"/>
    <mergeCell ref="P2:S2"/>
    <mergeCell ref="A16:C16"/>
    <mergeCell ref="D16:S16"/>
  </mergeCells>
  <conditionalFormatting sqref="B5">
    <cfRule type="duplicateValues" dxfId="0" priority="2"/>
  </conditionalFormatting>
  <conditionalFormatting sqref="B6:B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6" fitToHeight="0" orientation="landscape" horizontalDpi="600"/>
  <headerFooter/>
  <ignoredErrors>
    <ignoredError sqref="O10:P10 O14:P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2025-01-22T08:50:52Z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C919D4DA333347A6A35A8236D7F12875_12</vt:lpwstr>
  </property>
  <property fmtid="{D5CDD505-2E9C-101B-9397-08002B2CF9AE}" pid="3" name="KSOProductBuildVer">
    <vt:lpwstr>2052-12.1.0.19770</vt:lpwstr>
  </property>
</Properties>
</file>