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月活动门店销售、毛利额目标及任务" sheetId="6" r:id="rId1"/>
    <sheet name="分中心任务" sheetId="7" r:id="rId2"/>
    <sheet name="Sheet1" sheetId="8" r:id="rId3"/>
    <sheet name="Sheet2" sheetId="9" r:id="rId4"/>
    <sheet name="Sheet3" sheetId="10" r:id="rId5"/>
    <sheet name="Sheet4" sheetId="11" r:id="rId6"/>
  </sheets>
  <externalReferences>
    <externalReference r:id="rId7"/>
    <externalReference r:id="rId8"/>
  </externalReferences>
  <definedNames>
    <definedName name="_xlnm._FilterDatabase" localSheetId="0" hidden="1">'9月活动门店销售、毛利额目标及任务'!$A$2:$U$144</definedName>
    <definedName name="_xlnm._FilterDatabase" localSheetId="1" hidden="1">分中心任务!$A$4:$E$26</definedName>
    <definedName name="_xlnm.Print_Titles" localSheetId="0">'9月活动门店销售、毛利额目标及任务'!$2:$2</definedName>
    <definedName name="_xlnm._FilterDatabase" localSheetId="4" hidden="1">Sheet3!$A$2:$P$2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<sst xmlns="http://schemas.openxmlformats.org/spreadsheetml/2006/main" count="596" uniqueCount="259">
  <si>
    <t>“周年庆”活动任务</t>
  </si>
  <si>
    <t>门店类别
（12月）</t>
  </si>
  <si>
    <t>门店pk金
（日均）</t>
  </si>
  <si>
    <t>门店分组</t>
  </si>
  <si>
    <t>公司投入奖金池奖金
（日均）</t>
  </si>
  <si>
    <t>片区名称</t>
  </si>
  <si>
    <t>考核时间</t>
  </si>
  <si>
    <t>备注</t>
  </si>
  <si>
    <t>2025.1.13-1.16日均任务</t>
  </si>
  <si>
    <t>2025.1.17-1.19日均任务</t>
  </si>
  <si>
    <t>序号</t>
  </si>
  <si>
    <t>老门店ID</t>
  </si>
  <si>
    <t>新门店ID</t>
  </si>
  <si>
    <t>门店名称</t>
  </si>
  <si>
    <t>销售</t>
  </si>
  <si>
    <t>毛利率</t>
  </si>
  <si>
    <t>毛利额任务</t>
  </si>
  <si>
    <t>旗舰店</t>
  </si>
  <si>
    <t>1组</t>
  </si>
  <si>
    <t>旗舰片区</t>
  </si>
  <si>
    <t>1.13-1.16</t>
  </si>
  <si>
    <t>剔除特药销售及毛利额</t>
  </si>
  <si>
    <t>成都成汉太极大药房有限公司</t>
  </si>
  <si>
    <t>南门片区</t>
  </si>
  <si>
    <t>三医院店（青龙街）</t>
  </si>
  <si>
    <t>青羊区十二桥药店</t>
  </si>
  <si>
    <t>西门片区</t>
  </si>
  <si>
    <t>四川太极浆洗街药店</t>
  </si>
  <si>
    <t>2组</t>
  </si>
  <si>
    <t>光华药店</t>
  </si>
  <si>
    <t>锦江区庆云南街药店</t>
  </si>
  <si>
    <t>邛崃中心药店</t>
  </si>
  <si>
    <t>城郊一片</t>
  </si>
  <si>
    <t>锦江区榕声路店</t>
  </si>
  <si>
    <t>3组</t>
  </si>
  <si>
    <t>高新区民丰大道西段药店</t>
  </si>
  <si>
    <t>大邑县晋原镇内蒙古大道桃源药店</t>
  </si>
  <si>
    <t>成华区万科路药店</t>
  </si>
  <si>
    <t>五津西路药店</t>
  </si>
  <si>
    <t>4组</t>
  </si>
  <si>
    <t>新津片区</t>
  </si>
  <si>
    <t>武侯区科华街药店</t>
  </si>
  <si>
    <t>光华村街药店</t>
  </si>
  <si>
    <t>梨花街</t>
  </si>
  <si>
    <t>5组</t>
  </si>
  <si>
    <t>泰和二街</t>
  </si>
  <si>
    <t>花照壁</t>
  </si>
  <si>
    <t>静沙路</t>
  </si>
  <si>
    <t>东门片区</t>
  </si>
  <si>
    <t>蜀辉路店</t>
  </si>
  <si>
    <t>6组</t>
  </si>
  <si>
    <t>新都区新都街道万和北路药店</t>
  </si>
  <si>
    <t>新都区新繁镇繁江北路药店</t>
  </si>
  <si>
    <t>花照壁中横街</t>
  </si>
  <si>
    <t>成华区华泰路药店</t>
  </si>
  <si>
    <t>7组</t>
  </si>
  <si>
    <t>彭州致和路店</t>
  </si>
  <si>
    <t>通盈街药店</t>
  </si>
  <si>
    <t>锦江区观音桥街药店</t>
  </si>
  <si>
    <t>贝森北路</t>
  </si>
  <si>
    <t>8组</t>
  </si>
  <si>
    <t>新园大道药店</t>
  </si>
  <si>
    <t>成华区羊子山西路药店（兴元华盛）</t>
  </si>
  <si>
    <t>土龙路药店</t>
  </si>
  <si>
    <t>武侯区顺和街店</t>
  </si>
  <si>
    <t>9组</t>
  </si>
  <si>
    <t>紫薇东路</t>
  </si>
  <si>
    <t>四川太极新津五津西路二店</t>
  </si>
  <si>
    <t>东昌路店</t>
  </si>
  <si>
    <t>锦江区水杉街药店</t>
  </si>
  <si>
    <t>10组</t>
  </si>
  <si>
    <t>光华北五路店</t>
  </si>
  <si>
    <t>培华东路店（六医院店）</t>
  </si>
  <si>
    <t>怀远店</t>
  </si>
  <si>
    <t>崇州片区</t>
  </si>
  <si>
    <t>四川太极金牛区蜀汉路药店</t>
  </si>
  <si>
    <t>11组</t>
  </si>
  <si>
    <t>都江堰景中路店</t>
  </si>
  <si>
    <t>雅安市太极智慧云医药科技有限公司</t>
  </si>
  <si>
    <t>二环路北四段药店（汇融名城）</t>
  </si>
  <si>
    <t>枣子巷药店</t>
  </si>
  <si>
    <t>12组</t>
  </si>
  <si>
    <t>清江东路药店</t>
  </si>
  <si>
    <t>永康东路药店</t>
  </si>
  <si>
    <t>都江堰市蒲阳路药店</t>
  </si>
  <si>
    <t>科华北路</t>
  </si>
  <si>
    <t>13组</t>
  </si>
  <si>
    <t>宏济路</t>
  </si>
  <si>
    <t>金丝街药店</t>
  </si>
  <si>
    <t>西部店</t>
  </si>
  <si>
    <t>武侯区佳灵路</t>
  </si>
  <si>
    <t>新津邓双镇岷江店</t>
  </si>
  <si>
    <t>14组</t>
  </si>
  <si>
    <t>青羊区北东街店</t>
  </si>
  <si>
    <t>银河北街</t>
  </si>
  <si>
    <t>金牛区交大路第三药店</t>
  </si>
  <si>
    <t>15组</t>
  </si>
  <si>
    <t>成华杉板桥南一路店</t>
  </si>
  <si>
    <t>杏林路</t>
  </si>
  <si>
    <t>金马河</t>
  </si>
  <si>
    <t>成华区华油路药店</t>
  </si>
  <si>
    <t>16组</t>
  </si>
  <si>
    <t>倪家桥</t>
  </si>
  <si>
    <t>高新区天久南巷药店</t>
  </si>
  <si>
    <t>四川太极金牛区银沙路药店</t>
  </si>
  <si>
    <t>大邑县晋原镇通达东路五段药店</t>
  </si>
  <si>
    <t>17组</t>
  </si>
  <si>
    <t>新都区马超东路店</t>
  </si>
  <si>
    <t>光华西一路</t>
  </si>
  <si>
    <t>郫县郫筒镇东大街药店</t>
  </si>
  <si>
    <t>郫县郫筒镇一环路东南段药店</t>
  </si>
  <si>
    <t>18组</t>
  </si>
  <si>
    <t>青羊区童子街</t>
  </si>
  <si>
    <t>蜀源路店</t>
  </si>
  <si>
    <t>大田坎街药店</t>
  </si>
  <si>
    <t>崔家店路药店</t>
  </si>
  <si>
    <t xml:space="preserve">19组 </t>
  </si>
  <si>
    <t>温江区公平街道江安路药店</t>
  </si>
  <si>
    <t>高新区大源北街药店</t>
  </si>
  <si>
    <t>金牛区金沙路药店</t>
  </si>
  <si>
    <t>红星店</t>
  </si>
  <si>
    <t>20组</t>
  </si>
  <si>
    <t>大邑县晋原镇子龙路店</t>
  </si>
  <si>
    <t>都江堰幸福镇翔凤路药店</t>
  </si>
  <si>
    <t>大悦路店</t>
  </si>
  <si>
    <t>新乐中街药店</t>
  </si>
  <si>
    <t>21组</t>
  </si>
  <si>
    <t>金带街药店</t>
  </si>
  <si>
    <t>锦江区柳翠路药店</t>
  </si>
  <si>
    <t>成华区万宇路药店</t>
  </si>
  <si>
    <t>邛崃市临邛镇洪川小区药店</t>
  </si>
  <si>
    <t>22组</t>
  </si>
  <si>
    <t>医贸大道店</t>
  </si>
  <si>
    <t>大邑县沙渠镇方圆路药店</t>
  </si>
  <si>
    <t>大邑县晋原镇东街药店</t>
  </si>
  <si>
    <t>元华二巷</t>
  </si>
  <si>
    <t>23组</t>
  </si>
  <si>
    <t>蜀兴路店</t>
  </si>
  <si>
    <t>吉瑞三路</t>
  </si>
  <si>
    <t>金祥店</t>
  </si>
  <si>
    <t>潘家街店</t>
  </si>
  <si>
    <t>24组</t>
  </si>
  <si>
    <t>双流县西航港街道锦华路一段药店</t>
  </si>
  <si>
    <t>沙湾东一路</t>
  </si>
  <si>
    <t>成华区华康路药店</t>
  </si>
  <si>
    <t>丝竹路</t>
  </si>
  <si>
    <t>25组</t>
  </si>
  <si>
    <t>大石西路药店</t>
  </si>
  <si>
    <t>华泰路二药店</t>
  </si>
  <si>
    <t>温江店</t>
  </si>
  <si>
    <t>大邑县晋原镇北街药店</t>
  </si>
  <si>
    <t>26组</t>
  </si>
  <si>
    <t>新下街</t>
  </si>
  <si>
    <t>尚贤坊街药店</t>
  </si>
  <si>
    <t>武侯区高攀西巷药店</t>
  </si>
  <si>
    <t>锦江区劼人路药店</t>
  </si>
  <si>
    <t>27组</t>
  </si>
  <si>
    <t>都江堰奎光路中段药店</t>
  </si>
  <si>
    <t>西林一街</t>
  </si>
  <si>
    <t>双林路药店</t>
  </si>
  <si>
    <t>三江店</t>
  </si>
  <si>
    <t>28组</t>
  </si>
  <si>
    <t>大邑县安仁镇千禧街药店</t>
  </si>
  <si>
    <t>都江堰聚源镇药店</t>
  </si>
  <si>
    <t>都江堰市蒲阳镇堰问道西路药店</t>
  </si>
  <si>
    <t>邛崃翠荫街</t>
  </si>
  <si>
    <t>29组</t>
  </si>
  <si>
    <t>驷马桥店</t>
  </si>
  <si>
    <t>长寿路</t>
  </si>
  <si>
    <t>五福桥东路</t>
  </si>
  <si>
    <t>尚锦路店</t>
  </si>
  <si>
    <t>30组</t>
  </si>
  <si>
    <t>双流区东升街道三强西路药店</t>
  </si>
  <si>
    <t>大邑县晋源镇东壕沟段药店</t>
  </si>
  <si>
    <t>蜀州中路店</t>
  </si>
  <si>
    <t>大邑县新场镇文昌街药店</t>
  </si>
  <si>
    <t>31组</t>
  </si>
  <si>
    <t>大华街药店</t>
  </si>
  <si>
    <t>元通大道店</t>
  </si>
  <si>
    <t>金牛区黄苑东街药店</t>
  </si>
  <si>
    <t>邛崃市羊安镇永康大道药店</t>
  </si>
  <si>
    <t>32组</t>
  </si>
  <si>
    <t>泰和二街三药店</t>
  </si>
  <si>
    <t>中和大道药店</t>
  </si>
  <si>
    <t>新津武阳西路</t>
  </si>
  <si>
    <t>观音阁店</t>
  </si>
  <si>
    <t>33组</t>
  </si>
  <si>
    <t>天顺路店</t>
  </si>
  <si>
    <t>都江堰宝莲路</t>
  </si>
  <si>
    <t>水碾河</t>
  </si>
  <si>
    <t>崇州中心店</t>
  </si>
  <si>
    <t>34组</t>
  </si>
  <si>
    <t>兴义镇万兴路药店</t>
  </si>
  <si>
    <t>中和公济桥路药店</t>
  </si>
  <si>
    <t>建业路药店</t>
  </si>
  <si>
    <t>35组</t>
  </si>
  <si>
    <t>青羊区文和路药店</t>
  </si>
  <si>
    <t>大丰街道华美东街药店</t>
  </si>
  <si>
    <t>成都高新区肖家河正街药店</t>
  </si>
  <si>
    <t>36组</t>
  </si>
  <si>
    <t>沙河源药店</t>
  </si>
  <si>
    <t>大邑县晋原街道金巷西街药店</t>
  </si>
  <si>
    <t>分中心“双十一”大促活动任务明细（日均任务）</t>
  </si>
  <si>
    <t>第一阶段</t>
  </si>
  <si>
    <t>门店ID</t>
  </si>
  <si>
    <t>2025.1.13-1.16日均任务
（单位：元）</t>
  </si>
  <si>
    <t>2025.1.13-1.16日日均毛利额任务
（单位：元）</t>
  </si>
  <si>
    <t>四川太极大药房连锁有限公司泸州佳裕店</t>
  </si>
  <si>
    <t>四川太极大药房连锁有限公司泸州佳乐直营店</t>
  </si>
  <si>
    <t>四川太极大药房连锁有限公司泸州七直营店</t>
  </si>
  <si>
    <t>四川太极大药房连锁有限公司泸州蓝田直营店</t>
  </si>
  <si>
    <t>四川太极大药房连锁有限公司泸州一店</t>
  </si>
  <si>
    <t>四川太极大药房连锁有限公司泸州飞跃路直营店</t>
  </si>
  <si>
    <t>四川太极大药房连锁有限公司泸州五直营店</t>
  </si>
  <si>
    <t>四川太极大药房连锁有限公司泸州六直营店</t>
  </si>
  <si>
    <t>四川太极大药房连锁有限公司南充16店</t>
  </si>
  <si>
    <t>四川太极大药房连锁有限公司南充7店</t>
  </si>
  <si>
    <t>四川太极大药房连锁有限公司南充8店</t>
  </si>
  <si>
    <t>四川太极大药房连锁有限公司南充5店</t>
  </si>
  <si>
    <t>四川太极大药房连锁有限公司南充3店</t>
  </si>
  <si>
    <t>四川太极大药房连锁有限公司南充11店</t>
  </si>
  <si>
    <t>四川太极大药房连锁有限公司达州江湾城店</t>
  </si>
  <si>
    <t>四川太极大药房连锁有限公司达州鸿福新村店</t>
  </si>
  <si>
    <t>四川太极大药房连锁有限公司达州华蜀南路店</t>
  </si>
  <si>
    <t>四川太极大药房连锁有限公司达州通川北路店</t>
  </si>
  <si>
    <t>四川太极大药房连锁有限公司达州文家梁二店</t>
  </si>
  <si>
    <t>四川太极大药房连锁有限公司达州领域广场店</t>
  </si>
  <si>
    <t>双十一pk金</t>
  </si>
  <si>
    <t>片区</t>
  </si>
  <si>
    <t>片区主管</t>
  </si>
  <si>
    <t>pk金金额</t>
  </si>
  <si>
    <t>片区主管pk</t>
  </si>
  <si>
    <t>合计pk</t>
  </si>
  <si>
    <t>郑红艳</t>
  </si>
  <si>
    <t>黄梅</t>
  </si>
  <si>
    <t>毛静静</t>
  </si>
  <si>
    <t>陈冰雪</t>
  </si>
  <si>
    <t>谭庆娟</t>
  </si>
  <si>
    <t>刘琴英</t>
  </si>
  <si>
    <t>王艳丽</t>
  </si>
  <si>
    <t>"双十一"活动各片区毛利额完成率排名</t>
  </si>
  <si>
    <t>6日-7日
销售任务</t>
  </si>
  <si>
    <t>6日-7日
毛利额任务</t>
  </si>
  <si>
    <t>6日-7日销售</t>
  </si>
  <si>
    <t>6日-7日毛利额</t>
  </si>
  <si>
    <t>6日-7日销售
完成率</t>
  </si>
  <si>
    <t>6日-7日毛利额
完成率</t>
  </si>
  <si>
    <t>毛利额
完成率排名</t>
  </si>
  <si>
    <t>第一名</t>
  </si>
  <si>
    <t>第二名</t>
  </si>
  <si>
    <t>第三名</t>
  </si>
  <si>
    <t>泸州片区</t>
  </si>
  <si>
    <t>黄良梅</t>
  </si>
  <si>
    <t>南充片区</t>
  </si>
  <si>
    <t>陈丽</t>
  </si>
  <si>
    <t>达州片区</t>
  </si>
  <si>
    <t>谢玲</t>
  </si>
  <si>
    <t>6日-9日
销售任务</t>
  </si>
  <si>
    <t>6日-9日
毛利额任务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</si>
</sst>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_);[Red]\(0\)"/>
    <numFmt numFmtId="179" formatCode="0.00_);[Red]\(0.00\)"/>
  </numFmts>
  <fonts count="43"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4"/>
      <name val="宋体"/>
      <charset val="134"/>
    </font>
    <font>
      <b/>
      <sz val="12"/>
      <color theme="1"/>
      <name val="等线"/>
      <charset val="134"/>
      <scheme val="minor"/>
    </font>
    <font>
      <b/>
      <sz val="11"/>
      <name val="宋体"/>
      <charset val="134"/>
    </font>
    <font>
      <b/>
      <sz val="12"/>
      <color rgb="FFFF0000"/>
      <name val="等线"/>
      <charset val="134"/>
      <scheme val="minor"/>
    </font>
    <font>
      <b/>
      <sz val="18"/>
      <color rgb="FFFF0000"/>
      <name val="等线"/>
      <charset val="134"/>
      <scheme val="minor"/>
    </font>
    <font>
      <sz val="11"/>
      <name val="宋体"/>
      <charset val="134"/>
    </font>
    <font>
      <b/>
      <sz val="14"/>
      <name val="新宋体"/>
      <charset val="134"/>
    </font>
    <font>
      <sz val="10"/>
      <name val="新宋体"/>
      <charset val="134"/>
    </font>
    <font>
      <sz val="10"/>
      <name val="方正小标宋_GBK"/>
      <charset val="134"/>
    </font>
    <font>
      <sz val="12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7" borderId="11" applyNumberFormat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/>
    <xf numFmtId="0" fontId="41" fillId="0" borderId="0"/>
    <xf numFmtId="176" fontId="42" fillId="0" borderId="0">
      <alignment vertical="top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/>
      <protection locked="0"/>
    </xf>
    <xf numFmtId="178" fontId="11" fillId="2" borderId="3" xfId="51" applyNumberFormat="1" applyFont="1" applyFill="1" applyBorder="1" applyAlignment="1" applyProtection="1">
      <alignment horizontal="center" vertical="center"/>
      <protection locked="0"/>
    </xf>
    <xf numFmtId="178" fontId="11" fillId="2" borderId="3" xfId="51" applyNumberFormat="1" applyFont="1" applyFill="1" applyBorder="1" applyAlignment="1" applyProtection="1">
      <alignment horizontal="center" vertical="center" wrapText="1"/>
      <protection locked="0"/>
    </xf>
    <xf numFmtId="176" fontId="12" fillId="2" borderId="3" xfId="51" applyNumberFormat="1" applyFont="1" applyFill="1" applyBorder="1" applyAlignment="1" applyProtection="1">
      <alignment horizontal="center" vertical="center" wrapText="1"/>
      <protection locked="0"/>
    </xf>
    <xf numFmtId="177" fontId="12" fillId="2" borderId="3" xfId="51" applyNumberFormat="1" applyFont="1" applyFill="1" applyBorder="1" applyAlignment="1" applyProtection="1">
      <alignment horizontal="center" vertical="center" wrapText="1"/>
      <protection locked="0"/>
    </xf>
    <xf numFmtId="179" fontId="12" fillId="2" borderId="3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178" fontId="12" fillId="2" borderId="3" xfId="51" applyNumberFormat="1" applyFont="1" applyFill="1" applyBorder="1" applyAlignment="1" applyProtection="1">
      <alignment horizontal="center" vertical="center"/>
      <protection locked="0"/>
    </xf>
    <xf numFmtId="177" fontId="13" fillId="3" borderId="3" xfId="0" applyNumberFormat="1" applyFont="1" applyFill="1" applyBorder="1" applyAlignment="1">
      <alignment horizontal="center" vertical="center" wrapText="1"/>
    </xf>
    <xf numFmtId="177" fontId="12" fillId="2" borderId="3" xfId="5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Alignment="1" applyProtection="1">
      <alignment horizontal="center" vertical="center"/>
      <protection locked="0"/>
    </xf>
    <xf numFmtId="10" fontId="14" fillId="0" borderId="0" xfId="0" applyNumberFormat="1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9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177" fontId="7" fillId="0" borderId="4" xfId="0" applyNumberFormat="1" applyFont="1" applyFill="1" applyBorder="1" applyAlignment="1" applyProtection="1">
      <alignment horizontal="center" vertical="center"/>
      <protection locked="0"/>
    </xf>
    <xf numFmtId="10" fontId="18" fillId="4" borderId="3" xfId="0" applyNumberFormat="1" applyFont="1" applyFill="1" applyBorder="1" applyAlignment="1" applyProtection="1">
      <alignment horizontal="center" vertical="center"/>
      <protection locked="0"/>
    </xf>
    <xf numFmtId="10" fontId="19" fillId="4" borderId="3" xfId="0" applyNumberFormat="1" applyFont="1" applyFill="1" applyBorder="1" applyAlignment="1" applyProtection="1">
      <alignment horizontal="center" vertical="center"/>
      <protection locked="0"/>
    </xf>
    <xf numFmtId="0" fontId="18" fillId="4" borderId="3" xfId="0" applyNumberFormat="1" applyFont="1" applyFill="1" applyBorder="1" applyAlignment="1" applyProtection="1">
      <alignment horizontal="center" vertical="center"/>
      <protection locked="0"/>
    </xf>
    <xf numFmtId="10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9" fontId="10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6" xfId="0" applyNumberFormat="1" applyFont="1" applyFill="1" applyBorder="1" applyAlignment="1" applyProtection="1">
      <alignment horizontal="center" vertical="center"/>
      <protection locked="0"/>
    </xf>
    <xf numFmtId="49" fontId="14" fillId="0" borderId="6" xfId="0" applyNumberFormat="1" applyFont="1" applyFill="1" applyBorder="1" applyAlignment="1" applyProtection="1">
      <alignment horizontal="center" vertical="center"/>
      <protection locked="0"/>
    </xf>
    <xf numFmtId="1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0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1&#26376;&#38144;&#21806;&#20219;&#21153;&#65288;&#21457;&#38376;&#24215;&#6528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4&#24180;12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</v>
          </cell>
          <cell r="E1" t="str">
            <v>销售额任务</v>
          </cell>
          <cell r="F1" t="str">
            <v>毛利额任务</v>
          </cell>
          <cell r="G1" t="str">
            <v>笔数任务</v>
          </cell>
          <cell r="H1" t="str">
            <v>毛利率任务</v>
          </cell>
          <cell r="I1" t="str">
            <v>日均销售额任务</v>
          </cell>
          <cell r="J1" t="str">
            <v>日均毛利额任务</v>
          </cell>
        </row>
        <row r="2">
          <cell r="B2">
            <v>2914</v>
          </cell>
          <cell r="C2" t="str">
            <v>四川太极大药房连锁有限公司崇州市怀远镇新正东街药店</v>
          </cell>
          <cell r="D2" t="str">
            <v>崇州片区</v>
          </cell>
          <cell r="E2">
            <v>211420</v>
          </cell>
          <cell r="F2">
            <v>78058</v>
          </cell>
          <cell r="G2">
            <v>2790</v>
          </cell>
          <cell r="H2">
            <v>0.369208211143695</v>
          </cell>
          <cell r="I2">
            <v>6820</v>
          </cell>
          <cell r="J2">
            <v>2518</v>
          </cell>
        </row>
        <row r="3">
          <cell r="B3">
            <v>104428</v>
          </cell>
          <cell r="C3" t="str">
            <v>四川太极大药房连锁有限公司崇州市崇阳镇永康东路药店 </v>
          </cell>
          <cell r="D3" t="str">
            <v>崇州片区</v>
          </cell>
          <cell r="E3">
            <v>204600</v>
          </cell>
          <cell r="F3">
            <v>69409</v>
          </cell>
          <cell r="G3">
            <v>3100</v>
          </cell>
          <cell r="H3">
            <v>0.339242424242424</v>
          </cell>
          <cell r="I3">
            <v>6600</v>
          </cell>
          <cell r="J3">
            <v>2239</v>
          </cell>
        </row>
        <row r="4">
          <cell r="B4">
            <v>2910</v>
          </cell>
          <cell r="C4" t="str">
            <v>四川太极大药房连锁有限公司崇州市崇阳镇金带街药店</v>
          </cell>
          <cell r="D4" t="str">
            <v>崇州片区</v>
          </cell>
          <cell r="E4">
            <v>146630</v>
          </cell>
          <cell r="F4">
            <v>52576</v>
          </cell>
          <cell r="G4">
            <v>2170</v>
          </cell>
          <cell r="H4">
            <v>0.358562367864693</v>
          </cell>
          <cell r="I4">
            <v>4730</v>
          </cell>
          <cell r="J4">
            <v>1696</v>
          </cell>
        </row>
        <row r="5">
          <cell r="B5">
            <v>2916</v>
          </cell>
          <cell r="C5" t="str">
            <v>四川太极大药房连锁有限公司崇州市崇阳镇尚贤坊街药店</v>
          </cell>
          <cell r="D5" t="str">
            <v>崇州片区</v>
          </cell>
          <cell r="E5">
            <v>122760</v>
          </cell>
          <cell r="F5">
            <v>42873</v>
          </cell>
          <cell r="G5">
            <v>1395</v>
          </cell>
          <cell r="H5">
            <v>0.349242424242424</v>
          </cell>
          <cell r="I5">
            <v>3960</v>
          </cell>
          <cell r="J5">
            <v>1383</v>
          </cell>
        </row>
        <row r="6">
          <cell r="B6">
            <v>2905</v>
          </cell>
          <cell r="C6" t="str">
            <v>四川太极大药房连锁有限公司崇州市崇阳镇文化西街药店</v>
          </cell>
          <cell r="D6" t="str">
            <v>崇州片区</v>
          </cell>
          <cell r="E6">
            <v>88660</v>
          </cell>
          <cell r="F6">
            <v>32488</v>
          </cell>
          <cell r="G6">
            <v>1240</v>
          </cell>
          <cell r="H6">
            <v>0.366433566433566</v>
          </cell>
          <cell r="I6">
            <v>2860</v>
          </cell>
          <cell r="J6">
            <v>1048</v>
          </cell>
        </row>
        <row r="7">
          <cell r="B7">
            <v>104838</v>
          </cell>
          <cell r="C7" t="str">
            <v>四川太极大药房连锁有限公司崇州市崇阳镇蜀州中路药店</v>
          </cell>
          <cell r="D7" t="str">
            <v>崇州片区</v>
          </cell>
          <cell r="E7">
            <v>92070</v>
          </cell>
          <cell r="F7">
            <v>31217</v>
          </cell>
          <cell r="G7">
            <v>1395</v>
          </cell>
          <cell r="H7">
            <v>0.339057239057239</v>
          </cell>
          <cell r="I7">
            <v>2970</v>
          </cell>
          <cell r="J7">
            <v>1007</v>
          </cell>
        </row>
        <row r="8">
          <cell r="B8">
            <v>2894</v>
          </cell>
          <cell r="C8" t="str">
            <v>四川太极大药房连锁有限公司崇州市三江镇崇新路药店</v>
          </cell>
          <cell r="D8" t="str">
            <v>崇州片区</v>
          </cell>
          <cell r="E8">
            <v>79391</v>
          </cell>
          <cell r="F8">
            <v>30256</v>
          </cell>
          <cell r="G8">
            <v>1085</v>
          </cell>
          <cell r="H8">
            <v>0.381101132370168</v>
          </cell>
          <cell r="I8">
            <v>2561</v>
          </cell>
          <cell r="J8">
            <v>976</v>
          </cell>
        </row>
        <row r="9">
          <cell r="B9">
            <v>1950</v>
          </cell>
          <cell r="C9" t="str">
            <v>四川太极大药房连锁有限公司成都高新区泰和二街三药店</v>
          </cell>
          <cell r="D9" t="str">
            <v>南门片区</v>
          </cell>
          <cell r="E9">
            <v>98890</v>
          </cell>
          <cell r="F9">
            <v>32550</v>
          </cell>
          <cell r="G9">
            <v>1395</v>
          </cell>
          <cell r="H9">
            <v>0.329153605015674</v>
          </cell>
          <cell r="I9">
            <v>3190</v>
          </cell>
          <cell r="J9">
            <v>1050</v>
          </cell>
        </row>
        <row r="10">
          <cell r="B10">
            <v>2113</v>
          </cell>
          <cell r="C10" t="str">
            <v>四川太极大药房连锁有限公司高新区锦城大道药店</v>
          </cell>
          <cell r="D10" t="str">
            <v>南门片区</v>
          </cell>
          <cell r="E10">
            <v>358050</v>
          </cell>
          <cell r="F10">
            <v>107198</v>
          </cell>
          <cell r="G10">
            <v>3410</v>
          </cell>
          <cell r="H10">
            <v>0.299393939393939</v>
          </cell>
          <cell r="I10">
            <v>11550</v>
          </cell>
          <cell r="J10">
            <v>3458</v>
          </cell>
        </row>
        <row r="11">
          <cell r="B11">
            <v>2153</v>
          </cell>
          <cell r="C11" t="str">
            <v>四川太极大药房连锁有限公司成都高新区吉瑞三路二药房</v>
          </cell>
          <cell r="D11" t="str">
            <v>南门片区</v>
          </cell>
          <cell r="E11">
            <v>132990</v>
          </cell>
          <cell r="F11">
            <v>43803</v>
          </cell>
          <cell r="G11">
            <v>2108</v>
          </cell>
          <cell r="H11">
            <v>0.329370629370629</v>
          </cell>
          <cell r="I11">
            <v>4290</v>
          </cell>
          <cell r="J11">
            <v>1413</v>
          </cell>
        </row>
        <row r="12">
          <cell r="B12">
            <v>2304</v>
          </cell>
          <cell r="C12" t="str">
            <v>四川太极大药房连锁有限公司成都高新区天久南巷药店</v>
          </cell>
          <cell r="D12" t="str">
            <v>南门片区</v>
          </cell>
          <cell r="E12">
            <v>187550</v>
          </cell>
          <cell r="F12">
            <v>61752</v>
          </cell>
          <cell r="G12">
            <v>2232</v>
          </cell>
          <cell r="H12">
            <v>0.329256198347107</v>
          </cell>
          <cell r="I12">
            <v>6050</v>
          </cell>
          <cell r="J12">
            <v>1992</v>
          </cell>
        </row>
        <row r="13">
          <cell r="B13">
            <v>2414</v>
          </cell>
          <cell r="C13" t="str">
            <v>四川太极大药房连锁有限公司青羊区大石西路药店</v>
          </cell>
          <cell r="D13" t="str">
            <v>南门片区</v>
          </cell>
          <cell r="E13">
            <v>139810</v>
          </cell>
          <cell r="F13">
            <v>47430</v>
          </cell>
          <cell r="G13">
            <v>1984</v>
          </cell>
          <cell r="H13">
            <v>0.339246119733925</v>
          </cell>
          <cell r="I13">
            <v>4510</v>
          </cell>
          <cell r="J13">
            <v>1530</v>
          </cell>
        </row>
        <row r="14">
          <cell r="B14">
            <v>2717</v>
          </cell>
          <cell r="C14" t="str">
            <v>四川太极大药房连锁有限公司成华区万宇路药店</v>
          </cell>
          <cell r="D14" t="str">
            <v>南门片区</v>
          </cell>
          <cell r="E14">
            <v>136400</v>
          </cell>
          <cell r="F14">
            <v>46283</v>
          </cell>
          <cell r="G14">
            <v>1953</v>
          </cell>
          <cell r="H14">
            <v>0.339318181818182</v>
          </cell>
          <cell r="I14">
            <v>4400</v>
          </cell>
          <cell r="J14">
            <v>1493</v>
          </cell>
        </row>
        <row r="15">
          <cell r="B15">
            <v>2722</v>
          </cell>
          <cell r="C15" t="str">
            <v>四川太极大药房连锁有限公司高新区大源三期药店</v>
          </cell>
          <cell r="D15" t="str">
            <v>南门片区</v>
          </cell>
          <cell r="E15">
            <v>157635</v>
          </cell>
          <cell r="F15">
            <v>51925</v>
          </cell>
          <cell r="G15">
            <v>2449</v>
          </cell>
          <cell r="H15">
            <v>0.329400196656834</v>
          </cell>
          <cell r="I15">
            <v>5085</v>
          </cell>
          <cell r="J15">
            <v>1675</v>
          </cell>
        </row>
        <row r="16">
          <cell r="B16">
            <v>2729</v>
          </cell>
          <cell r="C16" t="str">
            <v>四川太极大药房连锁有限公司高新区新园大道药店</v>
          </cell>
          <cell r="D16" t="str">
            <v>南门片区</v>
          </cell>
          <cell r="E16">
            <v>231880</v>
          </cell>
          <cell r="F16">
            <v>77159</v>
          </cell>
          <cell r="G16">
            <v>4495</v>
          </cell>
          <cell r="H16">
            <v>0.332754010695187</v>
          </cell>
          <cell r="I16">
            <v>7480</v>
          </cell>
          <cell r="J16">
            <v>2489</v>
          </cell>
        </row>
        <row r="17">
          <cell r="B17">
            <v>2738</v>
          </cell>
          <cell r="C17" t="str">
            <v>四川太极大药房连锁有限公司成都高新区成汉南路药店</v>
          </cell>
          <cell r="D17" t="str">
            <v>南门片区</v>
          </cell>
          <cell r="E17">
            <v>579700</v>
          </cell>
          <cell r="F17">
            <v>196726</v>
          </cell>
          <cell r="G17">
            <v>4805</v>
          </cell>
          <cell r="H17">
            <v>0.339358288770053</v>
          </cell>
          <cell r="I17">
            <v>18700</v>
          </cell>
          <cell r="J17">
            <v>6346</v>
          </cell>
        </row>
        <row r="18">
          <cell r="B18">
            <v>2741</v>
          </cell>
          <cell r="C18" t="str">
            <v>四川太极大药房连锁有限公司锦江区榕声路药店</v>
          </cell>
          <cell r="D18" t="str">
            <v>南门片区</v>
          </cell>
          <cell r="E18">
            <v>375100</v>
          </cell>
          <cell r="F18">
            <v>121830</v>
          </cell>
          <cell r="G18">
            <v>4805</v>
          </cell>
          <cell r="H18">
            <v>0.324793388429752</v>
          </cell>
          <cell r="I18">
            <v>12100</v>
          </cell>
          <cell r="J18">
            <v>3930</v>
          </cell>
        </row>
        <row r="19">
          <cell r="B19">
            <v>2751</v>
          </cell>
          <cell r="C19" t="str">
            <v>四川太极大药房连锁有限公司高新区新乐中街药店</v>
          </cell>
          <cell r="D19" t="str">
            <v>南门片区</v>
          </cell>
          <cell r="E19">
            <v>177320</v>
          </cell>
          <cell r="F19">
            <v>53444</v>
          </cell>
          <cell r="G19">
            <v>2635</v>
          </cell>
          <cell r="H19">
            <v>0.301398601398601</v>
          </cell>
          <cell r="I19">
            <v>5720</v>
          </cell>
          <cell r="J19">
            <v>1724</v>
          </cell>
        </row>
        <row r="20">
          <cell r="B20">
            <v>2755</v>
          </cell>
          <cell r="C20" t="str">
            <v>四川太极大药房连锁有限公司成华区万科路药店</v>
          </cell>
          <cell r="D20" t="str">
            <v>南门片区</v>
          </cell>
          <cell r="E20">
            <v>300080</v>
          </cell>
          <cell r="F20">
            <v>89838</v>
          </cell>
          <cell r="G20">
            <v>3348</v>
          </cell>
          <cell r="H20">
            <v>0.299380165289256</v>
          </cell>
          <cell r="I20">
            <v>9680</v>
          </cell>
          <cell r="J20">
            <v>2898</v>
          </cell>
        </row>
        <row r="21">
          <cell r="B21">
            <v>2771</v>
          </cell>
          <cell r="C21" t="str">
            <v>四川太极大药房连锁有限公司锦江区柳翠路药店</v>
          </cell>
          <cell r="D21" t="str">
            <v>南门片区</v>
          </cell>
          <cell r="E21">
            <v>126170</v>
          </cell>
          <cell r="F21">
            <v>37758</v>
          </cell>
          <cell r="G21">
            <v>1922</v>
          </cell>
          <cell r="H21">
            <v>0.299262899262899</v>
          </cell>
          <cell r="I21">
            <v>4070</v>
          </cell>
          <cell r="J21">
            <v>1218</v>
          </cell>
        </row>
        <row r="22">
          <cell r="B22">
            <v>2907</v>
          </cell>
          <cell r="C22" t="str">
            <v>四川太极大药房连锁有限公司温江区柳城镇凤溪大道药店</v>
          </cell>
          <cell r="D22" t="str">
            <v>南门片区</v>
          </cell>
          <cell r="E22">
            <v>129580</v>
          </cell>
          <cell r="F22">
            <v>43958</v>
          </cell>
          <cell r="G22">
            <v>1488</v>
          </cell>
          <cell r="H22">
            <v>0.339234449760766</v>
          </cell>
          <cell r="I22">
            <v>4180</v>
          </cell>
          <cell r="J22">
            <v>1418</v>
          </cell>
        </row>
        <row r="23">
          <cell r="B23">
            <v>101453</v>
          </cell>
          <cell r="C23" t="str">
            <v>四川太极大药房连锁有限公司温江区公平街道江安路药店</v>
          </cell>
          <cell r="D23" t="str">
            <v>南门片区</v>
          </cell>
          <cell r="E23">
            <v>170500</v>
          </cell>
          <cell r="F23">
            <v>55800</v>
          </cell>
          <cell r="G23">
            <v>2449</v>
          </cell>
          <cell r="H23">
            <v>0.327272727272727</v>
          </cell>
          <cell r="I23">
            <v>5500</v>
          </cell>
          <cell r="J23">
            <v>1800</v>
          </cell>
        </row>
        <row r="24">
          <cell r="B24">
            <v>103639</v>
          </cell>
          <cell r="C24" t="str">
            <v>四川太极大药房连锁有限公司成华区金马河路药店</v>
          </cell>
          <cell r="D24" t="str">
            <v>南门片区</v>
          </cell>
          <cell r="E24">
            <v>187550</v>
          </cell>
          <cell r="F24">
            <v>63643</v>
          </cell>
          <cell r="G24">
            <v>2170</v>
          </cell>
          <cell r="H24">
            <v>0.339338842975207</v>
          </cell>
          <cell r="I24">
            <v>6050</v>
          </cell>
          <cell r="J24">
            <v>2053</v>
          </cell>
        </row>
        <row r="25">
          <cell r="B25">
            <v>104429</v>
          </cell>
          <cell r="C25" t="str">
            <v>四川太极大药房连锁有限公司武侯区大华街药店</v>
          </cell>
          <cell r="D25" t="str">
            <v>南门片区</v>
          </cell>
          <cell r="E25">
            <v>119350</v>
          </cell>
          <cell r="F25">
            <v>39308</v>
          </cell>
          <cell r="G25">
            <v>1519</v>
          </cell>
          <cell r="H25">
            <v>0.329350649350649</v>
          </cell>
          <cell r="I25">
            <v>3850</v>
          </cell>
          <cell r="J25">
            <v>1268</v>
          </cell>
        </row>
        <row r="26">
          <cell r="B26">
            <v>104430</v>
          </cell>
          <cell r="C26" t="str">
            <v>四川太极大药房连锁有限公司高新区中和大道药店</v>
          </cell>
          <cell r="D26" t="str">
            <v>南门片区</v>
          </cell>
          <cell r="E26">
            <v>98890</v>
          </cell>
          <cell r="F26">
            <v>30597</v>
          </cell>
          <cell r="G26">
            <v>1364</v>
          </cell>
          <cell r="H26">
            <v>0.309404388714733</v>
          </cell>
          <cell r="I26">
            <v>3190</v>
          </cell>
          <cell r="J26">
            <v>987</v>
          </cell>
        </row>
        <row r="27">
          <cell r="B27">
            <v>105751</v>
          </cell>
          <cell r="C27" t="str">
            <v>四川太极大药房连锁有限公司高新区新下街药店</v>
          </cell>
          <cell r="D27" t="str">
            <v>南门片区</v>
          </cell>
          <cell r="E27">
            <v>153450</v>
          </cell>
          <cell r="F27">
            <v>32147</v>
          </cell>
          <cell r="G27">
            <v>2015</v>
          </cell>
          <cell r="H27">
            <v>0.209494949494949</v>
          </cell>
          <cell r="I27">
            <v>4950</v>
          </cell>
          <cell r="J27">
            <v>1037</v>
          </cell>
        </row>
        <row r="28">
          <cell r="B28">
            <v>106399</v>
          </cell>
          <cell r="C28" t="str">
            <v>四川太极大药房连锁有限公司青羊区蜀辉路药店</v>
          </cell>
          <cell r="D28" t="str">
            <v>南门片区</v>
          </cell>
          <cell r="E28">
            <v>272800</v>
          </cell>
          <cell r="F28">
            <v>87110</v>
          </cell>
          <cell r="G28">
            <v>2604</v>
          </cell>
          <cell r="H28">
            <v>0.319318181818182</v>
          </cell>
          <cell r="I28">
            <v>8800</v>
          </cell>
          <cell r="J28">
            <v>2810</v>
          </cell>
        </row>
        <row r="29">
          <cell r="B29">
            <v>106568</v>
          </cell>
          <cell r="C29" t="str">
            <v>四川太极大药房连锁有限公司高新区中和公济桥路药店</v>
          </cell>
          <cell r="D29" t="str">
            <v>南门片区</v>
          </cell>
          <cell r="E29">
            <v>86335</v>
          </cell>
          <cell r="F29">
            <v>28427</v>
          </cell>
          <cell r="G29">
            <v>1364</v>
          </cell>
          <cell r="H29">
            <v>0.329263913824057</v>
          </cell>
          <cell r="I29">
            <v>2785</v>
          </cell>
          <cell r="J29">
            <v>917</v>
          </cell>
        </row>
        <row r="30">
          <cell r="B30">
            <v>113025</v>
          </cell>
          <cell r="C30" t="str">
            <v>四川太极大药房连锁有限公司青羊区蜀鑫路药店</v>
          </cell>
          <cell r="D30" t="str">
            <v>南门片区</v>
          </cell>
          <cell r="E30">
            <v>153450</v>
          </cell>
          <cell r="F30">
            <v>50530</v>
          </cell>
          <cell r="G30">
            <v>1612</v>
          </cell>
          <cell r="H30">
            <v>0.329292929292929</v>
          </cell>
          <cell r="I30">
            <v>4950</v>
          </cell>
          <cell r="J30">
            <v>1630</v>
          </cell>
        </row>
        <row r="31">
          <cell r="B31">
            <v>113833</v>
          </cell>
          <cell r="C31" t="str">
            <v>四川太极大药房连锁有限公司青羊区光华西一路药店</v>
          </cell>
          <cell r="D31" t="str">
            <v>南门片区</v>
          </cell>
          <cell r="E31">
            <v>177320</v>
          </cell>
          <cell r="F31">
            <v>58404</v>
          </cell>
          <cell r="G31">
            <v>2418</v>
          </cell>
          <cell r="H31">
            <v>0.329370629370629</v>
          </cell>
          <cell r="I31">
            <v>5720</v>
          </cell>
          <cell r="J31">
            <v>1884</v>
          </cell>
        </row>
        <row r="32">
          <cell r="B32">
            <v>114286</v>
          </cell>
          <cell r="C32" t="str">
            <v>四川太极大药房连锁有限公司青羊区光华北五路药店</v>
          </cell>
          <cell r="D32" t="str">
            <v>南门片区</v>
          </cell>
          <cell r="E32">
            <v>231880</v>
          </cell>
          <cell r="F32">
            <v>76353</v>
          </cell>
          <cell r="G32">
            <v>2666</v>
          </cell>
          <cell r="H32">
            <v>0.32927807486631</v>
          </cell>
          <cell r="I32">
            <v>7480</v>
          </cell>
          <cell r="J32">
            <v>2463</v>
          </cell>
        </row>
        <row r="33">
          <cell r="B33">
            <v>115971</v>
          </cell>
          <cell r="C33" t="str">
            <v>四川太极大药房连锁有限公司成都高新区天顺路药店</v>
          </cell>
          <cell r="D33" t="str">
            <v>南门片区</v>
          </cell>
          <cell r="E33">
            <v>109120</v>
          </cell>
          <cell r="F33">
            <v>35929</v>
          </cell>
          <cell r="G33">
            <v>1302</v>
          </cell>
          <cell r="H33">
            <v>0.329261363636364</v>
          </cell>
          <cell r="I33">
            <v>3520</v>
          </cell>
          <cell r="J33">
            <v>1159</v>
          </cell>
        </row>
        <row r="34">
          <cell r="B34">
            <v>118074</v>
          </cell>
          <cell r="C34" t="str">
            <v>四川太极大药房连锁有限公司成都高新区泰和二街药店</v>
          </cell>
          <cell r="D34" t="str">
            <v>南门片区</v>
          </cell>
          <cell r="E34">
            <v>238700</v>
          </cell>
          <cell r="F34">
            <v>76229</v>
          </cell>
          <cell r="G34">
            <v>3162</v>
          </cell>
          <cell r="H34">
            <v>0.319350649350649</v>
          </cell>
          <cell r="I34">
            <v>7700</v>
          </cell>
          <cell r="J34">
            <v>2459</v>
          </cell>
        </row>
        <row r="35">
          <cell r="B35">
            <v>118951</v>
          </cell>
          <cell r="C35" t="str">
            <v>四川太极大药房连锁有限公司青羊区金祥路药店</v>
          </cell>
          <cell r="D35" t="str">
            <v>南门片区</v>
          </cell>
          <cell r="E35">
            <v>119350</v>
          </cell>
          <cell r="F35">
            <v>38099</v>
          </cell>
          <cell r="G35">
            <v>1705</v>
          </cell>
          <cell r="H35">
            <v>0.319220779220779</v>
          </cell>
          <cell r="I35">
            <v>3850</v>
          </cell>
          <cell r="J35">
            <v>1229</v>
          </cell>
        </row>
        <row r="36">
          <cell r="B36">
            <v>119263</v>
          </cell>
          <cell r="C36" t="str">
            <v>四川太极大药房连锁有限公司青羊区蜀源路药店</v>
          </cell>
          <cell r="D36" t="str">
            <v>南门片区</v>
          </cell>
          <cell r="E36">
            <v>146630</v>
          </cell>
          <cell r="F36">
            <v>48298</v>
          </cell>
          <cell r="G36">
            <v>1767</v>
          </cell>
          <cell r="H36">
            <v>0.32938689217759</v>
          </cell>
          <cell r="I36">
            <v>4730</v>
          </cell>
          <cell r="J36">
            <v>1558</v>
          </cell>
        </row>
        <row r="37">
          <cell r="B37">
            <v>138202</v>
          </cell>
          <cell r="C37" t="str">
            <v>雅安市太极智慧云医药科技有限公司</v>
          </cell>
          <cell r="D37" t="str">
            <v>南门片区</v>
          </cell>
          <cell r="E37">
            <v>204600</v>
          </cell>
          <cell r="F37">
            <v>67394</v>
          </cell>
          <cell r="G37">
            <v>2108</v>
          </cell>
          <cell r="H37">
            <v>0.329393939393939</v>
          </cell>
          <cell r="I37">
            <v>6600</v>
          </cell>
          <cell r="J37">
            <v>2174</v>
          </cell>
        </row>
        <row r="38">
          <cell r="B38">
            <v>2483</v>
          </cell>
          <cell r="C38" t="str">
            <v>四川太极大药房连锁有限公司金牛区蓉北商贸大道药店</v>
          </cell>
          <cell r="D38" t="str">
            <v>西门片区</v>
          </cell>
          <cell r="E38">
            <v>203484</v>
          </cell>
          <cell r="F38">
            <v>47120</v>
          </cell>
          <cell r="G38">
            <v>1581</v>
          </cell>
          <cell r="H38">
            <v>0.231566118220597</v>
          </cell>
          <cell r="I38">
            <v>6564</v>
          </cell>
          <cell r="J38">
            <v>1520</v>
          </cell>
        </row>
        <row r="39">
          <cell r="B39">
            <v>2408</v>
          </cell>
          <cell r="C39" t="str">
            <v>四川太极大药房连锁有限公司金牛区沙河源药店</v>
          </cell>
          <cell r="D39" t="str">
            <v>西门片区</v>
          </cell>
          <cell r="E39">
            <v>76973</v>
          </cell>
          <cell r="F39">
            <v>14291</v>
          </cell>
          <cell r="G39">
            <v>806</v>
          </cell>
          <cell r="H39">
            <v>0.185662505034233</v>
          </cell>
          <cell r="I39">
            <v>2483</v>
          </cell>
          <cell r="J39">
            <v>461</v>
          </cell>
        </row>
        <row r="40">
          <cell r="B40">
            <v>2559</v>
          </cell>
          <cell r="C40" t="str">
            <v>四川太极大药房连锁有限公司青羊区光华药店</v>
          </cell>
          <cell r="D40" t="str">
            <v>西门片区</v>
          </cell>
          <cell r="E40">
            <v>500464</v>
          </cell>
          <cell r="F40">
            <v>156457</v>
          </cell>
          <cell r="G40">
            <v>3193</v>
          </cell>
          <cell r="H40">
            <v>0.312623885034688</v>
          </cell>
          <cell r="I40">
            <v>16144</v>
          </cell>
          <cell r="J40">
            <v>5047</v>
          </cell>
        </row>
        <row r="41">
          <cell r="B41">
            <v>2471</v>
          </cell>
          <cell r="C41" t="str">
            <v>四川太极大药房连锁有限公司青羊区清江东路药店</v>
          </cell>
          <cell r="D41" t="str">
            <v>西门片区</v>
          </cell>
          <cell r="E41">
            <v>230981</v>
          </cell>
          <cell r="F41">
            <v>72881</v>
          </cell>
          <cell r="G41">
            <v>2108</v>
          </cell>
          <cell r="H41">
            <v>0.315528117031271</v>
          </cell>
          <cell r="I41">
            <v>7451</v>
          </cell>
          <cell r="J41">
            <v>2351</v>
          </cell>
        </row>
        <row r="42">
          <cell r="B42">
            <v>2443</v>
          </cell>
          <cell r="C42" t="str">
            <v>四川太极大药房连锁有限公司金牛区枣子巷药店</v>
          </cell>
          <cell r="D42" t="str">
            <v>西门片区</v>
          </cell>
          <cell r="E42">
            <v>230981</v>
          </cell>
          <cell r="F42">
            <v>72943</v>
          </cell>
          <cell r="G42">
            <v>2511</v>
          </cell>
          <cell r="H42">
            <v>0.315796537377533</v>
          </cell>
          <cell r="I42">
            <v>7451</v>
          </cell>
          <cell r="J42">
            <v>2353</v>
          </cell>
        </row>
        <row r="43">
          <cell r="B43">
            <v>2527</v>
          </cell>
          <cell r="C43" t="str">
            <v>四川太极大药房连锁有限公司青羊区光华村街药店</v>
          </cell>
          <cell r="D43" t="str">
            <v>西门片区</v>
          </cell>
          <cell r="E43">
            <v>307985</v>
          </cell>
          <cell r="F43">
            <v>107756</v>
          </cell>
          <cell r="G43">
            <v>2790</v>
          </cell>
          <cell r="H43">
            <v>0.349874182184197</v>
          </cell>
          <cell r="I43">
            <v>9935</v>
          </cell>
          <cell r="J43">
            <v>3476</v>
          </cell>
        </row>
        <row r="44">
          <cell r="B44">
            <v>2451</v>
          </cell>
          <cell r="C44" t="str">
            <v>四川太极大药房连锁有限公司高新区土龙路药店</v>
          </cell>
          <cell r="D44" t="str">
            <v>西门片区</v>
          </cell>
          <cell r="E44">
            <v>230981</v>
          </cell>
          <cell r="F44">
            <v>78616</v>
          </cell>
          <cell r="G44">
            <v>2635</v>
          </cell>
          <cell r="H44">
            <v>0.340356999060529</v>
          </cell>
          <cell r="I44">
            <v>7451</v>
          </cell>
          <cell r="J44">
            <v>2536</v>
          </cell>
        </row>
        <row r="45">
          <cell r="B45">
            <v>2802</v>
          </cell>
          <cell r="C45" t="str">
            <v>四川太极大药房连锁有限公司青羊区金丝街药店</v>
          </cell>
          <cell r="D45" t="str">
            <v>西门片区</v>
          </cell>
          <cell r="E45">
            <v>203484</v>
          </cell>
          <cell r="F45">
            <v>59861</v>
          </cell>
          <cell r="G45">
            <v>3317</v>
          </cell>
          <cell r="H45">
            <v>0.294180377818403</v>
          </cell>
          <cell r="I45">
            <v>6564</v>
          </cell>
          <cell r="J45">
            <v>1931</v>
          </cell>
        </row>
        <row r="46">
          <cell r="B46">
            <v>2479</v>
          </cell>
          <cell r="C46" t="str">
            <v>四川太极大药房连锁有限公司武侯区顺和街药店</v>
          </cell>
          <cell r="D46" t="str">
            <v>西门片区</v>
          </cell>
          <cell r="E46">
            <v>192479</v>
          </cell>
          <cell r="F46">
            <v>63271</v>
          </cell>
          <cell r="G46">
            <v>2511</v>
          </cell>
          <cell r="H46">
            <v>0.328716379449187</v>
          </cell>
          <cell r="I46">
            <v>6209</v>
          </cell>
          <cell r="J46">
            <v>2041</v>
          </cell>
        </row>
        <row r="47">
          <cell r="B47">
            <v>2826</v>
          </cell>
          <cell r="C47" t="str">
            <v>四川太极大药房连锁有限公司青羊区北东街药店</v>
          </cell>
          <cell r="D47" t="str">
            <v>西门片区</v>
          </cell>
          <cell r="E47">
            <v>197966</v>
          </cell>
          <cell r="F47">
            <v>73439</v>
          </cell>
          <cell r="G47">
            <v>2449</v>
          </cell>
          <cell r="H47">
            <v>0.370967741935484</v>
          </cell>
          <cell r="I47">
            <v>6386</v>
          </cell>
          <cell r="J47">
            <v>2369</v>
          </cell>
        </row>
        <row r="48">
          <cell r="B48">
            <v>2778</v>
          </cell>
          <cell r="C48" t="str">
            <v>四川太极大药房连锁有限公司郫县郫筒镇东大街药店</v>
          </cell>
          <cell r="D48" t="str">
            <v>西门片区</v>
          </cell>
          <cell r="E48">
            <v>153977</v>
          </cell>
          <cell r="F48">
            <v>54839</v>
          </cell>
          <cell r="G48">
            <v>2139</v>
          </cell>
          <cell r="H48">
            <v>0.356150593919871</v>
          </cell>
          <cell r="I48">
            <v>4967</v>
          </cell>
          <cell r="J48">
            <v>1769</v>
          </cell>
        </row>
        <row r="49">
          <cell r="B49">
            <v>2573</v>
          </cell>
          <cell r="C49" t="str">
            <v>四川太极大药房连锁有限公司青羊区十二桥路药店</v>
          </cell>
          <cell r="D49" t="str">
            <v>西门片区</v>
          </cell>
          <cell r="E49">
            <v>604996</v>
          </cell>
          <cell r="F49">
            <v>159681</v>
          </cell>
          <cell r="G49">
            <v>4092</v>
          </cell>
          <cell r="H49">
            <v>0.263937282229965</v>
          </cell>
          <cell r="I49">
            <v>19516</v>
          </cell>
          <cell r="J49">
            <v>5151</v>
          </cell>
        </row>
        <row r="50">
          <cell r="B50">
            <v>2466</v>
          </cell>
          <cell r="C50" t="str">
            <v>四川太极大药房连锁有限公司金牛区交大路第三药店</v>
          </cell>
          <cell r="D50" t="str">
            <v>西门片区</v>
          </cell>
          <cell r="E50">
            <v>214489</v>
          </cell>
          <cell r="F50">
            <v>71982</v>
          </cell>
          <cell r="G50">
            <v>2697</v>
          </cell>
          <cell r="H50">
            <v>0.335597629715277</v>
          </cell>
          <cell r="I50">
            <v>6919</v>
          </cell>
          <cell r="J50">
            <v>2322</v>
          </cell>
        </row>
        <row r="51">
          <cell r="B51">
            <v>2409</v>
          </cell>
          <cell r="C51" t="str">
            <v>四川太极大药房连锁有限公司金牛区黄苑东街药店</v>
          </cell>
          <cell r="D51" t="str">
            <v>西门片区</v>
          </cell>
          <cell r="E51">
            <v>115475</v>
          </cell>
          <cell r="F51">
            <v>40362</v>
          </cell>
          <cell r="G51">
            <v>1426</v>
          </cell>
          <cell r="H51">
            <v>0.349530201342282</v>
          </cell>
          <cell r="I51">
            <v>3725</v>
          </cell>
          <cell r="J51">
            <v>1302</v>
          </cell>
        </row>
        <row r="52">
          <cell r="B52">
            <v>2422</v>
          </cell>
          <cell r="C52" t="str">
            <v>四川太极大药房连锁有限公司金牛区金沙路药店</v>
          </cell>
          <cell r="D52" t="str">
            <v>西门片区</v>
          </cell>
          <cell r="E52">
            <v>151807</v>
          </cell>
          <cell r="F52">
            <v>52359</v>
          </cell>
          <cell r="G52">
            <v>1984</v>
          </cell>
          <cell r="H52">
            <v>0.344905043904431</v>
          </cell>
          <cell r="I52">
            <v>4897</v>
          </cell>
          <cell r="J52">
            <v>1689</v>
          </cell>
        </row>
        <row r="53">
          <cell r="B53">
            <v>2804</v>
          </cell>
          <cell r="C53" t="str">
            <v>四川太极大药房连锁有限公司郫县郫筒镇一环路东南段药店</v>
          </cell>
          <cell r="D53" t="str">
            <v>西门片区</v>
          </cell>
          <cell r="E53">
            <v>214489</v>
          </cell>
          <cell r="F53">
            <v>58776</v>
          </cell>
          <cell r="G53">
            <v>2418</v>
          </cell>
          <cell r="H53">
            <v>0.274028038733921</v>
          </cell>
          <cell r="I53">
            <v>6919</v>
          </cell>
          <cell r="J53">
            <v>1896</v>
          </cell>
        </row>
        <row r="54">
          <cell r="B54">
            <v>102565</v>
          </cell>
          <cell r="C54" t="str">
            <v>四川太极大药房连锁有限公司武侯区佳灵路药店</v>
          </cell>
          <cell r="D54" t="str">
            <v>西门片区</v>
          </cell>
          <cell r="E54">
            <v>181505</v>
          </cell>
          <cell r="F54">
            <v>52359</v>
          </cell>
          <cell r="G54">
            <v>3286</v>
          </cell>
          <cell r="H54">
            <v>0.288471391972673</v>
          </cell>
          <cell r="I54">
            <v>5855</v>
          </cell>
          <cell r="J54">
            <v>1689</v>
          </cell>
        </row>
        <row r="55">
          <cell r="B55">
            <v>102934</v>
          </cell>
          <cell r="C55" t="str">
            <v>四川太极大药房连锁有限公司金牛区银河北街药店</v>
          </cell>
          <cell r="D55" t="str">
            <v>西门片区</v>
          </cell>
          <cell r="E55">
            <v>225494</v>
          </cell>
          <cell r="F55">
            <v>72881</v>
          </cell>
          <cell r="G55">
            <v>2232</v>
          </cell>
          <cell r="H55">
            <v>0.323205938960682</v>
          </cell>
          <cell r="I55">
            <v>7274</v>
          </cell>
          <cell r="J55">
            <v>2351</v>
          </cell>
        </row>
        <row r="56">
          <cell r="B56">
            <v>103198</v>
          </cell>
          <cell r="C56" t="str">
            <v>四川太极大药房连锁有限公司青羊区贝森北路药店</v>
          </cell>
          <cell r="D56" t="str">
            <v>西门片区</v>
          </cell>
          <cell r="E56">
            <v>236468</v>
          </cell>
          <cell r="F56">
            <v>78616</v>
          </cell>
          <cell r="G56">
            <v>3038</v>
          </cell>
          <cell r="H56">
            <v>0.332459360251704</v>
          </cell>
          <cell r="I56">
            <v>7628</v>
          </cell>
          <cell r="J56">
            <v>2536</v>
          </cell>
        </row>
        <row r="57">
          <cell r="B57">
            <v>105267</v>
          </cell>
          <cell r="C57" t="str">
            <v>四川太极大药房连锁有限公司金牛区蜀汉路药店</v>
          </cell>
          <cell r="D57" t="str">
            <v>西门片区</v>
          </cell>
          <cell r="E57">
            <v>232066</v>
          </cell>
          <cell r="F57">
            <v>76446</v>
          </cell>
          <cell r="G57">
            <v>2914</v>
          </cell>
          <cell r="H57">
            <v>0.329414907827946</v>
          </cell>
          <cell r="I57">
            <v>7486</v>
          </cell>
          <cell r="J57">
            <v>2466</v>
          </cell>
        </row>
        <row r="58">
          <cell r="B58">
            <v>106569</v>
          </cell>
          <cell r="C58" t="str">
            <v>四川太极大药房连锁有限公司武侯区大悦路药店</v>
          </cell>
          <cell r="D58" t="str">
            <v>西门片区</v>
          </cell>
          <cell r="E58">
            <v>175987</v>
          </cell>
          <cell r="F58">
            <v>60357</v>
          </cell>
          <cell r="G58">
            <v>1767</v>
          </cell>
          <cell r="H58">
            <v>0.342962832481945</v>
          </cell>
          <cell r="I58">
            <v>5677</v>
          </cell>
          <cell r="J58">
            <v>1947</v>
          </cell>
        </row>
        <row r="59">
          <cell r="B59">
            <v>108277</v>
          </cell>
          <cell r="C59" t="str">
            <v>四川太极大药房连锁有限公司金牛区银沙路药店</v>
          </cell>
          <cell r="D59" t="str">
            <v>西门片区</v>
          </cell>
          <cell r="E59">
            <v>175987</v>
          </cell>
          <cell r="F59">
            <v>60543</v>
          </cell>
          <cell r="G59">
            <v>2387</v>
          </cell>
          <cell r="H59">
            <v>0.344019728729963</v>
          </cell>
          <cell r="I59">
            <v>5677</v>
          </cell>
          <cell r="J59">
            <v>1953</v>
          </cell>
        </row>
        <row r="60">
          <cell r="B60">
            <v>111219</v>
          </cell>
          <cell r="C60" t="str">
            <v>四川太极大药房连锁有限公司金牛区花照壁药店</v>
          </cell>
          <cell r="D60" t="str">
            <v>西门片区</v>
          </cell>
          <cell r="E60">
            <v>252960</v>
          </cell>
          <cell r="F60">
            <v>76167</v>
          </cell>
          <cell r="G60">
            <v>3503</v>
          </cell>
          <cell r="H60">
            <v>0.301102941176471</v>
          </cell>
          <cell r="I60">
            <v>8160</v>
          </cell>
          <cell r="J60">
            <v>2457</v>
          </cell>
        </row>
        <row r="61">
          <cell r="B61">
            <v>112415</v>
          </cell>
          <cell r="C61" t="str">
            <v>四川太极大药房连锁有限公司金牛区五福桥东路药店</v>
          </cell>
          <cell r="D61" t="str">
            <v>西门片区</v>
          </cell>
          <cell r="E61">
            <v>131998</v>
          </cell>
          <cell r="F61">
            <v>42842</v>
          </cell>
          <cell r="G61">
            <v>1798</v>
          </cell>
          <cell r="H61">
            <v>0.324565523720056</v>
          </cell>
          <cell r="I61">
            <v>4258</v>
          </cell>
          <cell r="J61">
            <v>1382</v>
          </cell>
        </row>
        <row r="62">
          <cell r="B62">
            <v>113008</v>
          </cell>
          <cell r="C62" t="str">
            <v>四川太极大药房连锁有限公司成都高新区尚锦路药店</v>
          </cell>
          <cell r="D62" t="str">
            <v>西门片区</v>
          </cell>
          <cell r="E62">
            <v>186992</v>
          </cell>
          <cell r="F62">
            <v>42625</v>
          </cell>
          <cell r="G62">
            <v>1798</v>
          </cell>
          <cell r="H62">
            <v>0.227950928381963</v>
          </cell>
          <cell r="I62">
            <v>6032</v>
          </cell>
          <cell r="J62">
            <v>1375</v>
          </cell>
        </row>
        <row r="63">
          <cell r="B63">
            <v>117491</v>
          </cell>
          <cell r="C63" t="str">
            <v>四川太极大药房连锁有限公司金牛区花照壁中横街药店</v>
          </cell>
          <cell r="D63" t="str">
            <v>西门片区</v>
          </cell>
          <cell r="E63">
            <v>318990</v>
          </cell>
          <cell r="F63">
            <v>86366</v>
          </cell>
          <cell r="G63">
            <v>2046</v>
          </cell>
          <cell r="H63">
            <v>0.270748299319728</v>
          </cell>
          <cell r="I63">
            <v>10290</v>
          </cell>
          <cell r="J63">
            <v>2786</v>
          </cell>
        </row>
        <row r="64">
          <cell r="B64">
            <v>118151</v>
          </cell>
          <cell r="C64" t="str">
            <v>四川太极大药房连锁有限公司金牛区沙湾东一路药店</v>
          </cell>
          <cell r="D64" t="str">
            <v>西门片区</v>
          </cell>
          <cell r="E64">
            <v>133083</v>
          </cell>
          <cell r="F64">
            <v>41261</v>
          </cell>
          <cell r="G64">
            <v>1643</v>
          </cell>
          <cell r="H64">
            <v>0.310039599347775</v>
          </cell>
          <cell r="I64">
            <v>4293</v>
          </cell>
          <cell r="J64">
            <v>1331</v>
          </cell>
        </row>
        <row r="65">
          <cell r="B65">
            <v>298747</v>
          </cell>
          <cell r="C65" t="str">
            <v>四川太极大药房连锁有限公司青羊区文和路药店</v>
          </cell>
          <cell r="D65" t="str">
            <v>西门片区</v>
          </cell>
          <cell r="E65">
            <v>88009</v>
          </cell>
          <cell r="F65">
            <v>26629</v>
          </cell>
          <cell r="G65">
            <v>1395</v>
          </cell>
          <cell r="H65">
            <v>0.302571327932371</v>
          </cell>
          <cell r="I65">
            <v>2839</v>
          </cell>
          <cell r="J65">
            <v>859</v>
          </cell>
        </row>
        <row r="66">
          <cell r="B66">
            <v>108656</v>
          </cell>
          <cell r="C66" t="str">
            <v>四川太极大药房连锁有限公司新津县五津镇五津西路二药房</v>
          </cell>
          <cell r="D66" t="str">
            <v>新津片</v>
          </cell>
          <cell r="E66">
            <v>300080</v>
          </cell>
          <cell r="F66">
            <v>73563</v>
          </cell>
          <cell r="G66">
            <v>2170</v>
          </cell>
          <cell r="H66">
            <v>0.245144628099174</v>
          </cell>
          <cell r="I66">
            <v>9680</v>
          </cell>
          <cell r="J66">
            <v>2373</v>
          </cell>
        </row>
        <row r="67">
          <cell r="B67">
            <v>2713</v>
          </cell>
          <cell r="C67" t="str">
            <v>四川太极大药房连锁有限公司双流区东升街道三强西路药店</v>
          </cell>
          <cell r="D67" t="str">
            <v>新津片</v>
          </cell>
          <cell r="E67">
            <v>102300</v>
          </cell>
          <cell r="F67">
            <v>37417</v>
          </cell>
          <cell r="G67">
            <v>1860</v>
          </cell>
          <cell r="H67">
            <v>0.365757575757576</v>
          </cell>
          <cell r="I67">
            <v>3300</v>
          </cell>
          <cell r="J67">
            <v>1207</v>
          </cell>
        </row>
        <row r="68">
          <cell r="B68">
            <v>2877</v>
          </cell>
          <cell r="C68" t="str">
            <v>四川太极大药房连锁有限公司新津县五津镇五津西路药店</v>
          </cell>
          <cell r="D68" t="str">
            <v>新津片</v>
          </cell>
          <cell r="E68">
            <v>313720</v>
          </cell>
          <cell r="F68">
            <v>88257</v>
          </cell>
          <cell r="G68">
            <v>2480</v>
          </cell>
          <cell r="H68">
            <v>0.281324110671937</v>
          </cell>
          <cell r="I68">
            <v>10120</v>
          </cell>
          <cell r="J68">
            <v>2847</v>
          </cell>
        </row>
        <row r="69">
          <cell r="B69">
            <v>102567</v>
          </cell>
          <cell r="C69" t="str">
            <v>四川太极大药房连锁有限公司新津县五津镇武阳西路药店</v>
          </cell>
          <cell r="D69" t="str">
            <v>新津片</v>
          </cell>
          <cell r="E69">
            <v>95480</v>
          </cell>
          <cell r="F69">
            <v>30969</v>
          </cell>
          <cell r="G69">
            <v>1550</v>
          </cell>
          <cell r="H69">
            <v>0.324350649350649</v>
          </cell>
          <cell r="I69">
            <v>3080</v>
          </cell>
          <cell r="J69">
            <v>999</v>
          </cell>
        </row>
        <row r="70">
          <cell r="B70">
            <v>2715</v>
          </cell>
          <cell r="C70" t="str">
            <v>四川太极大药房连锁有限公司双流县西航港街道锦华路一段药店</v>
          </cell>
          <cell r="D70" t="str">
            <v>新津片</v>
          </cell>
          <cell r="E70">
            <v>109120</v>
          </cell>
          <cell r="F70">
            <v>37417</v>
          </cell>
          <cell r="G70">
            <v>1860</v>
          </cell>
          <cell r="H70">
            <v>0.342897727272727</v>
          </cell>
          <cell r="I70">
            <v>3520</v>
          </cell>
          <cell r="J70">
            <v>1207</v>
          </cell>
        </row>
        <row r="71">
          <cell r="B71">
            <v>2839</v>
          </cell>
          <cell r="C71" t="str">
            <v>四川太极大药房连锁有限公司新津县兴义镇万兴路药店</v>
          </cell>
          <cell r="D71" t="str">
            <v>新津片</v>
          </cell>
          <cell r="E71">
            <v>95480</v>
          </cell>
          <cell r="F71">
            <v>30628</v>
          </cell>
          <cell r="G71">
            <v>1550</v>
          </cell>
          <cell r="H71">
            <v>0.320779220779221</v>
          </cell>
          <cell r="I71">
            <v>3080</v>
          </cell>
          <cell r="J71">
            <v>988</v>
          </cell>
        </row>
        <row r="72">
          <cell r="B72">
            <v>2876</v>
          </cell>
          <cell r="C72" t="str">
            <v>四川太极大药房连锁有限公司新津县邓双镇飞雪路药店</v>
          </cell>
          <cell r="D72" t="str">
            <v>新津片</v>
          </cell>
          <cell r="E72">
            <v>218178</v>
          </cell>
          <cell r="F72">
            <v>79608</v>
          </cell>
          <cell r="G72">
            <v>3100</v>
          </cell>
          <cell r="H72">
            <v>0.364876385336743</v>
          </cell>
          <cell r="I72">
            <v>7038</v>
          </cell>
          <cell r="J72">
            <v>2568</v>
          </cell>
        </row>
        <row r="73">
          <cell r="B73">
            <v>2851</v>
          </cell>
          <cell r="C73" t="str">
            <v>四川太极大药房连锁有限公司大邑县安仁镇千禧街药店</v>
          </cell>
          <cell r="D73" t="str">
            <v>城郊一片</v>
          </cell>
          <cell r="E73">
            <v>129580</v>
          </cell>
          <cell r="F73">
            <v>46624</v>
          </cell>
          <cell r="G73">
            <v>2015</v>
          </cell>
          <cell r="H73">
            <v>0.359808612440191</v>
          </cell>
          <cell r="I73">
            <v>4180</v>
          </cell>
          <cell r="J73">
            <v>1504</v>
          </cell>
        </row>
        <row r="74">
          <cell r="B74">
            <v>122718</v>
          </cell>
          <cell r="C74" t="str">
            <v>四川太极大药房连锁有限公司大邑县晋原街道金巷西街药店</v>
          </cell>
          <cell r="D74" t="str">
            <v>城郊一片</v>
          </cell>
          <cell r="E74">
            <v>95480</v>
          </cell>
          <cell r="F74">
            <v>34348</v>
          </cell>
          <cell r="G74">
            <v>1178</v>
          </cell>
          <cell r="H74">
            <v>0.35974025974026</v>
          </cell>
          <cell r="I74">
            <v>3080</v>
          </cell>
          <cell r="J74">
            <v>1108</v>
          </cell>
        </row>
        <row r="75">
          <cell r="B75">
            <v>117923</v>
          </cell>
          <cell r="C75" t="str">
            <v>四川太极大药房连锁有限公司大邑县晋原街道观音阁街西段药店</v>
          </cell>
          <cell r="D75" t="str">
            <v>城郊一片</v>
          </cell>
          <cell r="E75">
            <v>95480</v>
          </cell>
          <cell r="F75">
            <v>35278</v>
          </cell>
          <cell r="G75">
            <v>1178</v>
          </cell>
          <cell r="H75">
            <v>0.369480519480519</v>
          </cell>
          <cell r="I75">
            <v>3080</v>
          </cell>
          <cell r="J75">
            <v>1138</v>
          </cell>
        </row>
        <row r="76">
          <cell r="B76">
            <v>2875</v>
          </cell>
          <cell r="C76" t="str">
            <v>四川太极大药房连锁有限公司大邑县晋原街道内蒙古大道桃源药店</v>
          </cell>
          <cell r="D76" t="str">
            <v>城郊一片</v>
          </cell>
          <cell r="E76">
            <v>301816</v>
          </cell>
          <cell r="F76">
            <v>90396</v>
          </cell>
          <cell r="G76">
            <v>5332</v>
          </cell>
          <cell r="H76">
            <v>0.299506984387839</v>
          </cell>
          <cell r="I76">
            <v>9736</v>
          </cell>
          <cell r="J76">
            <v>2916</v>
          </cell>
        </row>
        <row r="77">
          <cell r="B77">
            <v>107728</v>
          </cell>
          <cell r="C77" t="str">
            <v>四川太极大药房连锁有限公司大邑县晋原镇北街药店</v>
          </cell>
          <cell r="D77" t="str">
            <v>城郊一片</v>
          </cell>
          <cell r="E77">
            <v>129580</v>
          </cell>
          <cell r="F77">
            <v>38812</v>
          </cell>
          <cell r="G77">
            <v>1488</v>
          </cell>
          <cell r="H77">
            <v>0.299521531100478</v>
          </cell>
          <cell r="I77">
            <v>4180</v>
          </cell>
          <cell r="J77">
            <v>1252</v>
          </cell>
        </row>
        <row r="78">
          <cell r="B78">
            <v>2853</v>
          </cell>
          <cell r="C78" t="str">
            <v>四川太极大药房连锁有限公司大邑县晋原镇东壕沟北段药店</v>
          </cell>
          <cell r="D78" t="str">
            <v>城郊一片</v>
          </cell>
          <cell r="E78">
            <v>81840</v>
          </cell>
          <cell r="F78">
            <v>27807</v>
          </cell>
          <cell r="G78">
            <v>1240</v>
          </cell>
          <cell r="H78">
            <v>0.339772727272727</v>
          </cell>
          <cell r="I78">
            <v>2640</v>
          </cell>
          <cell r="J78">
            <v>897</v>
          </cell>
        </row>
        <row r="79">
          <cell r="B79">
            <v>2874</v>
          </cell>
          <cell r="C79" t="str">
            <v>四川太极大药房连锁有限公司大邑县晋原镇东街药店</v>
          </cell>
          <cell r="D79" t="str">
            <v>城郊一片</v>
          </cell>
          <cell r="E79">
            <v>122760</v>
          </cell>
          <cell r="F79">
            <v>42904</v>
          </cell>
          <cell r="G79">
            <v>1860</v>
          </cell>
          <cell r="H79">
            <v>0.349494949494949</v>
          </cell>
          <cell r="I79">
            <v>3960</v>
          </cell>
          <cell r="J79">
            <v>1384</v>
          </cell>
        </row>
        <row r="80">
          <cell r="B80">
            <v>104533</v>
          </cell>
          <cell r="C80" t="str">
            <v>四川太极大药房连锁有限公司大邑县晋原镇潘家街药店</v>
          </cell>
          <cell r="D80" t="str">
            <v>城郊一片</v>
          </cell>
          <cell r="E80">
            <v>122760</v>
          </cell>
          <cell r="F80">
            <v>44144</v>
          </cell>
          <cell r="G80">
            <v>1860</v>
          </cell>
          <cell r="H80">
            <v>0.35959595959596</v>
          </cell>
          <cell r="I80">
            <v>3960</v>
          </cell>
          <cell r="J80">
            <v>1424</v>
          </cell>
        </row>
        <row r="81">
          <cell r="B81">
            <v>2854</v>
          </cell>
          <cell r="C81" t="str">
            <v>四川太极大药房连锁有限公司大邑县晋原镇通达东路五段药店</v>
          </cell>
          <cell r="D81" t="str">
            <v>城郊一片</v>
          </cell>
          <cell r="E81">
            <v>177320</v>
          </cell>
          <cell r="F81">
            <v>60202</v>
          </cell>
          <cell r="G81">
            <v>2418</v>
          </cell>
          <cell r="H81">
            <v>0.33951048951049</v>
          </cell>
          <cell r="I81">
            <v>5720</v>
          </cell>
          <cell r="J81">
            <v>1942</v>
          </cell>
        </row>
        <row r="82">
          <cell r="B82">
            <v>2852</v>
          </cell>
          <cell r="C82" t="str">
            <v>四川太极大药房连锁有限公司大邑县晋原镇子龙街药店</v>
          </cell>
          <cell r="D82" t="str">
            <v>城郊一片</v>
          </cell>
          <cell r="E82">
            <v>143220</v>
          </cell>
          <cell r="F82">
            <v>47182</v>
          </cell>
          <cell r="G82">
            <v>1860</v>
          </cell>
          <cell r="H82">
            <v>0.329437229437229</v>
          </cell>
          <cell r="I82">
            <v>4620</v>
          </cell>
          <cell r="J82">
            <v>1522</v>
          </cell>
        </row>
        <row r="83">
          <cell r="B83">
            <v>123007</v>
          </cell>
          <cell r="C83" t="str">
            <v>四川太极大药房连锁有限公司大邑县青霞街道元通路南段药店</v>
          </cell>
          <cell r="D83" t="str">
            <v>城郊一片</v>
          </cell>
          <cell r="E83">
            <v>102300</v>
          </cell>
          <cell r="F83">
            <v>36766</v>
          </cell>
          <cell r="G83">
            <v>1488</v>
          </cell>
          <cell r="H83">
            <v>0.359393939393939</v>
          </cell>
          <cell r="I83">
            <v>3300</v>
          </cell>
          <cell r="J83">
            <v>1186</v>
          </cell>
        </row>
        <row r="84">
          <cell r="B84">
            <v>2873</v>
          </cell>
          <cell r="C84" t="str">
            <v>四川太极大药房连锁有限公司大邑县沙渠镇利民街药店</v>
          </cell>
          <cell r="D84" t="str">
            <v>城郊一片</v>
          </cell>
          <cell r="E84">
            <v>122760</v>
          </cell>
          <cell r="F84">
            <v>46593</v>
          </cell>
          <cell r="G84">
            <v>1736</v>
          </cell>
          <cell r="H84">
            <v>0.379545454545455</v>
          </cell>
          <cell r="I84">
            <v>3960</v>
          </cell>
          <cell r="J84">
            <v>1503</v>
          </cell>
        </row>
        <row r="85">
          <cell r="B85">
            <v>2844</v>
          </cell>
          <cell r="C85" t="str">
            <v>四川太极大药房连锁有限公司大邑县新场镇文昌街药店</v>
          </cell>
          <cell r="D85" t="str">
            <v>城郊一片</v>
          </cell>
          <cell r="E85">
            <v>109120</v>
          </cell>
          <cell r="F85">
            <v>37045</v>
          </cell>
          <cell r="G85">
            <v>1488</v>
          </cell>
          <cell r="H85">
            <v>0.339488636363636</v>
          </cell>
          <cell r="I85">
            <v>3520</v>
          </cell>
          <cell r="J85">
            <v>1195</v>
          </cell>
        </row>
        <row r="86">
          <cell r="B86">
            <v>2893</v>
          </cell>
          <cell r="C86" t="str">
            <v>四川太极大药房连锁有限公司都江堰市灌口镇蒲阳路药店</v>
          </cell>
          <cell r="D86" t="str">
            <v>城郊一片</v>
          </cell>
          <cell r="E86">
            <v>259160</v>
          </cell>
          <cell r="F86">
            <v>79980</v>
          </cell>
          <cell r="G86">
            <v>4402</v>
          </cell>
          <cell r="H86">
            <v>0.308612440191388</v>
          </cell>
          <cell r="I86">
            <v>8360</v>
          </cell>
          <cell r="J86">
            <v>2580</v>
          </cell>
        </row>
        <row r="87">
          <cell r="B87">
            <v>2883</v>
          </cell>
          <cell r="C87" t="str">
            <v>四川太极大药房连锁有限公司都江堰市聚源镇联建房药店</v>
          </cell>
          <cell r="D87" t="str">
            <v>城郊一片</v>
          </cell>
          <cell r="E87">
            <v>109120</v>
          </cell>
          <cell r="F87">
            <v>41385</v>
          </cell>
          <cell r="G87">
            <v>1302</v>
          </cell>
          <cell r="H87">
            <v>0.379261363636364</v>
          </cell>
          <cell r="I87">
            <v>3520</v>
          </cell>
          <cell r="J87">
            <v>1335</v>
          </cell>
        </row>
        <row r="88">
          <cell r="B88">
            <v>2901</v>
          </cell>
          <cell r="C88" t="str">
            <v>四川太极大药房连锁有限公司都江堰市奎光塔街道奎光路药店</v>
          </cell>
          <cell r="D88" t="str">
            <v>城郊一片</v>
          </cell>
          <cell r="E88">
            <v>112530</v>
          </cell>
          <cell r="F88">
            <v>40424</v>
          </cell>
          <cell r="G88">
            <v>1736</v>
          </cell>
          <cell r="H88">
            <v>0.359228650137741</v>
          </cell>
          <cell r="I88">
            <v>3630</v>
          </cell>
          <cell r="J88">
            <v>1304</v>
          </cell>
        </row>
        <row r="89">
          <cell r="B89">
            <v>2888</v>
          </cell>
          <cell r="C89" t="str">
            <v>四川太极大药房连锁有限公司都江堰市蒲阳镇问道西路药店</v>
          </cell>
          <cell r="D89" t="str">
            <v>城郊一片</v>
          </cell>
          <cell r="E89">
            <v>112530</v>
          </cell>
          <cell r="F89">
            <v>41509</v>
          </cell>
          <cell r="G89">
            <v>1736</v>
          </cell>
          <cell r="H89">
            <v>0.368870523415978</v>
          </cell>
          <cell r="I89">
            <v>3630</v>
          </cell>
          <cell r="J89">
            <v>1339</v>
          </cell>
        </row>
        <row r="90">
          <cell r="B90">
            <v>2886</v>
          </cell>
          <cell r="C90" t="str">
            <v>四川太极大药房连锁有限公司都江堰市幸福镇翔凤路药店</v>
          </cell>
          <cell r="D90" t="str">
            <v>城郊一片</v>
          </cell>
          <cell r="E90">
            <v>122760</v>
          </cell>
          <cell r="F90">
            <v>44113</v>
          </cell>
          <cell r="G90">
            <v>1798</v>
          </cell>
          <cell r="H90">
            <v>0.359343434343434</v>
          </cell>
          <cell r="I90">
            <v>3960</v>
          </cell>
          <cell r="J90">
            <v>1423</v>
          </cell>
        </row>
        <row r="91">
          <cell r="B91">
            <v>110378</v>
          </cell>
          <cell r="C91" t="str">
            <v>四川太极大药房连锁有限公司都江堰市永丰街道宝莲路药店</v>
          </cell>
          <cell r="D91" t="str">
            <v>城郊一片</v>
          </cell>
          <cell r="E91">
            <v>102300</v>
          </cell>
          <cell r="F91">
            <v>32674</v>
          </cell>
          <cell r="G91">
            <v>1116</v>
          </cell>
          <cell r="H91">
            <v>0.319393939393939</v>
          </cell>
          <cell r="I91">
            <v>3300</v>
          </cell>
          <cell r="J91">
            <v>1054</v>
          </cell>
        </row>
        <row r="92">
          <cell r="B92">
            <v>2904</v>
          </cell>
          <cell r="C92" t="str">
            <v>四川太极大药房连锁有限公司都江堰幸福镇景中路药店</v>
          </cell>
          <cell r="D92" t="str">
            <v>城郊一片</v>
          </cell>
          <cell r="E92">
            <v>214954</v>
          </cell>
          <cell r="F92">
            <v>79267</v>
          </cell>
          <cell r="G92">
            <v>2170</v>
          </cell>
          <cell r="H92">
            <v>0.368762618978944</v>
          </cell>
          <cell r="I92">
            <v>6934</v>
          </cell>
          <cell r="J92">
            <v>2557</v>
          </cell>
        </row>
        <row r="93">
          <cell r="B93">
            <v>2865</v>
          </cell>
          <cell r="C93" t="str">
            <v>四川太极大药房连锁有限公司邛崃市临邛镇洪川小区药店</v>
          </cell>
          <cell r="D93" t="str">
            <v>城郊一片</v>
          </cell>
          <cell r="E93">
            <v>139252</v>
          </cell>
          <cell r="F93">
            <v>50096</v>
          </cell>
          <cell r="G93">
            <v>1891</v>
          </cell>
          <cell r="H93">
            <v>0.359750667853963</v>
          </cell>
          <cell r="I93">
            <v>4492</v>
          </cell>
          <cell r="J93">
            <v>1616</v>
          </cell>
        </row>
        <row r="94">
          <cell r="B94">
            <v>102564</v>
          </cell>
          <cell r="C94" t="str">
            <v>四川太极大药房连锁有限公司邛崃市文君街道办翠荫街药店</v>
          </cell>
          <cell r="D94" t="str">
            <v>城郊一片</v>
          </cell>
          <cell r="E94">
            <v>108562</v>
          </cell>
          <cell r="F94">
            <v>41199</v>
          </cell>
          <cell r="G94">
            <v>1209</v>
          </cell>
          <cell r="H94">
            <v>0.379497430039977</v>
          </cell>
          <cell r="I94">
            <v>3502</v>
          </cell>
          <cell r="J94">
            <v>1329</v>
          </cell>
        </row>
        <row r="95">
          <cell r="B95">
            <v>111400</v>
          </cell>
          <cell r="C95" t="str">
            <v>四川太极大药房连锁有限公司邛崃市文君街道杏林路药店</v>
          </cell>
          <cell r="D95" t="str">
            <v>城郊一片</v>
          </cell>
          <cell r="E95">
            <v>149513</v>
          </cell>
          <cell r="F95">
            <v>51801</v>
          </cell>
          <cell r="G95">
            <v>1798</v>
          </cell>
          <cell r="H95">
            <v>0.346464855898818</v>
          </cell>
          <cell r="I95">
            <v>4823</v>
          </cell>
          <cell r="J95">
            <v>1671</v>
          </cell>
        </row>
        <row r="96">
          <cell r="B96">
            <v>2837</v>
          </cell>
          <cell r="C96" t="str">
            <v>四川太极大药房连锁有限公司邛崃市羊安镇永康大道药店</v>
          </cell>
          <cell r="D96" t="str">
            <v>城郊一片</v>
          </cell>
          <cell r="E96">
            <v>108562</v>
          </cell>
          <cell r="F96">
            <v>39866</v>
          </cell>
          <cell r="G96">
            <v>1395</v>
          </cell>
          <cell r="H96">
            <v>0.367218732153055</v>
          </cell>
          <cell r="I96">
            <v>3502</v>
          </cell>
          <cell r="J96">
            <v>1286</v>
          </cell>
        </row>
        <row r="97">
          <cell r="B97">
            <v>2881</v>
          </cell>
          <cell r="C97" t="str">
            <v>四川太极大药房连锁有限公司邛崃市中心药店</v>
          </cell>
          <cell r="D97" t="str">
            <v>城郊一片</v>
          </cell>
          <cell r="E97">
            <v>420112</v>
          </cell>
          <cell r="F97">
            <v>138384</v>
          </cell>
          <cell r="G97">
            <v>4619</v>
          </cell>
          <cell r="H97">
            <v>0.32939787485242</v>
          </cell>
          <cell r="I97">
            <v>13552</v>
          </cell>
          <cell r="J97">
            <v>4464</v>
          </cell>
        </row>
        <row r="98">
          <cell r="B98">
            <v>2816</v>
          </cell>
          <cell r="C98" t="str">
            <v>四川太极大药房连锁有限公司成华区双林路药店</v>
          </cell>
          <cell r="D98" t="str">
            <v>东门片区</v>
          </cell>
          <cell r="E98">
            <v>136400</v>
          </cell>
          <cell r="F98">
            <v>48174</v>
          </cell>
          <cell r="G98">
            <v>2046</v>
          </cell>
          <cell r="H98">
            <v>0.353181818181818</v>
          </cell>
          <cell r="I98">
            <v>4400</v>
          </cell>
          <cell r="J98">
            <v>1554</v>
          </cell>
        </row>
        <row r="99">
          <cell r="B99">
            <v>2817</v>
          </cell>
          <cell r="C99" t="str">
            <v>四川太极大药房连锁有限公司锦江区通盈街药店</v>
          </cell>
          <cell r="D99" t="str">
            <v>东门片区</v>
          </cell>
          <cell r="E99">
            <v>236189</v>
          </cell>
          <cell r="F99">
            <v>79980</v>
          </cell>
          <cell r="G99">
            <v>3255</v>
          </cell>
          <cell r="H99">
            <v>0.338627116419478</v>
          </cell>
          <cell r="I99">
            <v>7619</v>
          </cell>
          <cell r="J99">
            <v>2580</v>
          </cell>
        </row>
        <row r="100">
          <cell r="B100">
            <v>2797</v>
          </cell>
          <cell r="C100" t="str">
            <v>四川太极大药房连锁有限公司成华区杉板桥南一路药店</v>
          </cell>
          <cell r="D100" t="str">
            <v>东门片区</v>
          </cell>
          <cell r="E100">
            <v>216535</v>
          </cell>
          <cell r="F100">
            <v>68076</v>
          </cell>
          <cell r="G100">
            <v>2852</v>
          </cell>
          <cell r="H100">
            <v>0.314387974230494</v>
          </cell>
          <cell r="I100">
            <v>6985</v>
          </cell>
          <cell r="J100">
            <v>2196</v>
          </cell>
        </row>
        <row r="101">
          <cell r="B101">
            <v>2808</v>
          </cell>
          <cell r="C101" t="str">
            <v>四川太极大药房连锁有限公司成华区崔家店路药店</v>
          </cell>
          <cell r="D101" t="str">
            <v>东门片区</v>
          </cell>
          <cell r="E101">
            <v>184140</v>
          </cell>
          <cell r="F101">
            <v>56141</v>
          </cell>
          <cell r="G101">
            <v>2945</v>
          </cell>
          <cell r="H101">
            <v>0.304882154882155</v>
          </cell>
          <cell r="I101">
            <v>5940</v>
          </cell>
          <cell r="J101">
            <v>1811</v>
          </cell>
        </row>
        <row r="102">
          <cell r="B102">
            <v>2819</v>
          </cell>
          <cell r="C102" t="str">
            <v>四川太极大药房连锁有限公司成华区华油路药店</v>
          </cell>
          <cell r="D102" t="str">
            <v>东门片区</v>
          </cell>
          <cell r="E102">
            <v>197780</v>
          </cell>
          <cell r="F102">
            <v>62961</v>
          </cell>
          <cell r="G102">
            <v>2790</v>
          </cell>
          <cell r="H102">
            <v>0.31833855799373</v>
          </cell>
          <cell r="I102">
            <v>6380</v>
          </cell>
          <cell r="J102">
            <v>2031</v>
          </cell>
        </row>
        <row r="103">
          <cell r="B103">
            <v>2520</v>
          </cell>
          <cell r="C103" t="str">
            <v>四川太极大药房连锁有限公司成华区高车一路药店</v>
          </cell>
          <cell r="D103" t="str">
            <v>东门片区</v>
          </cell>
          <cell r="E103">
            <v>221650</v>
          </cell>
          <cell r="F103">
            <v>74865</v>
          </cell>
          <cell r="G103">
            <v>3193</v>
          </cell>
          <cell r="H103">
            <v>0.337762237762238</v>
          </cell>
          <cell r="I103">
            <v>7150</v>
          </cell>
          <cell r="J103">
            <v>2415</v>
          </cell>
        </row>
        <row r="104">
          <cell r="B104">
            <v>2512</v>
          </cell>
          <cell r="C104" t="str">
            <v>四川太极大药房连锁有限公司成华区羊子山西路药店</v>
          </cell>
          <cell r="D104" t="str">
            <v>东门片区</v>
          </cell>
          <cell r="E104">
            <v>238700</v>
          </cell>
          <cell r="F104">
            <v>78275</v>
          </cell>
          <cell r="G104">
            <v>3410</v>
          </cell>
          <cell r="H104">
            <v>0.327922077922078</v>
          </cell>
          <cell r="I104">
            <v>7700</v>
          </cell>
          <cell r="J104">
            <v>2525</v>
          </cell>
        </row>
        <row r="105">
          <cell r="B105">
            <v>2730</v>
          </cell>
          <cell r="C105" t="str">
            <v>四川太极大药房连锁有限公司锦江区水杉街药店</v>
          </cell>
          <cell r="D105" t="str">
            <v>东门片区</v>
          </cell>
          <cell r="E105">
            <v>201190</v>
          </cell>
          <cell r="F105">
            <v>69750</v>
          </cell>
          <cell r="G105">
            <v>3131</v>
          </cell>
          <cell r="H105">
            <v>0.346687211093991</v>
          </cell>
          <cell r="I105">
            <v>6490</v>
          </cell>
          <cell r="J105">
            <v>2250</v>
          </cell>
        </row>
        <row r="106">
          <cell r="B106">
            <v>2497</v>
          </cell>
          <cell r="C106" t="str">
            <v>四川太极大药房连锁有限公司新都区新都街道兴乐北路药店</v>
          </cell>
          <cell r="D106" t="str">
            <v>东门片区</v>
          </cell>
          <cell r="E106">
            <v>177320</v>
          </cell>
          <cell r="F106">
            <v>59551</v>
          </cell>
          <cell r="G106">
            <v>2635</v>
          </cell>
          <cell r="H106">
            <v>0.335839160839161</v>
          </cell>
          <cell r="I106">
            <v>5720</v>
          </cell>
          <cell r="J106">
            <v>1921</v>
          </cell>
        </row>
        <row r="107">
          <cell r="B107">
            <v>2757</v>
          </cell>
          <cell r="C107" t="str">
            <v>四川太极大药房连锁有限公司成华区华泰路药店</v>
          </cell>
          <cell r="D107" t="str">
            <v>东门片区</v>
          </cell>
          <cell r="E107">
            <v>238700</v>
          </cell>
          <cell r="F107">
            <v>81685</v>
          </cell>
          <cell r="G107">
            <v>4185</v>
          </cell>
          <cell r="H107">
            <v>0.342207792207792</v>
          </cell>
          <cell r="I107">
            <v>7700</v>
          </cell>
          <cell r="J107">
            <v>2635</v>
          </cell>
        </row>
        <row r="108">
          <cell r="B108">
            <v>2735</v>
          </cell>
          <cell r="C108" t="str">
            <v>四川太极大药房连锁有限公司锦江区观音桥街药店</v>
          </cell>
          <cell r="D108" t="str">
            <v>东门片区</v>
          </cell>
          <cell r="E108">
            <v>214830</v>
          </cell>
          <cell r="F108">
            <v>74865</v>
          </cell>
          <cell r="G108">
            <v>3565</v>
          </cell>
          <cell r="H108">
            <v>0.348484848484849</v>
          </cell>
          <cell r="I108">
            <v>6930</v>
          </cell>
          <cell r="J108">
            <v>2415</v>
          </cell>
        </row>
        <row r="109">
          <cell r="B109">
            <v>2526</v>
          </cell>
          <cell r="C109" t="str">
            <v>四川太极大药房连锁有限公司新都区新繁镇繁江北路药店</v>
          </cell>
          <cell r="D109" t="str">
            <v>东门片区</v>
          </cell>
          <cell r="E109">
            <v>262570</v>
          </cell>
          <cell r="F109">
            <v>86769</v>
          </cell>
          <cell r="G109">
            <v>3286</v>
          </cell>
          <cell r="H109">
            <v>0.330460448642267</v>
          </cell>
          <cell r="I109">
            <v>8470</v>
          </cell>
          <cell r="J109">
            <v>2799</v>
          </cell>
        </row>
        <row r="110">
          <cell r="B110">
            <v>2714</v>
          </cell>
          <cell r="C110" t="str">
            <v>四川太极大药房连锁有限公司成华区华康路药店</v>
          </cell>
          <cell r="D110" t="str">
            <v>东门片区</v>
          </cell>
          <cell r="E110">
            <v>129580</v>
          </cell>
          <cell r="F110">
            <v>47647</v>
          </cell>
          <cell r="G110">
            <v>2170</v>
          </cell>
          <cell r="H110">
            <v>0.367703349282297</v>
          </cell>
          <cell r="I110">
            <v>4180</v>
          </cell>
          <cell r="J110">
            <v>1537</v>
          </cell>
        </row>
        <row r="111">
          <cell r="B111">
            <v>102479</v>
          </cell>
          <cell r="C111" t="str">
            <v>四川太极大药房连锁有限公司锦江区劼人路药店</v>
          </cell>
          <cell r="D111" t="str">
            <v>东门片区</v>
          </cell>
          <cell r="E111">
            <v>119350</v>
          </cell>
          <cell r="F111">
            <v>39122</v>
          </cell>
          <cell r="G111">
            <v>1860</v>
          </cell>
          <cell r="H111">
            <v>0.327792207792208</v>
          </cell>
          <cell r="I111">
            <v>3850</v>
          </cell>
          <cell r="J111">
            <v>1262</v>
          </cell>
        </row>
        <row r="112">
          <cell r="B112">
            <v>103199</v>
          </cell>
          <cell r="C112" t="str">
            <v>四川太极大药房连锁有限公司成华区西林一街药店</v>
          </cell>
          <cell r="D112" t="str">
            <v>东门片区</v>
          </cell>
          <cell r="E112">
            <v>150040</v>
          </cell>
          <cell r="F112">
            <v>49352</v>
          </cell>
          <cell r="G112">
            <v>2635</v>
          </cell>
          <cell r="H112">
            <v>0.328925619834711</v>
          </cell>
          <cell r="I112">
            <v>4840</v>
          </cell>
          <cell r="J112">
            <v>1592</v>
          </cell>
        </row>
        <row r="113">
          <cell r="B113">
            <v>107658</v>
          </cell>
          <cell r="C113" t="str">
            <v>四川太极大药房连锁有限公司新都区新都街道万和北路药店</v>
          </cell>
          <cell r="D113" t="str">
            <v>东门片区</v>
          </cell>
          <cell r="E113">
            <v>259160</v>
          </cell>
          <cell r="F113">
            <v>86800</v>
          </cell>
          <cell r="G113">
            <v>3875</v>
          </cell>
          <cell r="H113">
            <v>0.334928229665072</v>
          </cell>
          <cell r="I113">
            <v>8360</v>
          </cell>
          <cell r="J113">
            <v>2800</v>
          </cell>
        </row>
        <row r="114">
          <cell r="B114">
            <v>114622</v>
          </cell>
          <cell r="C114" t="str">
            <v>四川太极大药房连锁有限公司成华区东昌路一药店</v>
          </cell>
          <cell r="D114" t="str">
            <v>东门片区</v>
          </cell>
          <cell r="E114">
            <v>208010</v>
          </cell>
          <cell r="F114">
            <v>73160</v>
          </cell>
          <cell r="G114">
            <v>3875</v>
          </cell>
          <cell r="H114">
            <v>0.351713859910581</v>
          </cell>
          <cell r="I114">
            <v>6710</v>
          </cell>
          <cell r="J114">
            <v>2360</v>
          </cell>
        </row>
        <row r="115">
          <cell r="B115">
            <v>114844</v>
          </cell>
          <cell r="C115" t="str">
            <v>四川太极大药房连锁有限公司成华区培华东路药店</v>
          </cell>
          <cell r="D115" t="str">
            <v>东门片区</v>
          </cell>
          <cell r="E115">
            <v>245520</v>
          </cell>
          <cell r="F115">
            <v>69750</v>
          </cell>
          <cell r="G115">
            <v>2232</v>
          </cell>
          <cell r="H115">
            <v>0.284090909090909</v>
          </cell>
          <cell r="I115">
            <v>7920</v>
          </cell>
          <cell r="J115">
            <v>2250</v>
          </cell>
        </row>
        <row r="116">
          <cell r="B116">
            <v>117184</v>
          </cell>
          <cell r="C116" t="str">
            <v>四川太极大药房连锁有限公司锦江区静沙南路药店</v>
          </cell>
          <cell r="D116" t="str">
            <v>东门片区</v>
          </cell>
          <cell r="E116">
            <v>204600</v>
          </cell>
          <cell r="F116">
            <v>73160</v>
          </cell>
          <cell r="G116">
            <v>3131</v>
          </cell>
          <cell r="H116">
            <v>0.357575757575758</v>
          </cell>
          <cell r="I116">
            <v>6600</v>
          </cell>
          <cell r="J116">
            <v>2360</v>
          </cell>
        </row>
        <row r="117">
          <cell r="B117">
            <v>118758</v>
          </cell>
          <cell r="C117" t="str">
            <v>四川太极大药房连锁有限公司成华区水碾河路药店</v>
          </cell>
          <cell r="D117" t="str">
            <v>东门片区</v>
          </cell>
          <cell r="E117">
            <v>92070</v>
          </cell>
          <cell r="F117">
            <v>30628</v>
          </cell>
          <cell r="G117">
            <v>1860</v>
          </cell>
          <cell r="H117">
            <v>0.332659932659933</v>
          </cell>
          <cell r="I117">
            <v>2970</v>
          </cell>
          <cell r="J117">
            <v>988</v>
          </cell>
        </row>
        <row r="118">
          <cell r="B118">
            <v>119262</v>
          </cell>
          <cell r="C118" t="str">
            <v>四川太极大药房连锁有限公司成华区驷马桥三路药店</v>
          </cell>
          <cell r="D118" t="str">
            <v>东门片区</v>
          </cell>
          <cell r="E118">
            <v>119350</v>
          </cell>
          <cell r="F118">
            <v>42532</v>
          </cell>
          <cell r="G118">
            <v>2170</v>
          </cell>
          <cell r="H118">
            <v>0.356363636363636</v>
          </cell>
          <cell r="I118">
            <v>3850</v>
          </cell>
          <cell r="J118">
            <v>1372</v>
          </cell>
        </row>
        <row r="119">
          <cell r="B119">
            <v>120844</v>
          </cell>
          <cell r="C119" t="str">
            <v>四川太极大药房连锁有限公司彭州市致和镇南三环路药店</v>
          </cell>
          <cell r="D119" t="str">
            <v>东门片区</v>
          </cell>
          <cell r="E119">
            <v>276210</v>
          </cell>
          <cell r="F119">
            <v>78275</v>
          </cell>
          <cell r="G119">
            <v>3162</v>
          </cell>
          <cell r="H119">
            <v>0.283389450056117</v>
          </cell>
          <cell r="I119">
            <v>8910</v>
          </cell>
          <cell r="J119">
            <v>2525</v>
          </cell>
        </row>
        <row r="120">
          <cell r="B120">
            <v>122198</v>
          </cell>
          <cell r="C120" t="str">
            <v>四川太极大药房连锁有限公司成华区华泰路二药店</v>
          </cell>
          <cell r="D120" t="str">
            <v>东门片区</v>
          </cell>
          <cell r="E120">
            <v>136400</v>
          </cell>
          <cell r="F120">
            <v>44237</v>
          </cell>
          <cell r="G120">
            <v>1953</v>
          </cell>
          <cell r="H120">
            <v>0.324318181818182</v>
          </cell>
          <cell r="I120">
            <v>4400</v>
          </cell>
          <cell r="J120">
            <v>1427</v>
          </cell>
        </row>
        <row r="121">
          <cell r="B121">
            <v>122906</v>
          </cell>
          <cell r="C121" t="str">
            <v>四川太极大药房连锁有限公司新都区斑竹园街道医贸大道药店</v>
          </cell>
          <cell r="D121" t="str">
            <v>东门片区</v>
          </cell>
          <cell r="E121">
            <v>136400</v>
          </cell>
          <cell r="F121">
            <v>49352</v>
          </cell>
          <cell r="G121">
            <v>2170</v>
          </cell>
          <cell r="H121">
            <v>0.361818181818182</v>
          </cell>
          <cell r="I121">
            <v>4400</v>
          </cell>
          <cell r="J121">
            <v>1592</v>
          </cell>
        </row>
        <row r="122">
          <cell r="B122">
            <v>297863</v>
          </cell>
          <cell r="C122" t="str">
            <v>四川太极大药房连锁有限公司锦江区大田坎街药店</v>
          </cell>
          <cell r="D122" t="str">
            <v>东门片区</v>
          </cell>
          <cell r="E122">
            <v>136400</v>
          </cell>
          <cell r="F122">
            <v>44237</v>
          </cell>
          <cell r="G122">
            <v>1705</v>
          </cell>
          <cell r="H122">
            <v>0.324318181818182</v>
          </cell>
          <cell r="I122">
            <v>4400</v>
          </cell>
          <cell r="J122">
            <v>1427</v>
          </cell>
        </row>
        <row r="123">
          <cell r="B123">
            <v>302867</v>
          </cell>
          <cell r="C123" t="str">
            <v>四川太极大药房连锁有限公司新都区大丰街道华美东街药店</v>
          </cell>
          <cell r="D123" t="str">
            <v>东门片区</v>
          </cell>
          <cell r="E123">
            <v>71610</v>
          </cell>
          <cell r="F123">
            <v>23808</v>
          </cell>
          <cell r="G123">
            <v>1240</v>
          </cell>
          <cell r="H123">
            <v>0.332467532467532</v>
          </cell>
          <cell r="I123">
            <v>2310</v>
          </cell>
          <cell r="J123">
            <v>768</v>
          </cell>
        </row>
        <row r="124">
          <cell r="B124">
            <v>2595</v>
          </cell>
          <cell r="C124" t="str">
            <v>四川太极旗舰店</v>
          </cell>
          <cell r="D124" t="str">
            <v>旗舰片区</v>
          </cell>
          <cell r="E124">
            <v>3188753</v>
          </cell>
          <cell r="F124">
            <v>353951.583</v>
          </cell>
          <cell r="G124">
            <v>11470</v>
          </cell>
          <cell r="H124">
            <v>0.111</v>
          </cell>
          <cell r="I124">
            <v>102863</v>
          </cell>
          <cell r="J124">
            <v>11417.793</v>
          </cell>
        </row>
        <row r="125">
          <cell r="B125">
            <v>2813</v>
          </cell>
          <cell r="C125" t="str">
            <v>四川太极红星店</v>
          </cell>
          <cell r="D125" t="str">
            <v>旗舰片区</v>
          </cell>
          <cell r="E125">
            <v>144150</v>
          </cell>
          <cell r="F125">
            <v>54777</v>
          </cell>
          <cell r="G125">
            <v>2294</v>
          </cell>
          <cell r="H125">
            <v>0.38</v>
          </cell>
          <cell r="I125">
            <v>4650</v>
          </cell>
          <cell r="J125">
            <v>1767</v>
          </cell>
        </row>
        <row r="126">
          <cell r="B126">
            <v>2834</v>
          </cell>
          <cell r="C126" t="str">
            <v>四川太极浆洗街药店</v>
          </cell>
          <cell r="D126" t="str">
            <v>旗舰片区</v>
          </cell>
          <cell r="E126">
            <v>713000</v>
          </cell>
          <cell r="F126">
            <v>206770</v>
          </cell>
          <cell r="G126">
            <v>6820</v>
          </cell>
          <cell r="H126">
            <v>0.29</v>
          </cell>
          <cell r="I126">
            <v>23000</v>
          </cell>
          <cell r="J126">
            <v>6670</v>
          </cell>
        </row>
        <row r="127">
          <cell r="B127">
            <v>2791</v>
          </cell>
          <cell r="C127" t="str">
            <v>四川太极锦江区庆云南街药店</v>
          </cell>
          <cell r="D127" t="str">
            <v>旗舰片区</v>
          </cell>
          <cell r="E127">
            <v>539400</v>
          </cell>
          <cell r="F127">
            <v>140244</v>
          </cell>
          <cell r="G127">
            <v>4433</v>
          </cell>
          <cell r="H127">
            <v>0.26</v>
          </cell>
          <cell r="I127">
            <v>17400</v>
          </cell>
          <cell r="J127">
            <v>4524</v>
          </cell>
        </row>
        <row r="128">
          <cell r="B128">
            <v>2820</v>
          </cell>
          <cell r="C128" t="str">
            <v>四川太极武侯区科华街药店</v>
          </cell>
          <cell r="D128" t="str">
            <v>旗舰片区</v>
          </cell>
          <cell r="E128">
            <v>238700</v>
          </cell>
          <cell r="F128">
            <v>85932</v>
          </cell>
          <cell r="G128">
            <v>2170</v>
          </cell>
          <cell r="H128">
            <v>0.36</v>
          </cell>
          <cell r="I128">
            <v>7700</v>
          </cell>
          <cell r="J128">
            <v>2772</v>
          </cell>
        </row>
        <row r="129">
          <cell r="B129">
            <v>102935</v>
          </cell>
          <cell r="C129" t="str">
            <v>四川太极青羊区童子街药店</v>
          </cell>
          <cell r="D129" t="str">
            <v>旗舰片区</v>
          </cell>
          <cell r="E129">
            <v>153450</v>
          </cell>
          <cell r="F129">
            <v>56776.5</v>
          </cell>
          <cell r="G129">
            <v>2325</v>
          </cell>
          <cell r="H129">
            <v>0.37</v>
          </cell>
          <cell r="I129">
            <v>4950</v>
          </cell>
          <cell r="J129">
            <v>1831.5</v>
          </cell>
        </row>
        <row r="130">
          <cell r="B130">
            <v>105910</v>
          </cell>
          <cell r="C130" t="str">
            <v>四川太极高新区紫薇东路药店</v>
          </cell>
          <cell r="D130" t="str">
            <v>旗舰片区</v>
          </cell>
          <cell r="E130">
            <v>195300</v>
          </cell>
          <cell r="F130">
            <v>74066.0454545455</v>
          </cell>
          <cell r="G130">
            <v>3410</v>
          </cell>
          <cell r="H130">
            <v>0.379242424242424</v>
          </cell>
          <cell r="I130">
            <v>6300</v>
          </cell>
          <cell r="J130">
            <v>2389.22727272727</v>
          </cell>
        </row>
        <row r="131">
          <cell r="B131">
            <v>106066</v>
          </cell>
          <cell r="C131" t="str">
            <v>四川太极锦江区梨花街药店</v>
          </cell>
          <cell r="D131" t="str">
            <v>旗舰片区</v>
          </cell>
          <cell r="E131">
            <v>279000</v>
          </cell>
          <cell r="F131">
            <v>108810</v>
          </cell>
          <cell r="G131">
            <v>4030</v>
          </cell>
          <cell r="H131">
            <v>0.39</v>
          </cell>
          <cell r="I131">
            <v>9000</v>
          </cell>
          <cell r="J131">
            <v>3510</v>
          </cell>
        </row>
        <row r="132">
          <cell r="B132">
            <v>106485</v>
          </cell>
          <cell r="C132" t="str">
            <v>四川太极成都高新区元华二巷药店</v>
          </cell>
          <cell r="D132" t="str">
            <v>旗舰片区</v>
          </cell>
          <cell r="E132">
            <v>139500</v>
          </cell>
          <cell r="F132">
            <v>40455</v>
          </cell>
          <cell r="G132">
            <v>1860</v>
          </cell>
          <cell r="H132">
            <v>0.29</v>
          </cell>
          <cell r="I132">
            <v>4500</v>
          </cell>
          <cell r="J132">
            <v>1305</v>
          </cell>
        </row>
        <row r="133">
          <cell r="B133">
            <v>106865</v>
          </cell>
          <cell r="C133" t="str">
            <v>四川太极武侯区丝竹路药店</v>
          </cell>
          <cell r="D133" t="str">
            <v>旗舰片区</v>
          </cell>
          <cell r="E133">
            <v>148800</v>
          </cell>
          <cell r="F133">
            <v>47616</v>
          </cell>
          <cell r="G133">
            <v>2201</v>
          </cell>
          <cell r="H133">
            <v>0.32</v>
          </cell>
          <cell r="I133">
            <v>4800</v>
          </cell>
          <cell r="J133">
            <v>1536</v>
          </cell>
        </row>
        <row r="134">
          <cell r="B134">
            <v>2326</v>
          </cell>
          <cell r="C134" t="str">
            <v>四川太极大药房连锁有限公司成华区建业路药店</v>
          </cell>
          <cell r="D134" t="str">
            <v>旗舰片区</v>
          </cell>
          <cell r="E134">
            <v>117800</v>
          </cell>
          <cell r="F134">
            <v>34085.5064935065</v>
          </cell>
          <cell r="G134">
            <v>1550</v>
          </cell>
          <cell r="H134">
            <v>0.289350649350649</v>
          </cell>
          <cell r="I134">
            <v>3800</v>
          </cell>
          <cell r="J134">
            <v>1099.53246753247</v>
          </cell>
        </row>
        <row r="135">
          <cell r="B135">
            <v>113299</v>
          </cell>
          <cell r="C135" t="str">
            <v>四川太极武侯区倪家桥路药店</v>
          </cell>
          <cell r="D135" t="str">
            <v>旗舰片区</v>
          </cell>
          <cell r="E135">
            <v>161200</v>
          </cell>
          <cell r="F135">
            <v>61773.0566037736</v>
          </cell>
          <cell r="G135">
            <v>1891</v>
          </cell>
          <cell r="H135">
            <v>0.383207547169811</v>
          </cell>
          <cell r="I135">
            <v>5200</v>
          </cell>
          <cell r="J135">
            <v>1992.67924528302</v>
          </cell>
        </row>
        <row r="136">
          <cell r="B136">
            <v>114685</v>
          </cell>
          <cell r="C136" t="str">
            <v>四川太极青羊区青龙街药店</v>
          </cell>
          <cell r="D136" t="str">
            <v>旗舰片区</v>
          </cell>
          <cell r="E136">
            <v>620000</v>
          </cell>
          <cell r="F136">
            <v>179800</v>
          </cell>
          <cell r="G136">
            <v>3937</v>
          </cell>
          <cell r="H136">
            <v>0.29</v>
          </cell>
          <cell r="I136">
            <v>20000</v>
          </cell>
          <cell r="J136">
            <v>5800</v>
          </cell>
        </row>
        <row r="137">
          <cell r="B137">
            <v>116482</v>
          </cell>
          <cell r="C137" t="str">
            <v>四川太极锦江区宏济中路药店</v>
          </cell>
          <cell r="D137" t="str">
            <v>旗舰片区</v>
          </cell>
          <cell r="E137">
            <v>170500</v>
          </cell>
          <cell r="F137">
            <v>62953.8461538462</v>
          </cell>
          <cell r="G137">
            <v>1581</v>
          </cell>
          <cell r="H137">
            <v>0.369230769230769</v>
          </cell>
          <cell r="I137">
            <v>5500</v>
          </cell>
          <cell r="J137">
            <v>2030.76923076923</v>
          </cell>
        </row>
        <row r="138">
          <cell r="B138">
            <v>116919</v>
          </cell>
          <cell r="C138" t="str">
            <v>四川太极武侯区科华北路药店</v>
          </cell>
          <cell r="D138" t="str">
            <v>旗舰片区</v>
          </cell>
          <cell r="E138">
            <v>176700</v>
          </cell>
          <cell r="F138">
            <v>65243.0769230769</v>
          </cell>
          <cell r="G138">
            <v>2201</v>
          </cell>
          <cell r="H138">
            <v>0.369230769230769</v>
          </cell>
          <cell r="I138">
            <v>5700</v>
          </cell>
          <cell r="J138">
            <v>2104.61538461538</v>
          </cell>
        </row>
        <row r="139">
          <cell r="B139">
            <v>117310</v>
          </cell>
          <cell r="C139" t="str">
            <v>四川太极武侯区长寿路药店</v>
          </cell>
          <cell r="D139" t="str">
            <v>旗舰片区</v>
          </cell>
          <cell r="E139">
            <v>130200</v>
          </cell>
          <cell r="F139">
            <v>37669.2272727273</v>
          </cell>
          <cell r="G139">
            <v>1860</v>
          </cell>
          <cell r="H139">
            <v>0.289318181818182</v>
          </cell>
          <cell r="I139">
            <v>4200</v>
          </cell>
          <cell r="J139">
            <v>1215.13636363636</v>
          </cell>
        </row>
        <row r="140">
          <cell r="B140">
            <v>119622</v>
          </cell>
          <cell r="C140" t="str">
            <v>四川太极大药房连锁有限公司武侯区高攀西巷药店</v>
          </cell>
          <cell r="D140" t="str">
            <v>旗舰片区</v>
          </cell>
          <cell r="E140">
            <v>130200</v>
          </cell>
          <cell r="F140">
            <v>38971.2272727273</v>
          </cell>
          <cell r="G140">
            <v>1860</v>
          </cell>
          <cell r="H140">
            <v>0.299318181818182</v>
          </cell>
          <cell r="I140">
            <v>4200</v>
          </cell>
          <cell r="J140">
            <v>1257.13636363636</v>
          </cell>
        </row>
        <row r="141">
          <cell r="B141">
            <v>2274</v>
          </cell>
          <cell r="C141" t="str">
            <v>四川太极大药房连锁有限公司成都高新区肖家河正街药店</v>
          </cell>
          <cell r="D141" t="str">
            <v>旗舰片区</v>
          </cell>
          <cell r="E141">
            <v>99200</v>
          </cell>
          <cell r="F141">
            <v>23747.8787878788</v>
          </cell>
          <cell r="G141">
            <v>1240</v>
          </cell>
          <cell r="H141">
            <v>0.239393939393939</v>
          </cell>
          <cell r="I141">
            <v>3200</v>
          </cell>
          <cell r="J141">
            <v>766.060606060606</v>
          </cell>
        </row>
        <row r="142">
          <cell r="B142">
            <v>126925</v>
          </cell>
          <cell r="C142" t="str">
            <v>南充3店</v>
          </cell>
          <cell r="D142" t="str">
            <v>南充片</v>
          </cell>
          <cell r="E142">
            <v>127348</v>
          </cell>
          <cell r="F142">
            <v>41509</v>
          </cell>
          <cell r="G142">
            <v>1550</v>
          </cell>
          <cell r="H142">
            <v>0.325949367088608</v>
          </cell>
          <cell r="I142">
            <v>4108</v>
          </cell>
          <cell r="J142">
            <v>1339</v>
          </cell>
        </row>
        <row r="143">
          <cell r="B143">
            <v>126924</v>
          </cell>
          <cell r="C143" t="str">
            <v>南充5店</v>
          </cell>
          <cell r="D143" t="str">
            <v>南充片</v>
          </cell>
          <cell r="E143">
            <v>67766</v>
          </cell>
          <cell r="F143">
            <v>28241</v>
          </cell>
          <cell r="G143">
            <v>930</v>
          </cell>
          <cell r="H143">
            <v>0.416742909423605</v>
          </cell>
          <cell r="I143">
            <v>2186</v>
          </cell>
          <cell r="J143">
            <v>911</v>
          </cell>
        </row>
        <row r="144">
          <cell r="B144">
            <v>126920</v>
          </cell>
          <cell r="C144" t="str">
            <v>南充7店</v>
          </cell>
          <cell r="D144" t="str">
            <v>南充片</v>
          </cell>
          <cell r="E144">
            <v>85250</v>
          </cell>
          <cell r="F144">
            <v>32209</v>
          </cell>
          <cell r="G144">
            <v>1395</v>
          </cell>
          <cell r="H144">
            <v>0.377818181818182</v>
          </cell>
          <cell r="I144">
            <v>2750</v>
          </cell>
          <cell r="J144">
            <v>1039</v>
          </cell>
        </row>
        <row r="145">
          <cell r="B145">
            <v>126923</v>
          </cell>
          <cell r="C145" t="str">
            <v>南充8店</v>
          </cell>
          <cell r="D145" t="str">
            <v>南充片</v>
          </cell>
          <cell r="E145">
            <v>80135</v>
          </cell>
          <cell r="F145">
            <v>30628</v>
          </cell>
          <cell r="G145">
            <v>1178</v>
          </cell>
          <cell r="H145">
            <v>0.38220502901354</v>
          </cell>
          <cell r="I145">
            <v>2585</v>
          </cell>
          <cell r="J145">
            <v>988</v>
          </cell>
        </row>
        <row r="146">
          <cell r="B146">
            <v>126926</v>
          </cell>
          <cell r="C146" t="str">
            <v>南充11店</v>
          </cell>
          <cell r="D146" t="str">
            <v>南充片</v>
          </cell>
          <cell r="E146">
            <v>72788</v>
          </cell>
          <cell r="F146">
            <v>29946</v>
          </cell>
          <cell r="G146">
            <v>930</v>
          </cell>
          <cell r="H146">
            <v>0.411413969335605</v>
          </cell>
          <cell r="I146">
            <v>2348</v>
          </cell>
          <cell r="J146">
            <v>966</v>
          </cell>
        </row>
        <row r="147">
          <cell r="B147">
            <v>126918</v>
          </cell>
          <cell r="C147" t="str">
            <v>南充16店</v>
          </cell>
          <cell r="D147" t="str">
            <v>南充片</v>
          </cell>
          <cell r="E147">
            <v>54560</v>
          </cell>
          <cell r="F147">
            <v>22444</v>
          </cell>
          <cell r="G147">
            <v>775</v>
          </cell>
          <cell r="H147">
            <v>0.411363636363636</v>
          </cell>
          <cell r="I147">
            <v>1760</v>
          </cell>
          <cell r="J147">
            <v>724</v>
          </cell>
        </row>
        <row r="148">
          <cell r="B148">
            <v>303882</v>
          </cell>
          <cell r="C148" t="str">
            <v>泸州一店</v>
          </cell>
          <cell r="D148" t="str">
            <v>泸州片</v>
          </cell>
          <cell r="E148">
            <v>102300</v>
          </cell>
          <cell r="F148">
            <v>36735</v>
          </cell>
          <cell r="G148">
            <v>1550</v>
          </cell>
          <cell r="H148">
            <v>0.359090909090909</v>
          </cell>
          <cell r="I148">
            <v>3300</v>
          </cell>
          <cell r="J148">
            <v>1185</v>
          </cell>
        </row>
        <row r="149">
          <cell r="B149">
            <v>110896</v>
          </cell>
          <cell r="C149" t="str">
            <v>泸州佳乐店</v>
          </cell>
          <cell r="D149" t="str">
            <v>泸州片</v>
          </cell>
          <cell r="E149">
            <v>97867</v>
          </cell>
          <cell r="F149">
            <v>35154</v>
          </cell>
          <cell r="G149">
            <v>1240</v>
          </cell>
          <cell r="H149">
            <v>0.35920177383592</v>
          </cell>
          <cell r="I149">
            <v>3157</v>
          </cell>
          <cell r="J149">
            <v>1134</v>
          </cell>
        </row>
        <row r="150">
          <cell r="B150">
            <v>110900</v>
          </cell>
          <cell r="C150" t="str">
            <v>泸州蓝田店</v>
          </cell>
          <cell r="D150" t="str">
            <v>泸州片</v>
          </cell>
          <cell r="E150">
            <v>64790</v>
          </cell>
          <cell r="F150">
            <v>23281</v>
          </cell>
          <cell r="G150">
            <v>930</v>
          </cell>
          <cell r="H150">
            <v>0.35933014354067</v>
          </cell>
          <cell r="I150">
            <v>2090</v>
          </cell>
          <cell r="J150">
            <v>751</v>
          </cell>
        </row>
        <row r="151">
          <cell r="B151">
            <v>303881</v>
          </cell>
          <cell r="C151" t="str">
            <v>泸州佳裕店</v>
          </cell>
          <cell r="D151" t="str">
            <v>泸州片</v>
          </cell>
          <cell r="E151">
            <v>64790</v>
          </cell>
          <cell r="F151">
            <v>27218</v>
          </cell>
          <cell r="G151">
            <v>651</v>
          </cell>
          <cell r="H151">
            <v>0.420095693779904</v>
          </cell>
          <cell r="I151">
            <v>2090</v>
          </cell>
          <cell r="J151">
            <v>878</v>
          </cell>
        </row>
        <row r="152">
          <cell r="B152">
            <v>110906</v>
          </cell>
          <cell r="C152" t="str">
            <v>泸州六店</v>
          </cell>
          <cell r="D152" t="str">
            <v>泸州片</v>
          </cell>
          <cell r="E152">
            <v>64790</v>
          </cell>
          <cell r="F152">
            <v>25234</v>
          </cell>
          <cell r="G152">
            <v>1116</v>
          </cell>
          <cell r="H152">
            <v>0.389473684210526</v>
          </cell>
          <cell r="I152">
            <v>2090</v>
          </cell>
          <cell r="J152">
            <v>814</v>
          </cell>
        </row>
        <row r="153">
          <cell r="B153">
            <v>110905</v>
          </cell>
          <cell r="C153" t="str">
            <v>泸州五店</v>
          </cell>
          <cell r="D153" t="str">
            <v>泸州片</v>
          </cell>
          <cell r="E153">
            <v>68200</v>
          </cell>
          <cell r="F153">
            <v>25513</v>
          </cell>
          <cell r="G153">
            <v>868</v>
          </cell>
          <cell r="H153">
            <v>0.374090909090909</v>
          </cell>
          <cell r="I153">
            <v>2200</v>
          </cell>
          <cell r="J153">
            <v>823</v>
          </cell>
        </row>
        <row r="154">
          <cell r="B154">
            <v>17948</v>
          </cell>
          <cell r="C154" t="str">
            <v>泸州飞跃店</v>
          </cell>
          <cell r="D154" t="str">
            <v>达州片</v>
          </cell>
          <cell r="E154">
            <v>61380</v>
          </cell>
          <cell r="F154">
            <v>23281</v>
          </cell>
          <cell r="G154">
            <v>496</v>
          </cell>
          <cell r="H154">
            <v>0.379292929292929</v>
          </cell>
          <cell r="I154">
            <v>1980</v>
          </cell>
          <cell r="J154">
            <v>751</v>
          </cell>
        </row>
        <row r="155">
          <cell r="B155">
            <v>110907</v>
          </cell>
          <cell r="C155" t="str">
            <v>泸州七店</v>
          </cell>
          <cell r="D155" t="str">
            <v>泸州片</v>
          </cell>
          <cell r="E155">
            <v>61380</v>
          </cell>
          <cell r="F155">
            <v>22661</v>
          </cell>
          <cell r="G155">
            <v>620</v>
          </cell>
          <cell r="H155">
            <v>0.369191919191919</v>
          </cell>
          <cell r="I155">
            <v>1980</v>
          </cell>
          <cell r="J155">
            <v>731</v>
          </cell>
        </row>
        <row r="156">
          <cell r="B156">
            <v>110599</v>
          </cell>
          <cell r="C156" t="str">
            <v>四川太极大药房连锁有限公司达州江湾城店</v>
          </cell>
          <cell r="D156" t="str">
            <v>达州片</v>
          </cell>
          <cell r="E156">
            <v>44330</v>
          </cell>
          <cell r="F156">
            <v>15903</v>
          </cell>
          <cell r="G156">
            <v>496</v>
          </cell>
          <cell r="H156">
            <v>0.358741258741259</v>
          </cell>
          <cell r="I156">
            <v>1430</v>
          </cell>
          <cell r="J156">
            <v>513</v>
          </cell>
        </row>
        <row r="157">
          <cell r="B157">
            <v>111119</v>
          </cell>
          <cell r="C157" t="str">
            <v>四川太极大药房连锁有限公司达州鸿福新村店</v>
          </cell>
          <cell r="D157" t="str">
            <v>达州片</v>
          </cell>
          <cell r="E157">
            <v>53382</v>
          </cell>
          <cell r="F157">
            <v>19716</v>
          </cell>
          <cell r="G157">
            <v>775</v>
          </cell>
          <cell r="H157">
            <v>0.369337979094077</v>
          </cell>
          <cell r="I157">
            <v>1722</v>
          </cell>
          <cell r="J157">
            <v>636</v>
          </cell>
        </row>
        <row r="158">
          <cell r="B158">
            <v>111121</v>
          </cell>
          <cell r="C158" t="str">
            <v>四川太极大药房连锁有限公司达州华蜀南路店</v>
          </cell>
          <cell r="D158" t="str">
            <v>达州片</v>
          </cell>
          <cell r="E158">
            <v>51150</v>
          </cell>
          <cell r="F158">
            <v>20088</v>
          </cell>
          <cell r="G158">
            <v>620</v>
          </cell>
          <cell r="H158">
            <v>0.392727272727273</v>
          </cell>
          <cell r="I158">
            <v>1650</v>
          </cell>
          <cell r="J158">
            <v>648</v>
          </cell>
        </row>
        <row r="159">
          <cell r="B159">
            <v>111124</v>
          </cell>
          <cell r="C159" t="str">
            <v>四川太极大药房连锁有限公司达州通川北路店</v>
          </cell>
          <cell r="D159" t="str">
            <v>达州片</v>
          </cell>
          <cell r="E159">
            <v>49445</v>
          </cell>
          <cell r="F159">
            <v>19716</v>
          </cell>
          <cell r="G159">
            <v>496</v>
          </cell>
          <cell r="H159">
            <v>0.398746081504702</v>
          </cell>
          <cell r="I159">
            <v>1595</v>
          </cell>
          <cell r="J159">
            <v>636</v>
          </cell>
        </row>
        <row r="160">
          <cell r="B160">
            <v>111126</v>
          </cell>
          <cell r="C160" t="str">
            <v>四川太极大药房连锁有限公司达州文家梁二店</v>
          </cell>
          <cell r="D160" t="str">
            <v>达州片</v>
          </cell>
          <cell r="E160">
            <v>40920</v>
          </cell>
          <cell r="F160">
            <v>15097</v>
          </cell>
          <cell r="G160">
            <v>589</v>
          </cell>
          <cell r="H160">
            <v>0.368939393939394</v>
          </cell>
          <cell r="I160">
            <v>1320</v>
          </cell>
          <cell r="J160">
            <v>487</v>
          </cell>
        </row>
        <row r="161">
          <cell r="B161">
            <v>111158</v>
          </cell>
          <cell r="C161" t="str">
            <v>四川太极大药房连锁有限公司达州领域广场店</v>
          </cell>
          <cell r="D161" t="str">
            <v>达州片</v>
          </cell>
          <cell r="E161">
            <v>102300</v>
          </cell>
          <cell r="F161">
            <v>40827</v>
          </cell>
          <cell r="G161">
            <v>1550</v>
          </cell>
          <cell r="H161">
            <v>0.399090909090909</v>
          </cell>
          <cell r="I161">
            <v>3300</v>
          </cell>
          <cell r="J161">
            <v>1317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销售笔数</v>
          </cell>
          <cell r="H2" t="str">
            <v>平均客单价</v>
          </cell>
          <cell r="I2" t="str">
            <v>收入</v>
          </cell>
          <cell r="J2" t="str">
            <v>毛利</v>
          </cell>
          <cell r="K2" t="str">
            <v>毛利率</v>
          </cell>
          <cell r="L2" t="str">
            <v>12月特药笔数</v>
          </cell>
          <cell r="M2" t="str">
            <v>12月特药销售</v>
          </cell>
          <cell r="N2" t="str">
            <v>12月特药毛利额</v>
          </cell>
          <cell r="O2" t="str">
            <v>12月引流下账笔数</v>
          </cell>
          <cell r="P2" t="str">
            <v>12月引流下账金额</v>
          </cell>
          <cell r="Q2" t="str">
            <v>12月引流下账毛利额</v>
          </cell>
          <cell r="R2" t="str">
            <v>除引流和特药下账收入</v>
          </cell>
          <cell r="S2" t="str">
            <v>除引流和特药下账毛利</v>
          </cell>
          <cell r="T2" t="str">
            <v>毛利率</v>
          </cell>
          <cell r="U2" t="str">
            <v>除引流和特药下账日均销售</v>
          </cell>
          <cell r="V2" t="str">
            <v>12月门店类型</v>
          </cell>
        </row>
        <row r="3">
          <cell r="C3">
            <v>2595</v>
          </cell>
          <cell r="D3" t="str">
            <v>四川太极大药房连锁有限公司锦江区东大街药店</v>
          </cell>
          <cell r="E3" t="str">
            <v>旗舰片区</v>
          </cell>
          <cell r="F3" t="str">
            <v>谭庆娟</v>
          </cell>
          <cell r="G3">
            <v>8007</v>
          </cell>
          <cell r="H3">
            <v>309.11</v>
          </cell>
          <cell r="I3">
            <v>2475074.93</v>
          </cell>
          <cell r="J3">
            <v>301709.47</v>
          </cell>
          <cell r="K3" t="str">
            <v>12.18%</v>
          </cell>
          <cell r="L3">
            <v>685</v>
          </cell>
          <cell r="M3">
            <v>1661787.38</v>
          </cell>
          <cell r="N3">
            <v>11778.82</v>
          </cell>
          <cell r="O3">
            <v>16</v>
          </cell>
          <cell r="P3">
            <v>4128</v>
          </cell>
          <cell r="Q3">
            <v>-2277.12</v>
          </cell>
          <cell r="R3">
            <v>809159.55</v>
          </cell>
          <cell r="S3">
            <v>292207.77</v>
          </cell>
          <cell r="T3">
            <v>0.361125033993605</v>
          </cell>
          <cell r="U3">
            <v>26101.9209677419</v>
          </cell>
          <cell r="V3" t="str">
            <v>A1</v>
          </cell>
        </row>
        <row r="4">
          <cell r="C4">
            <v>2573</v>
          </cell>
          <cell r="D4" t="str">
            <v>四川太极大药房连锁有限公司青羊区十二桥路药店</v>
          </cell>
          <cell r="E4" t="str">
            <v>西门片区</v>
          </cell>
          <cell r="F4" t="str">
            <v>刘琴英</v>
          </cell>
          <cell r="G4">
            <v>4024</v>
          </cell>
          <cell r="H4">
            <v>149.27</v>
          </cell>
          <cell r="I4">
            <v>600648.76</v>
          </cell>
          <cell r="J4">
            <v>125643.53</v>
          </cell>
          <cell r="K4" t="str">
            <v>20.91%</v>
          </cell>
        </row>
        <row r="4">
          <cell r="O4">
            <v>3</v>
          </cell>
          <cell r="P4">
            <v>774</v>
          </cell>
          <cell r="Q4">
            <v>-426.96</v>
          </cell>
          <cell r="R4">
            <v>599874.76</v>
          </cell>
          <cell r="S4">
            <v>126070.49</v>
          </cell>
          <cell r="T4">
            <v>0.210161351012668</v>
          </cell>
          <cell r="U4">
            <v>19350.7987096774</v>
          </cell>
          <cell r="V4" t="str">
            <v>A2</v>
          </cell>
        </row>
        <row r="5">
          <cell r="C5">
            <v>2834</v>
          </cell>
          <cell r="D5" t="str">
            <v>四川太极大药房连锁有限公司武侯区浆洗街药店</v>
          </cell>
          <cell r="E5" t="str">
            <v>旗舰片区</v>
          </cell>
          <cell r="F5" t="str">
            <v>谭庆娟</v>
          </cell>
          <cell r="G5">
            <v>4753</v>
          </cell>
          <cell r="H5">
            <v>117.99</v>
          </cell>
          <cell r="I5">
            <v>560792.39</v>
          </cell>
          <cell r="J5">
            <v>165343.52</v>
          </cell>
          <cell r="K5" t="str">
            <v>29.48%</v>
          </cell>
          <cell r="L5">
            <v>1</v>
          </cell>
          <cell r="M5">
            <v>942</v>
          </cell>
          <cell r="N5">
            <v>18.86</v>
          </cell>
        </row>
        <row r="5">
          <cell r="R5">
            <v>559850.39</v>
          </cell>
          <cell r="S5">
            <v>165324.66</v>
          </cell>
          <cell r="T5">
            <v>0.295301500102554</v>
          </cell>
          <cell r="U5">
            <v>18059.69</v>
          </cell>
          <cell r="V5" t="str">
            <v>A2</v>
          </cell>
        </row>
        <row r="6">
          <cell r="C6">
            <v>2738</v>
          </cell>
          <cell r="D6" t="str">
            <v>四川太极大药房连锁有限公司成都高新区成汉南路药店</v>
          </cell>
          <cell r="E6" t="str">
            <v>南门片区</v>
          </cell>
          <cell r="F6" t="str">
            <v>陈冰雪</v>
          </cell>
          <cell r="G6">
            <v>4560</v>
          </cell>
          <cell r="H6">
            <v>109.97</v>
          </cell>
          <cell r="I6">
            <v>501485.97</v>
          </cell>
          <cell r="J6">
            <v>174063.85</v>
          </cell>
          <cell r="K6" t="str">
            <v>34.7%</v>
          </cell>
        </row>
        <row r="6">
          <cell r="O6">
            <v>5</v>
          </cell>
          <cell r="P6">
            <v>1362</v>
          </cell>
          <cell r="Q6">
            <v>-742.02</v>
          </cell>
          <cell r="R6">
            <v>500123.97</v>
          </cell>
          <cell r="S6">
            <v>174805.87</v>
          </cell>
          <cell r="T6">
            <v>0.349525078751974</v>
          </cell>
          <cell r="U6">
            <v>16133.0312903226</v>
          </cell>
          <cell r="V6" t="str">
            <v>A2</v>
          </cell>
        </row>
        <row r="7">
          <cell r="C7">
            <v>114685</v>
          </cell>
          <cell r="D7" t="str">
            <v>四川太极大药房连锁有限公司青羊区青龙街药店</v>
          </cell>
          <cell r="E7" t="str">
            <v>旗舰片区</v>
          </cell>
          <cell r="F7" t="str">
            <v>谭庆娟</v>
          </cell>
          <cell r="G7">
            <v>3986</v>
          </cell>
          <cell r="H7">
            <v>101.08</v>
          </cell>
          <cell r="I7">
            <v>402899.22</v>
          </cell>
          <cell r="J7">
            <v>120019.09</v>
          </cell>
          <cell r="K7" t="str">
            <v>29.78%</v>
          </cell>
        </row>
        <row r="7">
          <cell r="R7">
            <v>402899.22</v>
          </cell>
          <cell r="S7">
            <v>120019.09</v>
          </cell>
          <cell r="T7">
            <v>0.29788861343539</v>
          </cell>
          <cell r="U7">
            <v>12996.7490322581</v>
          </cell>
          <cell r="V7" t="str">
            <v>A2</v>
          </cell>
        </row>
        <row r="8">
          <cell r="C8">
            <v>2791</v>
          </cell>
          <cell r="D8" t="str">
            <v>四川太极大药房连锁有限公司锦江区庆云南街药店</v>
          </cell>
          <cell r="E8" t="str">
            <v>旗舰片区</v>
          </cell>
          <cell r="F8" t="str">
            <v>谭庆娟</v>
          </cell>
          <cell r="G8">
            <v>3392</v>
          </cell>
          <cell r="H8">
            <v>111.35</v>
          </cell>
          <cell r="I8">
            <v>377707.65</v>
          </cell>
          <cell r="J8">
            <v>82747.52</v>
          </cell>
          <cell r="K8" t="str">
            <v>21.9%</v>
          </cell>
        </row>
        <row r="8">
          <cell r="O8">
            <v>21</v>
          </cell>
          <cell r="P8">
            <v>4968</v>
          </cell>
          <cell r="Q8">
            <v>-2707.83</v>
          </cell>
          <cell r="R8">
            <v>372739.65</v>
          </cell>
          <cell r="S8">
            <v>85455.35</v>
          </cell>
          <cell r="T8">
            <v>0.229262838015757</v>
          </cell>
          <cell r="U8">
            <v>12023.8596774194</v>
          </cell>
          <cell r="V8" t="str">
            <v>A2</v>
          </cell>
        </row>
        <row r="9">
          <cell r="C9">
            <v>2559</v>
          </cell>
          <cell r="D9" t="str">
            <v>四川太极大药房连锁有限公司青羊区光华药店</v>
          </cell>
          <cell r="E9" t="str">
            <v>西门片区</v>
          </cell>
          <cell r="F9" t="str">
            <v>刘琴英</v>
          </cell>
          <cell r="G9">
            <v>2969</v>
          </cell>
          <cell r="H9">
            <v>120.63</v>
          </cell>
          <cell r="I9">
            <v>358142.22</v>
          </cell>
          <cell r="J9">
            <v>111270</v>
          </cell>
          <cell r="K9" t="str">
            <v>31.06%</v>
          </cell>
        </row>
        <row r="9">
          <cell r="R9">
            <v>358142.22</v>
          </cell>
          <cell r="S9">
            <v>111270</v>
          </cell>
          <cell r="T9">
            <v>0.310686631696202</v>
          </cell>
          <cell r="U9">
            <v>11552.9748387097</v>
          </cell>
          <cell r="V9" t="str">
            <v>A2</v>
          </cell>
        </row>
        <row r="10">
          <cell r="C10">
            <v>2881</v>
          </cell>
          <cell r="D10" t="str">
            <v>四川太极大药房连锁有限公司邛崃市中心药店</v>
          </cell>
          <cell r="E10" t="str">
            <v>城郊一片</v>
          </cell>
          <cell r="F10" t="str">
            <v>郑红艳</v>
          </cell>
          <cell r="G10">
            <v>4823</v>
          </cell>
          <cell r="H10">
            <v>71.65</v>
          </cell>
          <cell r="I10">
            <v>345584.44</v>
          </cell>
          <cell r="J10">
            <v>116226.66</v>
          </cell>
          <cell r="K10" t="str">
            <v>33.63%</v>
          </cell>
        </row>
        <row r="10">
          <cell r="R10">
            <v>345584.44</v>
          </cell>
          <cell r="S10">
            <v>116226.66</v>
          </cell>
          <cell r="T10">
            <v>0.336319135201805</v>
          </cell>
          <cell r="U10">
            <v>11147.8851612903</v>
          </cell>
          <cell r="V10" t="str">
            <v>A2</v>
          </cell>
        </row>
        <row r="11">
          <cell r="C11">
            <v>2741</v>
          </cell>
          <cell r="D11" t="str">
            <v>四川太极大药房连锁有限公司锦江区榕声路药店</v>
          </cell>
          <cell r="E11" t="str">
            <v>南门片区</v>
          </cell>
          <cell r="F11" t="str">
            <v>陈冰雪</v>
          </cell>
          <cell r="G11">
            <v>5325</v>
          </cell>
          <cell r="H11">
            <v>58.94</v>
          </cell>
          <cell r="I11">
            <v>313871.14</v>
          </cell>
          <cell r="J11">
            <v>101878.64</v>
          </cell>
          <cell r="K11" t="str">
            <v>32.45%</v>
          </cell>
        </row>
        <row r="11">
          <cell r="O11">
            <v>6</v>
          </cell>
          <cell r="P11">
            <v>1362</v>
          </cell>
          <cell r="Q11">
            <v>-739.05</v>
          </cell>
          <cell r="R11">
            <v>312509.14</v>
          </cell>
          <cell r="S11">
            <v>102617.69</v>
          </cell>
          <cell r="T11">
            <v>0.328367003921869</v>
          </cell>
          <cell r="U11">
            <v>10080.94</v>
          </cell>
          <cell r="V11" t="str">
            <v>A2</v>
          </cell>
        </row>
        <row r="12">
          <cell r="C12">
            <v>2113</v>
          </cell>
          <cell r="D12" t="str">
            <v>四川太极大药房连锁有限公司高新区锦城大道药店</v>
          </cell>
          <cell r="E12" t="str">
            <v>南门片区</v>
          </cell>
          <cell r="F12" t="str">
            <v>陈冰雪</v>
          </cell>
          <cell r="G12">
            <v>3329</v>
          </cell>
          <cell r="H12">
            <v>93.19</v>
          </cell>
          <cell r="I12">
            <v>310232.47</v>
          </cell>
          <cell r="J12">
            <v>89151.13</v>
          </cell>
          <cell r="K12" t="str">
            <v>28.73%</v>
          </cell>
        </row>
        <row r="12">
          <cell r="O12">
            <v>43</v>
          </cell>
          <cell r="P12">
            <v>6702</v>
          </cell>
          <cell r="Q12">
            <v>-3046.05</v>
          </cell>
          <cell r="R12">
            <v>303530.47</v>
          </cell>
          <cell r="S12">
            <v>92197.18</v>
          </cell>
          <cell r="T12">
            <v>0.303749340222746</v>
          </cell>
          <cell r="U12">
            <v>9791.30548387097</v>
          </cell>
          <cell r="V12" t="str">
            <v>A3</v>
          </cell>
        </row>
        <row r="13">
          <cell r="C13">
            <v>2877</v>
          </cell>
          <cell r="D13" t="str">
            <v>四川太极大药房连锁有限公司新津县五津镇五津西路药店</v>
          </cell>
          <cell r="E13" t="str">
            <v>新津片</v>
          </cell>
          <cell r="F13" t="str">
            <v>王燕丽</v>
          </cell>
          <cell r="G13">
            <v>2273</v>
          </cell>
          <cell r="H13">
            <v>114</v>
          </cell>
          <cell r="I13">
            <v>259110.95</v>
          </cell>
          <cell r="J13">
            <v>72421.36</v>
          </cell>
          <cell r="K13" t="str">
            <v>27.94%</v>
          </cell>
        </row>
        <row r="13">
          <cell r="O13">
            <v>3</v>
          </cell>
          <cell r="P13">
            <v>774</v>
          </cell>
          <cell r="Q13">
            <v>-426.96</v>
          </cell>
          <cell r="R13">
            <v>258336.95</v>
          </cell>
          <cell r="S13">
            <v>72848.32</v>
          </cell>
          <cell r="T13">
            <v>0.281989548920509</v>
          </cell>
          <cell r="U13">
            <v>8333.45</v>
          </cell>
          <cell r="V13" t="str">
            <v>A3</v>
          </cell>
        </row>
        <row r="14">
          <cell r="C14">
            <v>2755</v>
          </cell>
          <cell r="D14" t="str">
            <v>四川太极大药房连锁有限公司成华区万科路药店</v>
          </cell>
          <cell r="E14" t="str">
            <v>南门片区</v>
          </cell>
          <cell r="F14" t="str">
            <v>陈冰雪</v>
          </cell>
          <cell r="G14">
            <v>3191</v>
          </cell>
          <cell r="H14">
            <v>83.52</v>
          </cell>
          <cell r="I14">
            <v>266501.25</v>
          </cell>
          <cell r="J14">
            <v>76505.03</v>
          </cell>
          <cell r="K14" t="str">
            <v>28.7%</v>
          </cell>
        </row>
        <row r="14">
          <cell r="O14">
            <v>47</v>
          </cell>
          <cell r="P14">
            <v>9306</v>
          </cell>
          <cell r="Q14">
            <v>-4479.59</v>
          </cell>
          <cell r="R14">
            <v>257195.25</v>
          </cell>
          <cell r="S14">
            <v>80984.62</v>
          </cell>
          <cell r="T14">
            <v>0.314876032897186</v>
          </cell>
          <cell r="U14">
            <v>8296.62096774194</v>
          </cell>
          <cell r="V14" t="str">
            <v>A3</v>
          </cell>
        </row>
        <row r="15">
          <cell r="C15">
            <v>2875</v>
          </cell>
          <cell r="D15" t="str">
            <v>四川太极大药房连锁有限公司大邑县晋原街道内蒙古大道桃源药店</v>
          </cell>
          <cell r="E15" t="str">
            <v>城郊一片</v>
          </cell>
          <cell r="F15" t="str">
            <v>郑红艳</v>
          </cell>
          <cell r="G15">
            <v>5220</v>
          </cell>
          <cell r="H15">
            <v>48.62</v>
          </cell>
          <cell r="I15">
            <v>253782.55</v>
          </cell>
          <cell r="J15">
            <v>67558.86</v>
          </cell>
          <cell r="K15" t="str">
            <v>26.62%</v>
          </cell>
        </row>
        <row r="15">
          <cell r="O15">
            <v>14</v>
          </cell>
          <cell r="P15">
            <v>3096</v>
          </cell>
          <cell r="Q15">
            <v>-1707.84</v>
          </cell>
          <cell r="R15">
            <v>250686.55</v>
          </cell>
          <cell r="S15">
            <v>69266.7</v>
          </cell>
          <cell r="T15">
            <v>0.276308002962265</v>
          </cell>
          <cell r="U15">
            <v>8086.66290322581</v>
          </cell>
          <cell r="V15" t="str">
            <v>A3</v>
          </cell>
        </row>
        <row r="16">
          <cell r="C16">
            <v>2820</v>
          </cell>
          <cell r="D16" t="str">
            <v>四川太极大药房连锁有限公司武侯区科华街药店</v>
          </cell>
          <cell r="E16" t="str">
            <v>旗舰片区</v>
          </cell>
          <cell r="F16" t="str">
            <v>谭庆娟</v>
          </cell>
          <cell r="G16">
            <v>2534</v>
          </cell>
          <cell r="H16">
            <v>101.88</v>
          </cell>
          <cell r="I16">
            <v>258168.47</v>
          </cell>
          <cell r="J16">
            <v>79220.19</v>
          </cell>
          <cell r="K16" t="str">
            <v>30.68%</v>
          </cell>
        </row>
        <row r="16">
          <cell r="O16">
            <v>56</v>
          </cell>
          <cell r="P16">
            <v>7662</v>
          </cell>
          <cell r="Q16">
            <v>-3738.5</v>
          </cell>
          <cell r="R16">
            <v>250506.47</v>
          </cell>
          <cell r="S16">
            <v>82958.69</v>
          </cell>
          <cell r="T16">
            <v>0.331163861755746</v>
          </cell>
          <cell r="U16">
            <v>8080.85387096774</v>
          </cell>
          <cell r="V16" t="str">
            <v>A3</v>
          </cell>
        </row>
        <row r="17">
          <cell r="C17">
            <v>2735</v>
          </cell>
          <cell r="D17" t="str">
            <v>四川太极大药房连锁有限公司锦江区观音桥街药店</v>
          </cell>
          <cell r="E17" t="str">
            <v>东门片区</v>
          </cell>
          <cell r="F17" t="str">
            <v>毛静静</v>
          </cell>
          <cell r="G17">
            <v>3292</v>
          </cell>
          <cell r="H17">
            <v>76</v>
          </cell>
          <cell r="I17">
            <v>250194.55</v>
          </cell>
          <cell r="J17">
            <v>74771.5</v>
          </cell>
          <cell r="K17" t="str">
            <v>29.88%</v>
          </cell>
        </row>
        <row r="17">
          <cell r="O17">
            <v>18</v>
          </cell>
          <cell r="P17">
            <v>5384</v>
          </cell>
          <cell r="Q17">
            <v>-2231.18</v>
          </cell>
          <cell r="R17">
            <v>244810.55</v>
          </cell>
          <cell r="S17">
            <v>77002.68</v>
          </cell>
          <cell r="T17">
            <v>0.314539875834599</v>
          </cell>
          <cell r="U17">
            <v>7897.11451612903</v>
          </cell>
          <cell r="V17" t="str">
            <v>B1</v>
          </cell>
        </row>
        <row r="18">
          <cell r="C18">
            <v>2512</v>
          </cell>
          <cell r="D18" t="str">
            <v>四川太极大药房连锁有限公司成华区羊子山西路药店</v>
          </cell>
          <cell r="E18" t="str">
            <v>东门片区</v>
          </cell>
          <cell r="F18" t="str">
            <v>毛静静</v>
          </cell>
          <cell r="G18">
            <v>3218</v>
          </cell>
          <cell r="H18">
            <v>77.75</v>
          </cell>
          <cell r="I18">
            <v>250196.05</v>
          </cell>
          <cell r="J18">
            <v>78978.3</v>
          </cell>
          <cell r="K18" t="str">
            <v>31.56%</v>
          </cell>
        </row>
        <row r="18">
          <cell r="O18">
            <v>29</v>
          </cell>
          <cell r="P18">
            <v>7932</v>
          </cell>
          <cell r="Q18">
            <v>-3677.03</v>
          </cell>
          <cell r="R18">
            <v>242264.05</v>
          </cell>
          <cell r="S18">
            <v>82655.33</v>
          </cell>
          <cell r="T18">
            <v>0.341178684992676</v>
          </cell>
          <cell r="U18">
            <v>7814.96935483871</v>
          </cell>
          <cell r="V18" t="str">
            <v>B1</v>
          </cell>
        </row>
        <row r="19">
          <cell r="C19">
            <v>111219</v>
          </cell>
          <cell r="D19" t="str">
            <v>四川太极大药房连锁有限公司金牛区花照壁药店</v>
          </cell>
          <cell r="E19" t="str">
            <v>西门片区</v>
          </cell>
          <cell r="F19" t="str">
            <v>刘琴英</v>
          </cell>
          <cell r="G19">
            <v>4158</v>
          </cell>
          <cell r="H19">
            <v>57.83</v>
          </cell>
          <cell r="I19">
            <v>240452.32</v>
          </cell>
          <cell r="J19">
            <v>72730.93</v>
          </cell>
          <cell r="K19" t="str">
            <v>30.24%</v>
          </cell>
        </row>
        <row r="19">
          <cell r="O19">
            <v>27</v>
          </cell>
          <cell r="P19">
            <v>7452</v>
          </cell>
          <cell r="Q19">
            <v>-3356.37</v>
          </cell>
          <cell r="R19">
            <v>233000.32</v>
          </cell>
          <cell r="S19">
            <v>76087.3</v>
          </cell>
          <cell r="T19">
            <v>0.326554487135468</v>
          </cell>
          <cell r="U19">
            <v>7516.13935483871</v>
          </cell>
          <cell r="V19" t="str">
            <v>B1</v>
          </cell>
        </row>
        <row r="20">
          <cell r="C20">
            <v>114622</v>
          </cell>
          <cell r="D20" t="str">
            <v>四川太极大药房连锁有限公司成华区东昌路一药店</v>
          </cell>
          <cell r="E20" t="str">
            <v>东门片区</v>
          </cell>
          <cell r="F20" t="str">
            <v>毛静静</v>
          </cell>
          <cell r="G20">
            <v>3992</v>
          </cell>
          <cell r="H20">
            <v>58.03</v>
          </cell>
          <cell r="I20">
            <v>231647.33</v>
          </cell>
          <cell r="J20">
            <v>78113.25</v>
          </cell>
          <cell r="K20" t="str">
            <v>33.72%</v>
          </cell>
        </row>
        <row r="20">
          <cell r="R20">
            <v>231647.33</v>
          </cell>
          <cell r="S20">
            <v>78113.25</v>
          </cell>
          <cell r="T20">
            <v>0.337207642324218</v>
          </cell>
          <cell r="U20">
            <v>7472.49451612903</v>
          </cell>
          <cell r="V20" t="str">
            <v>B1</v>
          </cell>
        </row>
        <row r="21">
          <cell r="C21">
            <v>106066</v>
          </cell>
          <cell r="D21" t="str">
            <v>四川太极大药房连锁有限公司锦江区梨花街药店</v>
          </cell>
          <cell r="E21" t="str">
            <v>旗舰片区</v>
          </cell>
          <cell r="F21" t="str">
            <v>谭庆娟</v>
          </cell>
          <cell r="G21">
            <v>3632</v>
          </cell>
          <cell r="H21">
            <v>60.76</v>
          </cell>
          <cell r="I21">
            <v>220670.38</v>
          </cell>
          <cell r="J21">
            <v>88596.63</v>
          </cell>
          <cell r="K21" t="str">
            <v>40.14%</v>
          </cell>
        </row>
        <row r="21">
          <cell r="R21">
            <v>220670.38</v>
          </cell>
          <cell r="S21">
            <v>88596.63</v>
          </cell>
          <cell r="T21">
            <v>0.401488545948033</v>
          </cell>
          <cell r="U21">
            <v>7118.39935483871</v>
          </cell>
          <cell r="V21" t="str">
            <v>B1</v>
          </cell>
        </row>
        <row r="22">
          <cell r="C22">
            <v>2526</v>
          </cell>
          <cell r="D22" t="str">
            <v>四川太极大药房连锁有限公司新都区新繁镇繁江北路药店</v>
          </cell>
          <cell r="E22" t="str">
            <v>东门片区</v>
          </cell>
          <cell r="F22" t="str">
            <v>毛静静</v>
          </cell>
          <cell r="G22">
            <v>2761</v>
          </cell>
          <cell r="H22">
            <v>79.85</v>
          </cell>
          <cell r="I22">
            <v>220464.56</v>
          </cell>
          <cell r="J22">
            <v>70119.77</v>
          </cell>
          <cell r="K22" t="str">
            <v>31.8%</v>
          </cell>
        </row>
        <row r="22">
          <cell r="R22">
            <v>220464.56</v>
          </cell>
          <cell r="S22">
            <v>70119.77</v>
          </cell>
          <cell r="T22">
            <v>0.318054611589273</v>
          </cell>
          <cell r="U22">
            <v>7111.76</v>
          </cell>
          <cell r="V22" t="str">
            <v>B1</v>
          </cell>
        </row>
        <row r="23">
          <cell r="C23">
            <v>117491</v>
          </cell>
          <cell r="D23" t="str">
            <v>四川太极大药房连锁有限公司金牛区花照壁中横街药店</v>
          </cell>
          <cell r="E23" t="str">
            <v>西门片区</v>
          </cell>
          <cell r="F23" t="str">
            <v>刘琴英</v>
          </cell>
          <cell r="G23">
            <v>2422</v>
          </cell>
          <cell r="H23">
            <v>93.39</v>
          </cell>
          <cell r="I23">
            <v>226195.7</v>
          </cell>
          <cell r="J23">
            <v>51651.05</v>
          </cell>
          <cell r="K23" t="str">
            <v>22.83%</v>
          </cell>
        </row>
        <row r="23">
          <cell r="O23">
            <v>22</v>
          </cell>
          <cell r="P23">
            <v>6072</v>
          </cell>
          <cell r="Q23">
            <v>-2734.82</v>
          </cell>
          <cell r="R23">
            <v>220123.7</v>
          </cell>
          <cell r="S23">
            <v>54385.87</v>
          </cell>
          <cell r="T23">
            <v>0.247069579513701</v>
          </cell>
          <cell r="U23">
            <v>7100.76451612903</v>
          </cell>
          <cell r="V23" t="str">
            <v>B1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西门片区</v>
          </cell>
          <cell r="F24" t="str">
            <v>刘琴英</v>
          </cell>
          <cell r="G24">
            <v>2763</v>
          </cell>
          <cell r="H24">
            <v>79.68</v>
          </cell>
          <cell r="I24">
            <v>220146.98</v>
          </cell>
          <cell r="J24">
            <v>68972.07</v>
          </cell>
          <cell r="K24" t="str">
            <v>31.33%</v>
          </cell>
        </row>
        <row r="24">
          <cell r="O24">
            <v>11</v>
          </cell>
          <cell r="P24">
            <v>2838</v>
          </cell>
          <cell r="Q24">
            <v>-1565.52</v>
          </cell>
          <cell r="R24">
            <v>217308.98</v>
          </cell>
          <cell r="S24">
            <v>70537.59</v>
          </cell>
          <cell r="T24">
            <v>0.324595835846268</v>
          </cell>
          <cell r="U24">
            <v>7009.96709677419</v>
          </cell>
          <cell r="V24" t="str">
            <v>B1</v>
          </cell>
        </row>
        <row r="25">
          <cell r="C25">
            <v>120844</v>
          </cell>
          <cell r="D25" t="str">
            <v>四川太极大药房连锁有限公司彭州市致和镇南三环路药店</v>
          </cell>
          <cell r="E25" t="str">
            <v>东门片区</v>
          </cell>
          <cell r="F25" t="str">
            <v>毛静静</v>
          </cell>
          <cell r="G25">
            <v>2582</v>
          </cell>
          <cell r="H25">
            <v>83.7</v>
          </cell>
          <cell r="I25">
            <v>216103.72</v>
          </cell>
          <cell r="J25">
            <v>66332.53</v>
          </cell>
          <cell r="K25" t="str">
            <v>30.69%</v>
          </cell>
        </row>
        <row r="25">
          <cell r="R25">
            <v>216103.72</v>
          </cell>
          <cell r="S25">
            <v>66332.53</v>
          </cell>
          <cell r="T25">
            <v>0.30694765457994</v>
          </cell>
          <cell r="U25">
            <v>6971.08774193548</v>
          </cell>
          <cell r="V25" t="str">
            <v>B1</v>
          </cell>
        </row>
        <row r="26">
          <cell r="C26">
            <v>2817</v>
          </cell>
          <cell r="D26" t="str">
            <v>四川太极大药房连锁有限公司锦江区通盈街药店</v>
          </cell>
          <cell r="E26" t="str">
            <v>东门片区</v>
          </cell>
          <cell r="F26" t="str">
            <v>毛静静</v>
          </cell>
          <cell r="G26">
            <v>2752</v>
          </cell>
          <cell r="H26">
            <v>82.15</v>
          </cell>
          <cell r="I26">
            <v>226088.27</v>
          </cell>
          <cell r="J26">
            <v>67598.69</v>
          </cell>
          <cell r="K26" t="str">
            <v>29.89%</v>
          </cell>
        </row>
        <row r="26">
          <cell r="O26">
            <v>52</v>
          </cell>
          <cell r="P26">
            <v>10878</v>
          </cell>
          <cell r="Q26">
            <v>-5082.96</v>
          </cell>
          <cell r="R26">
            <v>215210.27</v>
          </cell>
          <cell r="S26">
            <v>72681.65</v>
          </cell>
          <cell r="T26">
            <v>0.337723892080057</v>
          </cell>
          <cell r="U26">
            <v>6942.26677419355</v>
          </cell>
          <cell r="V26" t="str">
            <v>B1</v>
          </cell>
        </row>
        <row r="27">
          <cell r="C27">
            <v>2914</v>
          </cell>
          <cell r="D27" t="str">
            <v>四川太极大药房连锁有限公司崇州市怀远镇新正东街药店</v>
          </cell>
          <cell r="E27" t="str">
            <v>崇州片区</v>
          </cell>
          <cell r="F27" t="str">
            <v>胡建梅</v>
          </cell>
          <cell r="G27">
            <v>2628</v>
          </cell>
          <cell r="H27">
            <v>81.62</v>
          </cell>
          <cell r="I27">
            <v>214503.29</v>
          </cell>
          <cell r="J27">
            <v>77945.75</v>
          </cell>
          <cell r="K27" t="str">
            <v>36.33%</v>
          </cell>
        </row>
        <row r="27">
          <cell r="R27">
            <v>214503.29</v>
          </cell>
          <cell r="S27">
            <v>77945.75</v>
          </cell>
          <cell r="T27">
            <v>0.363377876395276</v>
          </cell>
          <cell r="U27">
            <v>6919.46096774194</v>
          </cell>
          <cell r="V27" t="str">
            <v>B1</v>
          </cell>
        </row>
        <row r="28">
          <cell r="C28">
            <v>114844</v>
          </cell>
          <cell r="D28" t="str">
            <v>四川太极大药房连锁有限公司成华区培华东路药店</v>
          </cell>
          <cell r="E28" t="str">
            <v>东门片区</v>
          </cell>
          <cell r="F28" t="str">
            <v>毛静静</v>
          </cell>
          <cell r="G28">
            <v>1953</v>
          </cell>
          <cell r="H28">
            <v>109.41</v>
          </cell>
          <cell r="I28">
            <v>213672.68</v>
          </cell>
          <cell r="J28">
            <v>57323.28</v>
          </cell>
          <cell r="K28" t="str">
            <v>26.82%</v>
          </cell>
        </row>
        <row r="28">
          <cell r="O28">
            <v>3</v>
          </cell>
          <cell r="P28">
            <v>774</v>
          </cell>
          <cell r="Q28">
            <v>-426.96</v>
          </cell>
          <cell r="R28">
            <v>212898.68</v>
          </cell>
          <cell r="S28">
            <v>57750.24</v>
          </cell>
          <cell r="T28">
            <v>0.271256919018944</v>
          </cell>
          <cell r="U28">
            <v>6867.69935483871</v>
          </cell>
          <cell r="V28" t="str">
            <v>B1</v>
          </cell>
        </row>
        <row r="29">
          <cell r="C29">
            <v>107658</v>
          </cell>
          <cell r="D29" t="str">
            <v>四川太极大药房连锁有限公司新都区新都街道万和北路药店</v>
          </cell>
          <cell r="E29" t="str">
            <v>东门片区</v>
          </cell>
          <cell r="F29" t="str">
            <v>毛静静</v>
          </cell>
          <cell r="G29">
            <v>3324</v>
          </cell>
          <cell r="H29">
            <v>65.15</v>
          </cell>
          <cell r="I29">
            <v>216548.74</v>
          </cell>
          <cell r="J29">
            <v>66425.35</v>
          </cell>
          <cell r="K29" t="str">
            <v>30.67%</v>
          </cell>
        </row>
        <row r="29">
          <cell r="O29">
            <v>14</v>
          </cell>
          <cell r="P29">
            <v>3864</v>
          </cell>
          <cell r="Q29">
            <v>-1740.34</v>
          </cell>
          <cell r="R29">
            <v>212684.74</v>
          </cell>
          <cell r="S29">
            <v>68165.69</v>
          </cell>
          <cell r="T29">
            <v>0.320501085315289</v>
          </cell>
          <cell r="U29">
            <v>6860.79806451613</v>
          </cell>
          <cell r="V29" t="str">
            <v>B1</v>
          </cell>
        </row>
        <row r="30">
          <cell r="C30">
            <v>106399</v>
          </cell>
          <cell r="D30" t="str">
            <v>四川太极大药房连锁有限公司青羊区蜀辉路药店</v>
          </cell>
          <cell r="E30" t="str">
            <v>南门片区</v>
          </cell>
          <cell r="F30" t="str">
            <v>陈冰雪</v>
          </cell>
          <cell r="G30">
            <v>2491</v>
          </cell>
          <cell r="H30">
            <v>84.19</v>
          </cell>
          <cell r="I30">
            <v>209709.43</v>
          </cell>
          <cell r="J30">
            <v>67561.78</v>
          </cell>
          <cell r="K30" t="str">
            <v>32.21%</v>
          </cell>
        </row>
        <row r="30">
          <cell r="O30">
            <v>7</v>
          </cell>
          <cell r="P30">
            <v>1548</v>
          </cell>
          <cell r="Q30">
            <v>-853.92</v>
          </cell>
          <cell r="R30">
            <v>208161.43</v>
          </cell>
          <cell r="S30">
            <v>68415.7</v>
          </cell>
          <cell r="T30">
            <v>0.328666554606202</v>
          </cell>
          <cell r="U30">
            <v>6714.88483870968</v>
          </cell>
          <cell r="V30" t="str">
            <v>B1</v>
          </cell>
        </row>
        <row r="31">
          <cell r="C31">
            <v>108656</v>
          </cell>
          <cell r="D31" t="str">
            <v>四川太极大药房连锁有限公司新津县五津镇五津西路二药房</v>
          </cell>
          <cell r="E31" t="str">
            <v>新津片</v>
          </cell>
          <cell r="F31" t="str">
            <v>王燕丽</v>
          </cell>
          <cell r="G31">
            <v>2059</v>
          </cell>
          <cell r="H31">
            <v>99.82</v>
          </cell>
          <cell r="I31">
            <v>205536.08</v>
          </cell>
          <cell r="J31">
            <v>57908.07</v>
          </cell>
          <cell r="K31" t="str">
            <v>28.17%</v>
          </cell>
        </row>
        <row r="31">
          <cell r="R31">
            <v>205536.08</v>
          </cell>
          <cell r="S31">
            <v>57908.07</v>
          </cell>
          <cell r="T31">
            <v>0.281741629012288</v>
          </cell>
          <cell r="U31">
            <v>6630.19612903226</v>
          </cell>
          <cell r="V31" t="str">
            <v>B1</v>
          </cell>
        </row>
        <row r="32">
          <cell r="C32">
            <v>117184</v>
          </cell>
          <cell r="D32" t="str">
            <v>四川太极大药房连锁有限公司锦江区静沙南路药店</v>
          </cell>
          <cell r="E32" t="str">
            <v>东门片区</v>
          </cell>
          <cell r="F32" t="str">
            <v>毛静静</v>
          </cell>
          <cell r="G32">
            <v>2758</v>
          </cell>
          <cell r="H32">
            <v>73.26</v>
          </cell>
          <cell r="I32">
            <v>202046.81</v>
          </cell>
          <cell r="J32">
            <v>69782.91</v>
          </cell>
          <cell r="K32" t="str">
            <v>34.53%</v>
          </cell>
        </row>
        <row r="32">
          <cell r="R32">
            <v>202046.81</v>
          </cell>
          <cell r="S32">
            <v>69782.91</v>
          </cell>
          <cell r="T32">
            <v>0.345379914684127</v>
          </cell>
          <cell r="U32">
            <v>6517.63903225806</v>
          </cell>
          <cell r="V32" t="str">
            <v>B1</v>
          </cell>
        </row>
        <row r="33">
          <cell r="C33">
            <v>118074</v>
          </cell>
          <cell r="D33" t="str">
            <v>四川太极大药房连锁有限公司成都高新区泰和二街药店</v>
          </cell>
          <cell r="E33" t="str">
            <v>南门片区</v>
          </cell>
          <cell r="F33" t="str">
            <v>陈冰雪</v>
          </cell>
          <cell r="G33">
            <v>3074</v>
          </cell>
          <cell r="H33">
            <v>65.75</v>
          </cell>
          <cell r="I33">
            <v>202130.15</v>
          </cell>
          <cell r="J33">
            <v>70284.65</v>
          </cell>
          <cell r="K33" t="str">
            <v>34.77%</v>
          </cell>
        </row>
        <row r="33">
          <cell r="O33">
            <v>7</v>
          </cell>
          <cell r="P33">
            <v>810</v>
          </cell>
          <cell r="Q33">
            <v>-390.94</v>
          </cell>
          <cell r="R33">
            <v>201320.15</v>
          </cell>
          <cell r="S33">
            <v>70675.59</v>
          </cell>
          <cell r="T33">
            <v>0.351060686175726</v>
          </cell>
          <cell r="U33">
            <v>6494.19838709677</v>
          </cell>
          <cell r="V33" t="str">
            <v>B1</v>
          </cell>
        </row>
        <row r="34">
          <cell r="C34">
            <v>2729</v>
          </cell>
          <cell r="D34" t="str">
            <v>四川太极大药房连锁有限公司高新区新园大道药店</v>
          </cell>
          <cell r="E34" t="str">
            <v>南门片区</v>
          </cell>
          <cell r="F34" t="str">
            <v>陈冰雪</v>
          </cell>
          <cell r="G34">
            <v>4305</v>
          </cell>
          <cell r="H34">
            <v>46.66</v>
          </cell>
          <cell r="I34">
            <v>200882.31</v>
          </cell>
          <cell r="J34">
            <v>66978.85</v>
          </cell>
          <cell r="K34" t="str">
            <v>33.34%</v>
          </cell>
        </row>
        <row r="34">
          <cell r="R34">
            <v>200882.31</v>
          </cell>
          <cell r="S34">
            <v>66978.85</v>
          </cell>
          <cell r="T34">
            <v>0.33342333628083</v>
          </cell>
          <cell r="U34">
            <v>6480.07451612903</v>
          </cell>
          <cell r="V34" t="str">
            <v>B1</v>
          </cell>
        </row>
        <row r="35">
          <cell r="C35">
            <v>2479</v>
          </cell>
          <cell r="D35" t="str">
            <v>四川太极大药房连锁有限公司武侯区顺和街药店</v>
          </cell>
          <cell r="E35" t="str">
            <v>西门片区</v>
          </cell>
          <cell r="F35" t="str">
            <v>刘琴英</v>
          </cell>
          <cell r="G35">
            <v>2628</v>
          </cell>
          <cell r="H35">
            <v>76.28</v>
          </cell>
          <cell r="I35">
            <v>200458.64</v>
          </cell>
          <cell r="J35">
            <v>62919.62</v>
          </cell>
          <cell r="K35" t="str">
            <v>31.38%</v>
          </cell>
        </row>
        <row r="35">
          <cell r="R35">
            <v>200458.64</v>
          </cell>
          <cell r="S35">
            <v>62919.62</v>
          </cell>
          <cell r="T35">
            <v>0.313878314249762</v>
          </cell>
          <cell r="U35">
            <v>6466.40774193548</v>
          </cell>
          <cell r="V35" t="str">
            <v>B1</v>
          </cell>
        </row>
        <row r="36">
          <cell r="C36">
            <v>2730</v>
          </cell>
          <cell r="D36" t="str">
            <v>四川太极大药房连锁有限公司锦江区水杉街药店</v>
          </cell>
          <cell r="E36" t="str">
            <v>东门片区</v>
          </cell>
          <cell r="F36" t="str">
            <v>毛静静</v>
          </cell>
          <cell r="G36">
            <v>2676</v>
          </cell>
          <cell r="H36">
            <v>74.79</v>
          </cell>
          <cell r="I36">
            <v>200137.54</v>
          </cell>
          <cell r="J36">
            <v>64326.34</v>
          </cell>
          <cell r="K36" t="str">
            <v>32.14%</v>
          </cell>
        </row>
        <row r="36">
          <cell r="R36">
            <v>200137.54</v>
          </cell>
          <cell r="S36">
            <v>64326.34</v>
          </cell>
          <cell r="T36">
            <v>0.321410665885071</v>
          </cell>
          <cell r="U36">
            <v>6456.04967741936</v>
          </cell>
          <cell r="V36" t="str">
            <v>B1</v>
          </cell>
        </row>
        <row r="37">
          <cell r="C37">
            <v>114286</v>
          </cell>
          <cell r="D37" t="str">
            <v>四川太极大药房连锁有限公司青羊区光华北五路药店</v>
          </cell>
          <cell r="E37" t="str">
            <v>南门片区</v>
          </cell>
          <cell r="F37" t="str">
            <v>陈冰雪</v>
          </cell>
          <cell r="G37">
            <v>2570</v>
          </cell>
          <cell r="H37">
            <v>77.43</v>
          </cell>
          <cell r="I37">
            <v>198987.99</v>
          </cell>
          <cell r="J37">
            <v>57041.87</v>
          </cell>
          <cell r="K37" t="str">
            <v>28.66%</v>
          </cell>
        </row>
        <row r="37">
          <cell r="R37">
            <v>198987.99</v>
          </cell>
          <cell r="S37">
            <v>57041.87</v>
          </cell>
          <cell r="T37">
            <v>0.286659863240993</v>
          </cell>
          <cell r="U37">
            <v>6418.96741935484</v>
          </cell>
          <cell r="V37" t="str">
            <v>B1</v>
          </cell>
        </row>
        <row r="38">
          <cell r="C38">
            <v>103198</v>
          </cell>
          <cell r="D38" t="str">
            <v>四川太极大药房连锁有限公司青羊区贝森北路药店</v>
          </cell>
          <cell r="E38" t="str">
            <v>西门片区</v>
          </cell>
          <cell r="F38" t="str">
            <v>刘琴英</v>
          </cell>
          <cell r="G38">
            <v>3622</v>
          </cell>
          <cell r="H38">
            <v>54.55</v>
          </cell>
          <cell r="I38">
            <v>197587.86</v>
          </cell>
          <cell r="J38">
            <v>62596.09</v>
          </cell>
          <cell r="K38" t="str">
            <v>31.68%</v>
          </cell>
        </row>
        <row r="38">
          <cell r="R38">
            <v>197587.86</v>
          </cell>
          <cell r="S38">
            <v>62596.09</v>
          </cell>
          <cell r="T38">
            <v>0.316801295383228</v>
          </cell>
          <cell r="U38">
            <v>6373.80193548387</v>
          </cell>
          <cell r="V38" t="str">
            <v>B1</v>
          </cell>
        </row>
        <row r="39">
          <cell r="C39">
            <v>2757</v>
          </cell>
          <cell r="D39" t="str">
            <v>四川太极大药房连锁有限公司成华区华泰路药店</v>
          </cell>
          <cell r="E39" t="str">
            <v>东门片区</v>
          </cell>
          <cell r="F39" t="str">
            <v>毛静静</v>
          </cell>
          <cell r="G39">
            <v>3761</v>
          </cell>
          <cell r="H39">
            <v>50.3</v>
          </cell>
          <cell r="I39">
            <v>189176.46</v>
          </cell>
          <cell r="J39">
            <v>72218.32</v>
          </cell>
          <cell r="K39" t="str">
            <v>38.17%</v>
          </cell>
        </row>
        <row r="39">
          <cell r="R39">
            <v>189176.46</v>
          </cell>
          <cell r="S39">
            <v>72218.32</v>
          </cell>
          <cell r="T39">
            <v>0.381751091018407</v>
          </cell>
          <cell r="U39">
            <v>6102.4664516129</v>
          </cell>
          <cell r="V39" t="str">
            <v>B1</v>
          </cell>
        </row>
        <row r="40">
          <cell r="C40">
            <v>105910</v>
          </cell>
          <cell r="D40" t="str">
            <v>四川太极大药房连锁有限公司高新区紫薇东路药店</v>
          </cell>
          <cell r="E40" t="str">
            <v>旗舰片区</v>
          </cell>
          <cell r="F40" t="str">
            <v>谭庆娟</v>
          </cell>
          <cell r="G40">
            <v>2533</v>
          </cell>
          <cell r="H40">
            <v>76.25</v>
          </cell>
          <cell r="I40">
            <v>193131.38</v>
          </cell>
          <cell r="J40">
            <v>65221.13</v>
          </cell>
          <cell r="K40" t="str">
            <v>33.77%</v>
          </cell>
        </row>
        <row r="40">
          <cell r="O40">
            <v>17</v>
          </cell>
          <cell r="P40">
            <v>4674</v>
          </cell>
          <cell r="Q40">
            <v>-2336.2</v>
          </cell>
          <cell r="R40">
            <v>188457.38</v>
          </cell>
          <cell r="S40">
            <v>67557.33</v>
          </cell>
          <cell r="T40">
            <v>0.358475375175013</v>
          </cell>
          <cell r="U40">
            <v>6079.27032258065</v>
          </cell>
          <cell r="V40" t="str">
            <v>B1</v>
          </cell>
        </row>
        <row r="41">
          <cell r="C41">
            <v>2893</v>
          </cell>
          <cell r="D41" t="str">
            <v>四川太极大药房连锁有限公司都江堰市灌口镇蒲阳路药店</v>
          </cell>
          <cell r="E41" t="str">
            <v>城郊一片</v>
          </cell>
          <cell r="F41" t="str">
            <v>郑红艳</v>
          </cell>
          <cell r="G41">
            <v>4292</v>
          </cell>
          <cell r="H41">
            <v>42.49</v>
          </cell>
          <cell r="I41">
            <v>182384.45</v>
          </cell>
          <cell r="J41">
            <v>51130.88</v>
          </cell>
          <cell r="K41" t="str">
            <v>28.03%</v>
          </cell>
        </row>
        <row r="41">
          <cell r="O41">
            <v>10</v>
          </cell>
          <cell r="P41">
            <v>2580</v>
          </cell>
          <cell r="Q41">
            <v>-1423.2</v>
          </cell>
          <cell r="R41">
            <v>179804.45</v>
          </cell>
          <cell r="S41">
            <v>52554.08</v>
          </cell>
          <cell r="T41">
            <v>0.292284645902813</v>
          </cell>
          <cell r="U41">
            <v>5800.1435483871</v>
          </cell>
          <cell r="V41" t="str">
            <v>B2</v>
          </cell>
        </row>
        <row r="42">
          <cell r="C42">
            <v>2904</v>
          </cell>
          <cell r="D42" t="str">
            <v>四川太极大药房连锁有限公司都江堰幸福镇景中路药店</v>
          </cell>
          <cell r="E42" t="str">
            <v>城郊一片</v>
          </cell>
          <cell r="F42" t="str">
            <v>郑红艳</v>
          </cell>
          <cell r="G42">
            <v>2019</v>
          </cell>
          <cell r="H42">
            <v>90.02</v>
          </cell>
          <cell r="I42">
            <v>181749.64</v>
          </cell>
          <cell r="J42">
            <v>54966.58</v>
          </cell>
          <cell r="K42" t="str">
            <v>30.24%</v>
          </cell>
        </row>
        <row r="42">
          <cell r="O42">
            <v>10</v>
          </cell>
          <cell r="P42">
            <v>2580</v>
          </cell>
          <cell r="Q42">
            <v>-1423.2</v>
          </cell>
          <cell r="R42">
            <v>179169.64</v>
          </cell>
          <cell r="S42">
            <v>56389.78</v>
          </cell>
          <cell r="T42">
            <v>0.314728432785822</v>
          </cell>
          <cell r="U42">
            <v>5779.66580645161</v>
          </cell>
          <cell r="V42" t="str">
            <v>B2</v>
          </cell>
        </row>
        <row r="43">
          <cell r="C43">
            <v>2443</v>
          </cell>
          <cell r="D43" t="str">
            <v>四川太极大药房连锁有限公司金牛区枣子巷药店</v>
          </cell>
          <cell r="E43" t="str">
            <v>西门片区</v>
          </cell>
          <cell r="F43" t="str">
            <v>刘琴英</v>
          </cell>
          <cell r="G43">
            <v>2528</v>
          </cell>
          <cell r="H43">
            <v>70.42</v>
          </cell>
          <cell r="I43">
            <v>178020</v>
          </cell>
          <cell r="J43">
            <v>54017.94</v>
          </cell>
          <cell r="K43" t="str">
            <v>30.34%</v>
          </cell>
        </row>
        <row r="43">
          <cell r="O43">
            <v>4</v>
          </cell>
          <cell r="P43">
            <v>1032</v>
          </cell>
          <cell r="Q43">
            <v>-569.28</v>
          </cell>
          <cell r="R43">
            <v>176988</v>
          </cell>
          <cell r="S43">
            <v>54587.22</v>
          </cell>
          <cell r="T43">
            <v>0.308423282934436</v>
          </cell>
          <cell r="U43">
            <v>5709.29032258064</v>
          </cell>
          <cell r="V43" t="str">
            <v>B2</v>
          </cell>
        </row>
        <row r="44">
          <cell r="C44">
            <v>2520</v>
          </cell>
          <cell r="D44" t="str">
            <v>四川太极大药房连锁有限公司成华区高车一路药店</v>
          </cell>
          <cell r="E44" t="str">
            <v>东门片区</v>
          </cell>
          <cell r="F44" t="str">
            <v>毛静静</v>
          </cell>
          <cell r="G44">
            <v>2744</v>
          </cell>
          <cell r="H44">
            <v>63.88</v>
          </cell>
          <cell r="I44">
            <v>175299.53</v>
          </cell>
          <cell r="J44">
            <v>63986.1</v>
          </cell>
          <cell r="K44" t="str">
            <v>36.5%</v>
          </cell>
        </row>
        <row r="44">
          <cell r="O44">
            <v>5</v>
          </cell>
          <cell r="P44">
            <v>1032</v>
          </cell>
          <cell r="Q44">
            <v>-569.28</v>
          </cell>
          <cell r="R44">
            <v>174267.53</v>
          </cell>
          <cell r="S44">
            <v>64555.38</v>
          </cell>
          <cell r="T44">
            <v>0.370438371393684</v>
          </cell>
          <cell r="U44">
            <v>5621.53322580645</v>
          </cell>
          <cell r="V44" t="str">
            <v>B2</v>
          </cell>
        </row>
        <row r="45">
          <cell r="C45">
            <v>2471</v>
          </cell>
          <cell r="D45" t="str">
            <v>四川太极大药房连锁有限公司青羊区清江东路药店</v>
          </cell>
          <cell r="E45" t="str">
            <v>西门片区</v>
          </cell>
          <cell r="F45" t="str">
            <v>刘琴英</v>
          </cell>
          <cell r="G45">
            <v>1827</v>
          </cell>
          <cell r="H45">
            <v>96.79</v>
          </cell>
          <cell r="I45">
            <v>176835.02</v>
          </cell>
          <cell r="J45">
            <v>49256.2</v>
          </cell>
          <cell r="K45" t="str">
            <v>27.85%</v>
          </cell>
        </row>
        <row r="45">
          <cell r="O45">
            <v>21</v>
          </cell>
          <cell r="P45">
            <v>5544</v>
          </cell>
          <cell r="Q45">
            <v>-2862.65</v>
          </cell>
          <cell r="R45">
            <v>171291.02</v>
          </cell>
          <cell r="S45">
            <v>52118.85</v>
          </cell>
          <cell r="T45">
            <v>0.304270766792095</v>
          </cell>
          <cell r="U45">
            <v>5525.51677419355</v>
          </cell>
          <cell r="V45" t="str">
            <v>B2</v>
          </cell>
        </row>
        <row r="46">
          <cell r="C46">
            <v>102565</v>
          </cell>
          <cell r="D46" t="str">
            <v>四川太极大药房连锁有限公司武侯区佳灵路药店</v>
          </cell>
          <cell r="E46" t="str">
            <v>西门片区</v>
          </cell>
          <cell r="F46" t="str">
            <v>刘琴英</v>
          </cell>
          <cell r="G46">
            <v>3726</v>
          </cell>
          <cell r="H46">
            <v>45.72</v>
          </cell>
          <cell r="I46">
            <v>170359.31</v>
          </cell>
          <cell r="J46">
            <v>54883.27</v>
          </cell>
          <cell r="K46" t="str">
            <v>32.21%</v>
          </cell>
        </row>
        <row r="46">
          <cell r="O46">
            <v>9</v>
          </cell>
          <cell r="P46">
            <v>2322</v>
          </cell>
          <cell r="Q46">
            <v>-1280.88</v>
          </cell>
          <cell r="R46">
            <v>168037.31</v>
          </cell>
          <cell r="S46">
            <v>56164.15</v>
          </cell>
          <cell r="T46">
            <v>0.334236188379831</v>
          </cell>
          <cell r="U46">
            <v>5420.55838709677</v>
          </cell>
          <cell r="V46" t="str">
            <v>B2</v>
          </cell>
        </row>
        <row r="47">
          <cell r="C47">
            <v>2802</v>
          </cell>
          <cell r="D47" t="str">
            <v>四川太极大药房连锁有限公司青羊区金丝街药店</v>
          </cell>
          <cell r="E47" t="str">
            <v>西门片区</v>
          </cell>
          <cell r="F47" t="str">
            <v>刘琴英</v>
          </cell>
          <cell r="G47">
            <v>2774</v>
          </cell>
          <cell r="H47">
            <v>60.32</v>
          </cell>
          <cell r="I47">
            <v>167324.91</v>
          </cell>
          <cell r="J47">
            <v>64231.14</v>
          </cell>
          <cell r="K47" t="str">
            <v>38.38%</v>
          </cell>
        </row>
        <row r="47">
          <cell r="O47">
            <v>11</v>
          </cell>
          <cell r="P47">
            <v>1290</v>
          </cell>
          <cell r="Q47">
            <v>-711.6</v>
          </cell>
          <cell r="R47">
            <v>166034.91</v>
          </cell>
          <cell r="S47">
            <v>64942.74</v>
          </cell>
          <cell r="T47">
            <v>0.391139068283893</v>
          </cell>
          <cell r="U47">
            <v>5355.96483870968</v>
          </cell>
          <cell r="V47" t="str">
            <v>B2</v>
          </cell>
        </row>
        <row r="48">
          <cell r="C48">
            <v>2483</v>
          </cell>
          <cell r="D48" t="str">
            <v>四川太极大药房连锁有限公司金牛区蓉北商贸大道药店</v>
          </cell>
          <cell r="E48" t="str">
            <v>西门片区</v>
          </cell>
          <cell r="F48" t="str">
            <v>刘琴英</v>
          </cell>
          <cell r="G48">
            <v>1433</v>
          </cell>
          <cell r="H48">
            <v>115.51</v>
          </cell>
          <cell r="I48">
            <v>165524.78</v>
          </cell>
          <cell r="J48">
            <v>45418.51</v>
          </cell>
          <cell r="K48" t="str">
            <v>27.43%</v>
          </cell>
        </row>
        <row r="48">
          <cell r="R48">
            <v>165524.78</v>
          </cell>
          <cell r="S48">
            <v>45418.51</v>
          </cell>
          <cell r="T48">
            <v>0.274391000549887</v>
          </cell>
          <cell r="U48">
            <v>5339.50903225806</v>
          </cell>
          <cell r="V48" t="str">
            <v>B2</v>
          </cell>
        </row>
        <row r="49">
          <cell r="C49">
            <v>104428</v>
          </cell>
          <cell r="D49" t="str">
            <v>四川太极大药房连锁有限公司崇州市崇阳镇永康东路药店 </v>
          </cell>
          <cell r="E49" t="str">
            <v>崇州片区</v>
          </cell>
          <cell r="F49" t="str">
            <v>胡建梅</v>
          </cell>
          <cell r="G49">
            <v>2707</v>
          </cell>
          <cell r="H49">
            <v>60.38</v>
          </cell>
          <cell r="I49">
            <v>163439.23</v>
          </cell>
          <cell r="J49">
            <v>56129.96</v>
          </cell>
          <cell r="K49" t="str">
            <v>34.34%</v>
          </cell>
        </row>
        <row r="49">
          <cell r="O49">
            <v>3</v>
          </cell>
          <cell r="P49">
            <v>774</v>
          </cell>
          <cell r="Q49">
            <v>-426.96</v>
          </cell>
          <cell r="R49">
            <v>162665.23</v>
          </cell>
          <cell r="S49">
            <v>56556.92</v>
          </cell>
          <cell r="T49">
            <v>0.347689054384886</v>
          </cell>
          <cell r="U49">
            <v>5247.26548387097</v>
          </cell>
          <cell r="V49" t="str">
            <v>B2</v>
          </cell>
        </row>
        <row r="50">
          <cell r="C50">
            <v>116919</v>
          </cell>
          <cell r="D50" t="str">
            <v>四川太极大药房连锁有限公司武侯区科华北路药店</v>
          </cell>
          <cell r="E50" t="str">
            <v>旗舰片区</v>
          </cell>
          <cell r="F50" t="str">
            <v>谭庆娟</v>
          </cell>
          <cell r="G50">
            <v>2440</v>
          </cell>
          <cell r="H50">
            <v>68.54</v>
          </cell>
          <cell r="I50">
            <v>167236.17</v>
          </cell>
          <cell r="J50">
            <v>59447.34</v>
          </cell>
          <cell r="K50" t="str">
            <v>35.54%</v>
          </cell>
        </row>
        <row r="50">
          <cell r="O50">
            <v>19</v>
          </cell>
          <cell r="P50">
            <v>5226</v>
          </cell>
          <cell r="Q50">
            <v>-2840.97</v>
          </cell>
          <cell r="R50">
            <v>162010.17</v>
          </cell>
          <cell r="S50">
            <v>62288.31</v>
          </cell>
          <cell r="T50">
            <v>0.384471604467794</v>
          </cell>
          <cell r="U50">
            <v>5226.13451612903</v>
          </cell>
          <cell r="V50" t="str">
            <v>B2</v>
          </cell>
        </row>
        <row r="51">
          <cell r="C51">
            <v>105267</v>
          </cell>
          <cell r="D51" t="str">
            <v>四川太极大药房连锁有限公司金牛区蜀汉路药店</v>
          </cell>
          <cell r="E51" t="str">
            <v>西门片区</v>
          </cell>
          <cell r="F51" t="str">
            <v>刘琴英</v>
          </cell>
          <cell r="G51">
            <v>2587</v>
          </cell>
          <cell r="H51">
            <v>62.22</v>
          </cell>
          <cell r="I51">
            <v>160954.63</v>
          </cell>
          <cell r="J51">
            <v>60942.24</v>
          </cell>
          <cell r="K51" t="str">
            <v>37.86%</v>
          </cell>
        </row>
        <row r="51">
          <cell r="R51">
            <v>160954.63</v>
          </cell>
          <cell r="S51">
            <v>60942.24</v>
          </cell>
          <cell r="T51">
            <v>0.378629928197778</v>
          </cell>
          <cell r="U51">
            <v>5192.08483870968</v>
          </cell>
          <cell r="V51" t="str">
            <v>B2</v>
          </cell>
        </row>
        <row r="52">
          <cell r="C52">
            <v>138202</v>
          </cell>
          <cell r="D52" t="str">
            <v>雅安市太极智慧云医药科技有限公司</v>
          </cell>
          <cell r="E52" t="str">
            <v>南门片区</v>
          </cell>
          <cell r="F52" t="str">
            <v>陈冰雪</v>
          </cell>
          <cell r="G52">
            <v>2032</v>
          </cell>
          <cell r="H52">
            <v>78.16</v>
          </cell>
          <cell r="I52">
            <v>158812.33</v>
          </cell>
          <cell r="J52">
            <v>62319.08</v>
          </cell>
          <cell r="K52" t="str">
            <v>39.24%</v>
          </cell>
        </row>
        <row r="52">
          <cell r="R52">
            <v>158812.33</v>
          </cell>
          <cell r="S52">
            <v>62319.08</v>
          </cell>
          <cell r="T52">
            <v>0.392407063103979</v>
          </cell>
          <cell r="U52">
            <v>5122.97838709677</v>
          </cell>
          <cell r="V52" t="str">
            <v>B2</v>
          </cell>
        </row>
        <row r="53">
          <cell r="C53">
            <v>116482</v>
          </cell>
          <cell r="D53" t="str">
            <v>四川太极大药房连锁有限公司锦江区宏济中路药店</v>
          </cell>
          <cell r="E53" t="str">
            <v>旗舰片区</v>
          </cell>
          <cell r="F53" t="str">
            <v>谭庆娟</v>
          </cell>
          <cell r="G53">
            <v>2526</v>
          </cell>
          <cell r="H53">
            <v>67.08</v>
          </cell>
          <cell r="I53">
            <v>169436.65</v>
          </cell>
          <cell r="J53">
            <v>53172.73</v>
          </cell>
          <cell r="K53" t="str">
            <v>31.38%</v>
          </cell>
        </row>
        <row r="53">
          <cell r="O53">
            <v>69</v>
          </cell>
          <cell r="P53">
            <v>11502</v>
          </cell>
          <cell r="Q53">
            <v>-5769.86</v>
          </cell>
          <cell r="R53">
            <v>157934.65</v>
          </cell>
          <cell r="S53">
            <v>58942.59</v>
          </cell>
          <cell r="T53">
            <v>0.373208729053441</v>
          </cell>
          <cell r="U53">
            <v>5094.66612903226</v>
          </cell>
          <cell r="V53" t="str">
            <v>B2</v>
          </cell>
        </row>
        <row r="54">
          <cell r="C54">
            <v>2451</v>
          </cell>
          <cell r="D54" t="str">
            <v>四川太极大药房连锁有限公司高新区土龙路药店</v>
          </cell>
          <cell r="E54" t="str">
            <v>西门片区</v>
          </cell>
          <cell r="F54" t="str">
            <v>刘琴英</v>
          </cell>
          <cell r="G54">
            <v>2236</v>
          </cell>
          <cell r="H54">
            <v>73.28</v>
          </cell>
          <cell r="I54">
            <v>163847.54</v>
          </cell>
          <cell r="J54">
            <v>45450.19</v>
          </cell>
          <cell r="K54" t="str">
            <v>27.73%</v>
          </cell>
        </row>
        <row r="54">
          <cell r="O54">
            <v>33</v>
          </cell>
          <cell r="P54">
            <v>8706</v>
          </cell>
          <cell r="Q54">
            <v>-4103.99</v>
          </cell>
          <cell r="R54">
            <v>155141.54</v>
          </cell>
          <cell r="S54">
            <v>49554.18</v>
          </cell>
          <cell r="T54">
            <v>0.319412711772746</v>
          </cell>
          <cell r="U54">
            <v>5004.56580645161</v>
          </cell>
          <cell r="V54" t="str">
            <v>B2</v>
          </cell>
        </row>
        <row r="55">
          <cell r="C55">
            <v>2854</v>
          </cell>
          <cell r="D55" t="str">
            <v>四川太极大药房连锁有限公司大邑县晋原镇通达东路五段药店</v>
          </cell>
          <cell r="E55" t="str">
            <v>城郊一片</v>
          </cell>
          <cell r="F55" t="str">
            <v>郑红艳</v>
          </cell>
          <cell r="G55">
            <v>2310</v>
          </cell>
          <cell r="H55">
            <v>64.68</v>
          </cell>
          <cell r="I55">
            <v>149402.6</v>
          </cell>
          <cell r="J55">
            <v>50459.76</v>
          </cell>
          <cell r="K55" t="str">
            <v>33.77%</v>
          </cell>
        </row>
        <row r="55">
          <cell r="R55">
            <v>149402.6</v>
          </cell>
          <cell r="S55">
            <v>50459.76</v>
          </cell>
          <cell r="T55">
            <v>0.337743519858423</v>
          </cell>
          <cell r="U55">
            <v>4819.43870967742</v>
          </cell>
          <cell r="V55" t="str">
            <v>C1</v>
          </cell>
        </row>
        <row r="56">
          <cell r="C56">
            <v>2797</v>
          </cell>
          <cell r="D56" t="str">
            <v>四川太极大药房连锁有限公司成华区杉板桥南一路药店</v>
          </cell>
          <cell r="E56" t="str">
            <v>东门片区</v>
          </cell>
          <cell r="F56" t="str">
            <v>毛静静</v>
          </cell>
          <cell r="G56">
            <v>2259</v>
          </cell>
          <cell r="H56">
            <v>67.51</v>
          </cell>
          <cell r="I56">
            <v>152509.43</v>
          </cell>
          <cell r="J56">
            <v>45892.17</v>
          </cell>
          <cell r="K56" t="str">
            <v>30.09%</v>
          </cell>
        </row>
        <row r="56">
          <cell r="O56">
            <v>12</v>
          </cell>
          <cell r="P56">
            <v>3312</v>
          </cell>
          <cell r="Q56">
            <v>-1491.72</v>
          </cell>
          <cell r="R56">
            <v>149197.43</v>
          </cell>
          <cell r="S56">
            <v>47383.89</v>
          </cell>
          <cell r="T56">
            <v>0.317591864685605</v>
          </cell>
          <cell r="U56">
            <v>4812.82032258064</v>
          </cell>
          <cell r="V56" t="str">
            <v>C1</v>
          </cell>
        </row>
        <row r="57">
          <cell r="C57">
            <v>113833</v>
          </cell>
          <cell r="D57" t="str">
            <v>四川太极大药房连锁有限公司青羊区光华西一路药店</v>
          </cell>
          <cell r="E57" t="str">
            <v>南门片区</v>
          </cell>
          <cell r="F57" t="str">
            <v>陈冰雪</v>
          </cell>
          <cell r="G57">
            <v>2323</v>
          </cell>
          <cell r="H57">
            <v>64.16</v>
          </cell>
          <cell r="I57">
            <v>149037.92</v>
          </cell>
          <cell r="J57">
            <v>60011.42</v>
          </cell>
          <cell r="K57" t="str">
            <v>40.26%</v>
          </cell>
        </row>
        <row r="57">
          <cell r="R57">
            <v>149037.92</v>
          </cell>
          <cell r="S57">
            <v>60011.42</v>
          </cell>
          <cell r="T57">
            <v>0.402658732757408</v>
          </cell>
          <cell r="U57">
            <v>4807.67483870968</v>
          </cell>
          <cell r="V57" t="str">
            <v>C1</v>
          </cell>
        </row>
        <row r="58">
          <cell r="C58">
            <v>2466</v>
          </cell>
          <cell r="D58" t="str">
            <v>四川太极大药房连锁有限公司金牛区交大路第三药店</v>
          </cell>
          <cell r="E58" t="str">
            <v>西门片区</v>
          </cell>
          <cell r="F58" t="str">
            <v>刘琴英</v>
          </cell>
          <cell r="G58">
            <v>2319</v>
          </cell>
          <cell r="H58">
            <v>63.43</v>
          </cell>
          <cell r="I58">
            <v>147098.19</v>
          </cell>
          <cell r="J58">
            <v>43985.28</v>
          </cell>
          <cell r="K58" t="str">
            <v>29.9%</v>
          </cell>
        </row>
        <row r="58">
          <cell r="R58">
            <v>147098.19</v>
          </cell>
          <cell r="S58">
            <v>43985.28</v>
          </cell>
          <cell r="T58">
            <v>0.299019858775965</v>
          </cell>
          <cell r="U58">
            <v>4745.10290322581</v>
          </cell>
          <cell r="V58" t="str">
            <v>C1</v>
          </cell>
        </row>
        <row r="59">
          <cell r="C59">
            <v>2778</v>
          </cell>
          <cell r="D59" t="str">
            <v>四川太极大药房连锁有限公司郫县郫筒镇东大街药店</v>
          </cell>
          <cell r="E59" t="str">
            <v>西门片区</v>
          </cell>
          <cell r="F59" t="str">
            <v>刘琴英</v>
          </cell>
          <cell r="G59">
            <v>2321</v>
          </cell>
          <cell r="H59">
            <v>63.2</v>
          </cell>
          <cell r="I59">
            <v>146691.29</v>
          </cell>
          <cell r="J59">
            <v>48361.28</v>
          </cell>
          <cell r="K59" t="str">
            <v>32.96%</v>
          </cell>
        </row>
        <row r="59">
          <cell r="R59">
            <v>146691.29</v>
          </cell>
          <cell r="S59">
            <v>48361.28</v>
          </cell>
          <cell r="T59">
            <v>0.329680651114323</v>
          </cell>
          <cell r="U59">
            <v>4731.97709677419</v>
          </cell>
          <cell r="V59" t="str">
            <v>C1</v>
          </cell>
        </row>
        <row r="60">
          <cell r="C60">
            <v>2304</v>
          </cell>
          <cell r="D60" t="str">
            <v>四川太极大药房连锁有限公司成都高新区天久南巷药店</v>
          </cell>
          <cell r="E60" t="str">
            <v>南门片区</v>
          </cell>
          <cell r="F60" t="str">
            <v>陈冰雪</v>
          </cell>
          <cell r="G60">
            <v>2124</v>
          </cell>
          <cell r="H60">
            <v>74.54</v>
          </cell>
          <cell r="I60">
            <v>158316.65</v>
          </cell>
          <cell r="J60">
            <v>43798.77</v>
          </cell>
          <cell r="K60" t="str">
            <v>27.66%</v>
          </cell>
        </row>
        <row r="60">
          <cell r="O60">
            <v>45</v>
          </cell>
          <cell r="P60">
            <v>11724</v>
          </cell>
          <cell r="Q60">
            <v>-5694.33</v>
          </cell>
          <cell r="R60">
            <v>146592.65</v>
          </cell>
          <cell r="S60">
            <v>49493.1</v>
          </cell>
          <cell r="T60">
            <v>0.337623339232901</v>
          </cell>
          <cell r="U60">
            <v>4728.79516129032</v>
          </cell>
          <cell r="V60" t="str">
            <v>C1</v>
          </cell>
        </row>
        <row r="61">
          <cell r="C61">
            <v>2876</v>
          </cell>
          <cell r="D61" t="str">
            <v>四川太极大药房连锁有限公司新津县邓双镇飞雪路药店</v>
          </cell>
          <cell r="E61" t="str">
            <v>新津片</v>
          </cell>
          <cell r="F61" t="str">
            <v>王燕丽</v>
          </cell>
          <cell r="G61">
            <v>2373</v>
          </cell>
          <cell r="H61">
            <v>61.26</v>
          </cell>
          <cell r="I61">
            <v>145363.65</v>
          </cell>
          <cell r="J61">
            <v>56909.51</v>
          </cell>
          <cell r="K61" t="str">
            <v>39.14%</v>
          </cell>
        </row>
        <row r="61">
          <cell r="R61">
            <v>145363.65</v>
          </cell>
          <cell r="S61">
            <v>56909.51</v>
          </cell>
          <cell r="T61">
            <v>0.391497530503671</v>
          </cell>
          <cell r="U61">
            <v>4689.15</v>
          </cell>
          <cell r="V61" t="str">
            <v>C1</v>
          </cell>
        </row>
        <row r="62">
          <cell r="C62">
            <v>102934</v>
          </cell>
          <cell r="D62" t="str">
            <v>四川太极大药房连锁有限公司金牛区银河北街药店</v>
          </cell>
          <cell r="E62" t="str">
            <v>西门片区</v>
          </cell>
          <cell r="F62" t="str">
            <v>刘琴英</v>
          </cell>
          <cell r="G62">
            <v>2134</v>
          </cell>
          <cell r="H62">
            <v>72.42</v>
          </cell>
          <cell r="I62">
            <v>154534.94</v>
          </cell>
          <cell r="J62">
            <v>45397.49</v>
          </cell>
          <cell r="K62" t="str">
            <v>29.37%</v>
          </cell>
        </row>
        <row r="62">
          <cell r="O62">
            <v>35</v>
          </cell>
          <cell r="P62">
            <v>9258</v>
          </cell>
          <cell r="Q62">
            <v>-4349.95</v>
          </cell>
          <cell r="R62">
            <v>145276.94</v>
          </cell>
          <cell r="S62">
            <v>49747.44</v>
          </cell>
          <cell r="T62">
            <v>0.342431772034846</v>
          </cell>
          <cell r="U62">
            <v>4686.35290322581</v>
          </cell>
          <cell r="V62" t="str">
            <v>C1</v>
          </cell>
        </row>
        <row r="63">
          <cell r="C63">
            <v>2751</v>
          </cell>
          <cell r="D63" t="str">
            <v>四川太极大药房连锁有限公司高新区新乐中街药店</v>
          </cell>
          <cell r="E63" t="str">
            <v>南门片区</v>
          </cell>
          <cell r="F63" t="str">
            <v>陈冰雪</v>
          </cell>
          <cell r="G63">
            <v>2436</v>
          </cell>
          <cell r="H63">
            <v>61.8</v>
          </cell>
          <cell r="I63">
            <v>150538.8</v>
          </cell>
          <cell r="J63">
            <v>45596.28</v>
          </cell>
          <cell r="K63" t="str">
            <v>30.28%</v>
          </cell>
        </row>
        <row r="63">
          <cell r="O63">
            <v>31</v>
          </cell>
          <cell r="P63">
            <v>6312</v>
          </cell>
          <cell r="Q63">
            <v>-3199.17</v>
          </cell>
          <cell r="R63">
            <v>144226.8</v>
          </cell>
          <cell r="S63">
            <v>48795.45</v>
          </cell>
          <cell r="T63">
            <v>0.338324430688333</v>
          </cell>
          <cell r="U63">
            <v>4652.47741935484</v>
          </cell>
          <cell r="V63" t="str">
            <v>C1</v>
          </cell>
        </row>
        <row r="64">
          <cell r="C64">
            <v>2826</v>
          </cell>
          <cell r="D64" t="str">
            <v>四川太极大药房连锁有限公司青羊区北东街药店</v>
          </cell>
          <cell r="E64" t="str">
            <v>西门片区</v>
          </cell>
          <cell r="F64" t="str">
            <v>刘琴英</v>
          </cell>
          <cell r="G64">
            <v>2123</v>
          </cell>
          <cell r="H64">
            <v>71</v>
          </cell>
          <cell r="I64">
            <v>150728.77</v>
          </cell>
          <cell r="J64">
            <v>51509</v>
          </cell>
          <cell r="K64" t="str">
            <v>34.17%</v>
          </cell>
          <cell r="L64">
            <v>5</v>
          </cell>
          <cell r="M64">
            <v>8838</v>
          </cell>
          <cell r="N64">
            <v>345.42</v>
          </cell>
        </row>
        <row r="64">
          <cell r="R64">
            <v>141890.77</v>
          </cell>
          <cell r="S64">
            <v>51163.58</v>
          </cell>
          <cell r="T64">
            <v>0.360584271972025</v>
          </cell>
          <cell r="U64">
            <v>4577.12161290323</v>
          </cell>
          <cell r="V64" t="str">
            <v>C1</v>
          </cell>
        </row>
        <row r="65">
          <cell r="C65">
            <v>111400</v>
          </cell>
          <cell r="D65" t="str">
            <v>四川太极大药房连锁有限公司邛崃市文君街道杏林路药店</v>
          </cell>
          <cell r="E65" t="str">
            <v>城郊一片</v>
          </cell>
          <cell r="F65" t="str">
            <v>郑红艳</v>
          </cell>
          <cell r="G65">
            <v>1800</v>
          </cell>
          <cell r="H65">
            <v>76.59</v>
          </cell>
          <cell r="I65">
            <v>137866.2</v>
          </cell>
          <cell r="J65">
            <v>48100.68</v>
          </cell>
          <cell r="K65" t="str">
            <v>34.88%</v>
          </cell>
        </row>
        <row r="65">
          <cell r="R65">
            <v>137866.2</v>
          </cell>
          <cell r="S65">
            <v>48100.68</v>
          </cell>
          <cell r="T65">
            <v>0.348893927590664</v>
          </cell>
          <cell r="U65">
            <v>4447.29677419355</v>
          </cell>
          <cell r="V65" t="str">
            <v>C1</v>
          </cell>
        </row>
        <row r="66">
          <cell r="C66">
            <v>297863</v>
          </cell>
          <cell r="D66" t="str">
            <v>四川太极大药房连锁有限公司锦江区大田坎街药店</v>
          </cell>
          <cell r="E66" t="str">
            <v>东门片区</v>
          </cell>
          <cell r="F66" t="str">
            <v>毛静静</v>
          </cell>
          <cell r="G66">
            <v>1911</v>
          </cell>
          <cell r="H66">
            <v>72.09</v>
          </cell>
          <cell r="I66">
            <v>137766.36</v>
          </cell>
          <cell r="J66">
            <v>51194.83</v>
          </cell>
          <cell r="K66" t="str">
            <v>37.16%</v>
          </cell>
        </row>
        <row r="66">
          <cell r="R66">
            <v>137766.36</v>
          </cell>
          <cell r="S66">
            <v>51194.83</v>
          </cell>
          <cell r="T66">
            <v>0.371606174395549</v>
          </cell>
          <cell r="U66">
            <v>4444.07612903226</v>
          </cell>
          <cell r="V66" t="str">
            <v>C1</v>
          </cell>
        </row>
        <row r="67">
          <cell r="C67">
            <v>108277</v>
          </cell>
          <cell r="D67" t="str">
            <v>四川太极大药房连锁有限公司金牛区银沙路药店</v>
          </cell>
          <cell r="E67" t="str">
            <v>西门片区</v>
          </cell>
          <cell r="F67" t="str">
            <v>刘琴英</v>
          </cell>
          <cell r="G67">
            <v>2588</v>
          </cell>
          <cell r="H67">
            <v>53.53</v>
          </cell>
          <cell r="I67">
            <v>138523.08</v>
          </cell>
          <cell r="J67">
            <v>46277.9</v>
          </cell>
          <cell r="K67" t="str">
            <v>33.4%</v>
          </cell>
        </row>
        <row r="67">
          <cell r="O67">
            <v>3</v>
          </cell>
          <cell r="P67">
            <v>774</v>
          </cell>
          <cell r="Q67">
            <v>-426.96</v>
          </cell>
          <cell r="R67">
            <v>137749.08</v>
          </cell>
          <cell r="S67">
            <v>46704.86</v>
          </cell>
          <cell r="T67">
            <v>0.3390575094948</v>
          </cell>
          <cell r="U67">
            <v>4443.51870967742</v>
          </cell>
          <cell r="V67" t="str">
            <v>C1</v>
          </cell>
        </row>
        <row r="68">
          <cell r="C68">
            <v>2804</v>
          </cell>
          <cell r="D68" t="str">
            <v>四川太极大药房连锁有限公司郫县郫筒镇一环路东南段药店</v>
          </cell>
          <cell r="E68" t="str">
            <v>西门片区</v>
          </cell>
          <cell r="F68" t="str">
            <v>刘琴英</v>
          </cell>
          <cell r="G68">
            <v>1891</v>
          </cell>
          <cell r="H68">
            <v>71.78</v>
          </cell>
          <cell r="I68">
            <v>135743.23</v>
          </cell>
          <cell r="J68">
            <v>43443.43</v>
          </cell>
          <cell r="K68" t="str">
            <v>32%</v>
          </cell>
        </row>
        <row r="68">
          <cell r="R68">
            <v>135743.23</v>
          </cell>
          <cell r="S68">
            <v>43443.43</v>
          </cell>
          <cell r="T68">
            <v>0.320041227838766</v>
          </cell>
          <cell r="U68">
            <v>4378.81387096774</v>
          </cell>
          <cell r="V68" t="str">
            <v>C1</v>
          </cell>
        </row>
        <row r="69">
          <cell r="C69">
            <v>2808</v>
          </cell>
          <cell r="D69" t="str">
            <v>四川太极大药房连锁有限公司成华区崔家店路药店</v>
          </cell>
          <cell r="E69" t="str">
            <v>东门片区</v>
          </cell>
          <cell r="F69" t="str">
            <v>毛静静</v>
          </cell>
          <cell r="G69">
            <v>2322</v>
          </cell>
          <cell r="H69">
            <v>60.37</v>
          </cell>
          <cell r="I69">
            <v>140190.41</v>
          </cell>
          <cell r="J69">
            <v>40314.92</v>
          </cell>
          <cell r="K69" t="str">
            <v>28.75%</v>
          </cell>
        </row>
        <row r="69">
          <cell r="O69">
            <v>20</v>
          </cell>
          <cell r="P69">
            <v>4770</v>
          </cell>
          <cell r="Q69">
            <v>-2434.36</v>
          </cell>
          <cell r="R69">
            <v>135420.41</v>
          </cell>
          <cell r="S69">
            <v>42749.28</v>
          </cell>
          <cell r="T69">
            <v>0.315678264450684</v>
          </cell>
          <cell r="U69">
            <v>4368.40032258065</v>
          </cell>
          <cell r="V69" t="str">
            <v>C1</v>
          </cell>
        </row>
        <row r="70">
          <cell r="C70">
            <v>2819</v>
          </cell>
          <cell r="D70" t="str">
            <v>四川太极大药房连锁有限公司成华区华油路药店</v>
          </cell>
          <cell r="E70" t="str">
            <v>东门片区</v>
          </cell>
          <cell r="F70" t="str">
            <v>毛静静</v>
          </cell>
          <cell r="G70">
            <v>2103</v>
          </cell>
          <cell r="H70">
            <v>65.57</v>
          </cell>
          <cell r="I70">
            <v>137886.35</v>
          </cell>
          <cell r="J70">
            <v>46798.66</v>
          </cell>
          <cell r="K70" t="str">
            <v>33.94%</v>
          </cell>
        </row>
        <row r="70">
          <cell r="O70">
            <v>9</v>
          </cell>
          <cell r="P70">
            <v>2484</v>
          </cell>
          <cell r="Q70">
            <v>-1118.79</v>
          </cell>
          <cell r="R70">
            <v>135402.35</v>
          </cell>
          <cell r="S70">
            <v>47917.45</v>
          </cell>
          <cell r="T70">
            <v>0.3538893527328</v>
          </cell>
          <cell r="U70">
            <v>4367.81774193548</v>
          </cell>
          <cell r="V70" t="str">
            <v>C1</v>
          </cell>
        </row>
        <row r="71">
          <cell r="C71">
            <v>101453</v>
          </cell>
          <cell r="D71" t="str">
            <v>四川太极大药房连锁有限公司温江区公平街道江安路药店</v>
          </cell>
          <cell r="E71" t="str">
            <v>南门片区</v>
          </cell>
          <cell r="F71" t="str">
            <v>陈冰雪</v>
          </cell>
          <cell r="G71">
            <v>2329</v>
          </cell>
          <cell r="H71">
            <v>57.18</v>
          </cell>
          <cell r="I71">
            <v>133179.96</v>
          </cell>
          <cell r="J71">
            <v>43986.24</v>
          </cell>
          <cell r="K71" t="str">
            <v>33.02%</v>
          </cell>
        </row>
        <row r="71">
          <cell r="O71">
            <v>6</v>
          </cell>
          <cell r="P71">
            <v>1506</v>
          </cell>
          <cell r="Q71">
            <v>-803.88</v>
          </cell>
          <cell r="R71">
            <v>131673.96</v>
          </cell>
          <cell r="S71">
            <v>44790.12</v>
          </cell>
          <cell r="T71">
            <v>0.340159284341414</v>
          </cell>
          <cell r="U71">
            <v>4247.54709677419</v>
          </cell>
          <cell r="V71" t="str">
            <v>C1</v>
          </cell>
        </row>
        <row r="72">
          <cell r="C72">
            <v>2722</v>
          </cell>
          <cell r="D72" t="str">
            <v>四川太极大药房连锁有限公司高新区大源三期药店</v>
          </cell>
          <cell r="E72" t="str">
            <v>南门片区</v>
          </cell>
          <cell r="F72" t="str">
            <v>陈冰雪</v>
          </cell>
          <cell r="G72">
            <v>2318</v>
          </cell>
          <cell r="H72">
            <v>54.44</v>
          </cell>
          <cell r="I72">
            <v>126201.79</v>
          </cell>
          <cell r="J72">
            <v>38097.42</v>
          </cell>
          <cell r="K72" t="str">
            <v>30.18%</v>
          </cell>
        </row>
        <row r="72">
          <cell r="O72">
            <v>1</v>
          </cell>
          <cell r="P72">
            <v>72</v>
          </cell>
          <cell r="Q72">
            <v>-32.46</v>
          </cell>
          <cell r="R72">
            <v>126129.79</v>
          </cell>
          <cell r="S72">
            <v>38129.88</v>
          </cell>
          <cell r="T72">
            <v>0.302306695349291</v>
          </cell>
          <cell r="U72">
            <v>4068.70290322581</v>
          </cell>
          <cell r="V72" t="str">
            <v>C1</v>
          </cell>
        </row>
        <row r="73">
          <cell r="C73">
            <v>113299</v>
          </cell>
          <cell r="D73" t="str">
            <v>四川太极大药房连锁有限公司武侯区倪家桥路药店</v>
          </cell>
          <cell r="E73" t="str">
            <v>旗舰片区</v>
          </cell>
          <cell r="F73" t="str">
            <v>谭庆娟</v>
          </cell>
          <cell r="G73">
            <v>1861</v>
          </cell>
          <cell r="H73">
            <v>69.37</v>
          </cell>
          <cell r="I73">
            <v>129105.75</v>
          </cell>
          <cell r="J73">
            <v>46213.48</v>
          </cell>
          <cell r="K73" t="str">
            <v>35.79%</v>
          </cell>
        </row>
        <row r="73">
          <cell r="O73">
            <v>11</v>
          </cell>
          <cell r="P73">
            <v>3054</v>
          </cell>
          <cell r="Q73">
            <v>-1656.78</v>
          </cell>
          <cell r="R73">
            <v>126051.75</v>
          </cell>
          <cell r="S73">
            <v>47870.26</v>
          </cell>
          <cell r="T73">
            <v>0.379766722794408</v>
          </cell>
          <cell r="U73">
            <v>4066.18548387097</v>
          </cell>
          <cell r="V73" t="str">
            <v>C1</v>
          </cell>
        </row>
        <row r="74">
          <cell r="C74">
            <v>119263</v>
          </cell>
          <cell r="D74" t="str">
            <v>四川太极大药房连锁有限公司青羊区蜀源路药店</v>
          </cell>
          <cell r="E74" t="str">
            <v>南门片区</v>
          </cell>
          <cell r="F74" t="str">
            <v>陈冰雪</v>
          </cell>
          <cell r="G74">
            <v>1673</v>
          </cell>
          <cell r="H74">
            <v>72.47</v>
          </cell>
          <cell r="I74">
            <v>121236.6</v>
          </cell>
          <cell r="J74">
            <v>42352.95</v>
          </cell>
          <cell r="K74" t="str">
            <v>34.93%</v>
          </cell>
        </row>
        <row r="74">
          <cell r="R74">
            <v>121236.6</v>
          </cell>
          <cell r="S74">
            <v>42352.95</v>
          </cell>
          <cell r="T74">
            <v>0.349341288026883</v>
          </cell>
          <cell r="U74">
            <v>3910.85806451613</v>
          </cell>
          <cell r="V74" t="str">
            <v>C1</v>
          </cell>
        </row>
        <row r="75">
          <cell r="C75">
            <v>122906</v>
          </cell>
          <cell r="D75" t="str">
            <v>四川太极大药房连锁有限公司新都区斑竹园街道医贸大道药店</v>
          </cell>
          <cell r="E75" t="str">
            <v>东门片区</v>
          </cell>
          <cell r="F75" t="str">
            <v>毛静静</v>
          </cell>
          <cell r="G75">
            <v>2126</v>
          </cell>
          <cell r="H75">
            <v>56.16</v>
          </cell>
          <cell r="I75">
            <v>119385.71</v>
          </cell>
          <cell r="J75">
            <v>44190.93</v>
          </cell>
          <cell r="K75" t="str">
            <v>37.01%</v>
          </cell>
        </row>
        <row r="75">
          <cell r="R75">
            <v>119385.71</v>
          </cell>
          <cell r="S75">
            <v>44190.93</v>
          </cell>
          <cell r="T75">
            <v>0.370152591964315</v>
          </cell>
          <cell r="U75">
            <v>3851.15193548387</v>
          </cell>
          <cell r="V75" t="str">
            <v>C1</v>
          </cell>
        </row>
        <row r="76">
          <cell r="C76">
            <v>2414</v>
          </cell>
          <cell r="D76" t="str">
            <v>四川太极大药房连锁有限公司青羊区大石西路药店</v>
          </cell>
          <cell r="E76" t="str">
            <v>南门片区</v>
          </cell>
          <cell r="F76" t="str">
            <v>陈冰雪</v>
          </cell>
          <cell r="G76">
            <v>1888</v>
          </cell>
          <cell r="H76">
            <v>62.75</v>
          </cell>
          <cell r="I76">
            <v>118471.08</v>
          </cell>
          <cell r="J76">
            <v>45274.66</v>
          </cell>
          <cell r="K76" t="str">
            <v>38.21%</v>
          </cell>
        </row>
        <row r="76">
          <cell r="R76">
            <v>118471.08</v>
          </cell>
          <cell r="S76">
            <v>45274.66</v>
          </cell>
          <cell r="T76">
            <v>0.382157907229342</v>
          </cell>
          <cell r="U76">
            <v>3821.64774193548</v>
          </cell>
          <cell r="V76" t="str">
            <v>C1</v>
          </cell>
        </row>
        <row r="77">
          <cell r="C77">
            <v>103639</v>
          </cell>
          <cell r="D77" t="str">
            <v>四川太极大药房连锁有限公司成华区金马河路药店</v>
          </cell>
          <cell r="E77" t="str">
            <v>南门片区</v>
          </cell>
          <cell r="F77" t="str">
            <v>陈冰雪</v>
          </cell>
          <cell r="G77">
            <v>2066</v>
          </cell>
          <cell r="H77">
            <v>56.66</v>
          </cell>
          <cell r="I77">
            <v>117063.6</v>
          </cell>
          <cell r="J77">
            <v>43941.8</v>
          </cell>
          <cell r="K77" t="str">
            <v>37.53%</v>
          </cell>
        </row>
        <row r="77">
          <cell r="R77">
            <v>117063.6</v>
          </cell>
          <cell r="S77">
            <v>43941.8</v>
          </cell>
          <cell r="T77">
            <v>0.375366894576965</v>
          </cell>
          <cell r="U77">
            <v>3776.24516129032</v>
          </cell>
          <cell r="V77" t="str">
            <v>C1</v>
          </cell>
        </row>
        <row r="78">
          <cell r="C78">
            <v>2852</v>
          </cell>
          <cell r="D78" t="str">
            <v>四川太极大药房连锁有限公司大邑县晋原镇子龙街药店</v>
          </cell>
          <cell r="E78" t="str">
            <v>城郊一片</v>
          </cell>
          <cell r="F78" t="str">
            <v>郑红艳</v>
          </cell>
          <cell r="G78">
            <v>1612</v>
          </cell>
          <cell r="H78">
            <v>72.1</v>
          </cell>
          <cell r="I78">
            <v>116232.48</v>
          </cell>
          <cell r="J78">
            <v>40144.39</v>
          </cell>
          <cell r="K78" t="str">
            <v>34.53%</v>
          </cell>
        </row>
        <row r="78">
          <cell r="R78">
            <v>116232.48</v>
          </cell>
          <cell r="S78">
            <v>40144.39</v>
          </cell>
          <cell r="T78">
            <v>0.345380138150713</v>
          </cell>
          <cell r="U78">
            <v>3749.43483870968</v>
          </cell>
          <cell r="V78" t="str">
            <v>C1</v>
          </cell>
        </row>
        <row r="79">
          <cell r="C79">
            <v>2497</v>
          </cell>
          <cell r="D79" t="str">
            <v>四川太极大药房连锁有限公司新都区新都街道兴乐北路药店</v>
          </cell>
          <cell r="E79" t="str">
            <v>东门片区</v>
          </cell>
          <cell r="F79" t="str">
            <v>毛静静</v>
          </cell>
          <cell r="G79">
            <v>1522</v>
          </cell>
          <cell r="H79">
            <v>80.57</v>
          </cell>
          <cell r="I79">
            <v>122634.02</v>
          </cell>
          <cell r="J79">
            <v>32786.93</v>
          </cell>
          <cell r="K79" t="str">
            <v>26.73%</v>
          </cell>
        </row>
        <row r="79">
          <cell r="O79">
            <v>24</v>
          </cell>
          <cell r="P79">
            <v>7248</v>
          </cell>
          <cell r="Q79">
            <v>-2973.84</v>
          </cell>
          <cell r="R79">
            <v>115386.02</v>
          </cell>
          <cell r="S79">
            <v>35760.77</v>
          </cell>
          <cell r="T79">
            <v>0.309922900538557</v>
          </cell>
          <cell r="U79">
            <v>3722.12967741936</v>
          </cell>
          <cell r="V79" t="str">
            <v>C1</v>
          </cell>
        </row>
        <row r="80">
          <cell r="C80">
            <v>2910</v>
          </cell>
          <cell r="D80" t="str">
            <v>四川太极大药房连锁有限公司崇州市崇阳镇金带街药店</v>
          </cell>
          <cell r="E80" t="str">
            <v>崇州片区</v>
          </cell>
          <cell r="F80" t="str">
            <v>胡建梅</v>
          </cell>
          <cell r="G80">
            <v>1901</v>
          </cell>
          <cell r="H80">
            <v>59.71</v>
          </cell>
          <cell r="I80">
            <v>113517.34</v>
          </cell>
          <cell r="J80">
            <v>41428.73</v>
          </cell>
          <cell r="K80" t="str">
            <v>36.49%</v>
          </cell>
        </row>
        <row r="80">
          <cell r="R80">
            <v>113517.34</v>
          </cell>
          <cell r="S80">
            <v>41428.73</v>
          </cell>
          <cell r="T80">
            <v>0.364955080871345</v>
          </cell>
          <cell r="U80">
            <v>3661.84967741935</v>
          </cell>
          <cell r="V80" t="str">
            <v>C1</v>
          </cell>
        </row>
        <row r="81">
          <cell r="C81">
            <v>107728</v>
          </cell>
          <cell r="D81" t="str">
            <v>四川太极大药房连锁有限公司大邑县晋原镇北街药店</v>
          </cell>
          <cell r="E81" t="str">
            <v>城郊一片</v>
          </cell>
          <cell r="F81" t="str">
            <v>郑红艳</v>
          </cell>
          <cell r="G81">
            <v>1419</v>
          </cell>
          <cell r="H81">
            <v>78.91</v>
          </cell>
          <cell r="I81">
            <v>111973.7</v>
          </cell>
          <cell r="J81">
            <v>36947.98</v>
          </cell>
          <cell r="K81" t="str">
            <v>32.99%</v>
          </cell>
        </row>
        <row r="81">
          <cell r="R81">
            <v>111973.7</v>
          </cell>
          <cell r="S81">
            <v>36947.98</v>
          </cell>
          <cell r="T81">
            <v>0.329970162636405</v>
          </cell>
          <cell r="U81">
            <v>3612.05483870968</v>
          </cell>
          <cell r="V81" t="str">
            <v>C1</v>
          </cell>
        </row>
        <row r="82">
          <cell r="C82">
            <v>119622</v>
          </cell>
          <cell r="D82" t="str">
            <v>四川太极大药房连锁有限公司武侯区高攀西巷药店</v>
          </cell>
          <cell r="E82" t="str">
            <v>旗舰片区</v>
          </cell>
          <cell r="F82" t="str">
            <v>谭庆娟</v>
          </cell>
          <cell r="G82">
            <v>1472</v>
          </cell>
          <cell r="H82">
            <v>74.79</v>
          </cell>
          <cell r="I82">
            <v>110094.54</v>
          </cell>
          <cell r="J82">
            <v>39781.08</v>
          </cell>
          <cell r="K82" t="str">
            <v>36.13%</v>
          </cell>
        </row>
        <row r="82">
          <cell r="R82">
            <v>110094.54</v>
          </cell>
          <cell r="S82">
            <v>39781.08</v>
          </cell>
          <cell r="T82">
            <v>0.361335630268313</v>
          </cell>
          <cell r="U82">
            <v>3551.43677419355</v>
          </cell>
          <cell r="V82" t="str">
            <v>C1</v>
          </cell>
        </row>
        <row r="83">
          <cell r="C83">
            <v>102567</v>
          </cell>
          <cell r="D83" t="str">
            <v>四川太极大药房连锁有限公司新津县五津镇武阳西路药店</v>
          </cell>
          <cell r="E83" t="str">
            <v>新津片</v>
          </cell>
          <cell r="F83" t="str">
            <v>王燕丽</v>
          </cell>
          <cell r="G83">
            <v>1289</v>
          </cell>
          <cell r="H83">
            <v>84.33</v>
          </cell>
          <cell r="I83">
            <v>108695.91</v>
          </cell>
          <cell r="J83">
            <v>28380.76</v>
          </cell>
          <cell r="K83" t="str">
            <v>26.11%</v>
          </cell>
        </row>
        <row r="83">
          <cell r="O83">
            <v>3</v>
          </cell>
          <cell r="P83">
            <v>774</v>
          </cell>
          <cell r="Q83">
            <v>-426.96</v>
          </cell>
          <cell r="R83">
            <v>107921.91</v>
          </cell>
          <cell r="S83">
            <v>28807.72</v>
          </cell>
          <cell r="T83">
            <v>0.266931154202145</v>
          </cell>
          <cell r="U83">
            <v>3481.35193548387</v>
          </cell>
          <cell r="V83" t="str">
            <v>C1</v>
          </cell>
        </row>
        <row r="84">
          <cell r="C84">
            <v>105751</v>
          </cell>
          <cell r="D84" t="str">
            <v>四川太极大药房连锁有限公司高新区新下街药店</v>
          </cell>
          <cell r="E84" t="str">
            <v>南门片区</v>
          </cell>
          <cell r="F84" t="str">
            <v>陈冰雪</v>
          </cell>
          <cell r="G84">
            <v>1929</v>
          </cell>
          <cell r="H84">
            <v>61.77</v>
          </cell>
          <cell r="I84">
            <v>119145.88</v>
          </cell>
          <cell r="J84">
            <v>28063.64</v>
          </cell>
          <cell r="K84" t="str">
            <v>23.55%</v>
          </cell>
        </row>
        <row r="84">
          <cell r="O84">
            <v>60</v>
          </cell>
          <cell r="P84">
            <v>11754</v>
          </cell>
          <cell r="Q84">
            <v>-5781.97</v>
          </cell>
          <cell r="R84">
            <v>107391.88</v>
          </cell>
          <cell r="S84">
            <v>33845.61</v>
          </cell>
          <cell r="T84">
            <v>0.315159861248355</v>
          </cell>
          <cell r="U84">
            <v>3464.25419354839</v>
          </cell>
          <cell r="V84" t="str">
            <v>C1</v>
          </cell>
        </row>
        <row r="85">
          <cell r="C85">
            <v>102935</v>
          </cell>
          <cell r="D85" t="str">
            <v>四川太极大药房连锁有限公司青羊区童子街药店</v>
          </cell>
          <cell r="E85" t="str">
            <v>旗舰片区</v>
          </cell>
          <cell r="F85" t="str">
            <v>谭庆娟</v>
          </cell>
          <cell r="G85">
            <v>1504</v>
          </cell>
          <cell r="H85">
            <v>71.15</v>
          </cell>
          <cell r="I85">
            <v>107014.31</v>
          </cell>
          <cell r="J85">
            <v>41906.82</v>
          </cell>
          <cell r="K85" t="str">
            <v>39.16%</v>
          </cell>
        </row>
        <row r="85">
          <cell r="R85">
            <v>107014.31</v>
          </cell>
          <cell r="S85">
            <v>41906.82</v>
          </cell>
          <cell r="T85">
            <v>0.391600151419002</v>
          </cell>
          <cell r="U85">
            <v>3452.07451612903</v>
          </cell>
          <cell r="V85" t="str">
            <v>C1</v>
          </cell>
        </row>
        <row r="86">
          <cell r="C86">
            <v>2717</v>
          </cell>
          <cell r="D86" t="str">
            <v>四川太极大药房连锁有限公司成华区万宇路药店</v>
          </cell>
          <cell r="E86" t="str">
            <v>南门片区</v>
          </cell>
          <cell r="F86" t="str">
            <v>陈冰雪</v>
          </cell>
          <cell r="G86">
            <v>1858</v>
          </cell>
          <cell r="H86">
            <v>58.6</v>
          </cell>
          <cell r="I86">
            <v>108884.86</v>
          </cell>
          <cell r="J86">
            <v>39641.47</v>
          </cell>
          <cell r="K86" t="str">
            <v>36.4%</v>
          </cell>
        </row>
        <row r="86">
          <cell r="O86">
            <v>8</v>
          </cell>
          <cell r="P86">
            <v>2064</v>
          </cell>
          <cell r="Q86">
            <v>-1138.56</v>
          </cell>
          <cell r="R86">
            <v>106820.86</v>
          </cell>
          <cell r="S86">
            <v>40780.03</v>
          </cell>
          <cell r="T86">
            <v>0.381760921977224</v>
          </cell>
          <cell r="U86">
            <v>3445.83419354839</v>
          </cell>
          <cell r="V86" t="str">
            <v>C1</v>
          </cell>
        </row>
        <row r="87">
          <cell r="C87">
            <v>2153</v>
          </cell>
          <cell r="D87" t="str">
            <v>四川太极大药房连锁有限公司成都高新区吉瑞三路二药房</v>
          </cell>
          <cell r="E87" t="str">
            <v>南门片区</v>
          </cell>
          <cell r="F87" t="str">
            <v>陈冰雪</v>
          </cell>
          <cell r="G87">
            <v>1970</v>
          </cell>
          <cell r="H87">
            <v>54.58</v>
          </cell>
          <cell r="I87">
            <v>107530</v>
          </cell>
          <cell r="J87">
            <v>41456.85</v>
          </cell>
          <cell r="K87" t="str">
            <v>38.55%</v>
          </cell>
        </row>
        <row r="87">
          <cell r="O87">
            <v>4</v>
          </cell>
          <cell r="P87">
            <v>1032</v>
          </cell>
          <cell r="Q87">
            <v>-569.28</v>
          </cell>
          <cell r="R87">
            <v>106498</v>
          </cell>
          <cell r="S87">
            <v>42026.13</v>
          </cell>
          <cell r="T87">
            <v>0.394618959980469</v>
          </cell>
          <cell r="U87">
            <v>3435.41935483871</v>
          </cell>
          <cell r="V87" t="str">
            <v>C1</v>
          </cell>
        </row>
        <row r="88">
          <cell r="C88">
            <v>2874</v>
          </cell>
          <cell r="D88" t="str">
            <v>四川太极大药房连锁有限公司大邑县晋原镇东街药店</v>
          </cell>
          <cell r="E88" t="str">
            <v>城郊一片</v>
          </cell>
          <cell r="F88" t="str">
            <v>郑红艳</v>
          </cell>
          <cell r="G88">
            <v>1679</v>
          </cell>
          <cell r="H88">
            <v>63.29</v>
          </cell>
          <cell r="I88">
            <v>106271.94</v>
          </cell>
          <cell r="J88">
            <v>35117.75</v>
          </cell>
          <cell r="K88" t="str">
            <v>33.04%</v>
          </cell>
        </row>
        <row r="88">
          <cell r="R88">
            <v>106271.94</v>
          </cell>
          <cell r="S88">
            <v>35117.75</v>
          </cell>
          <cell r="T88">
            <v>0.330451763654639</v>
          </cell>
          <cell r="U88">
            <v>3428.12709677419</v>
          </cell>
          <cell r="V88" t="str">
            <v>C1</v>
          </cell>
        </row>
        <row r="89">
          <cell r="C89">
            <v>2907</v>
          </cell>
          <cell r="D89" t="str">
            <v>四川太极大药房连锁有限公司温江区柳城镇凤溪大道药店</v>
          </cell>
          <cell r="E89" t="str">
            <v>南门片区</v>
          </cell>
          <cell r="F89" t="str">
            <v>陈冰雪</v>
          </cell>
          <cell r="G89">
            <v>1407</v>
          </cell>
          <cell r="H89">
            <v>74.19</v>
          </cell>
          <cell r="I89">
            <v>104388.46</v>
          </cell>
          <cell r="J89">
            <v>39111.56</v>
          </cell>
          <cell r="K89" t="str">
            <v>37.46%</v>
          </cell>
        </row>
        <row r="89">
          <cell r="R89">
            <v>104388.46</v>
          </cell>
          <cell r="S89">
            <v>39111.56</v>
          </cell>
          <cell r="T89">
            <v>0.37467321579416</v>
          </cell>
          <cell r="U89">
            <v>3367.36967741935</v>
          </cell>
          <cell r="V89" t="str">
            <v>C1</v>
          </cell>
        </row>
        <row r="90">
          <cell r="C90">
            <v>2714</v>
          </cell>
          <cell r="D90" t="str">
            <v>四川太极大药房连锁有限公司成华区华康路药店</v>
          </cell>
          <cell r="E90" t="str">
            <v>东门片区</v>
          </cell>
          <cell r="F90" t="str">
            <v>毛静静</v>
          </cell>
          <cell r="G90">
            <v>1687</v>
          </cell>
          <cell r="H90">
            <v>63.91</v>
          </cell>
          <cell r="I90">
            <v>107809.45</v>
          </cell>
          <cell r="J90">
            <v>37078.51</v>
          </cell>
          <cell r="K90" t="str">
            <v>34.39%</v>
          </cell>
        </row>
        <row r="90">
          <cell r="O90">
            <v>13</v>
          </cell>
          <cell r="P90">
            <v>3534</v>
          </cell>
          <cell r="Q90">
            <v>-1670.06</v>
          </cell>
          <cell r="R90">
            <v>104275.45</v>
          </cell>
          <cell r="S90">
            <v>38748.57</v>
          </cell>
          <cell r="T90">
            <v>0.371598204563011</v>
          </cell>
          <cell r="U90">
            <v>3363.72419354839</v>
          </cell>
          <cell r="V90" t="str">
            <v>C1</v>
          </cell>
        </row>
        <row r="91">
          <cell r="C91">
            <v>106865</v>
          </cell>
          <cell r="D91" t="str">
            <v>四川太极大药房连锁有限公司武侯区丝竹路药店</v>
          </cell>
          <cell r="E91" t="str">
            <v>旗舰片区</v>
          </cell>
          <cell r="F91" t="str">
            <v>谭庆娟</v>
          </cell>
          <cell r="G91">
            <v>1320</v>
          </cell>
          <cell r="H91">
            <v>85.33</v>
          </cell>
          <cell r="I91">
            <v>112641.12</v>
          </cell>
          <cell r="J91">
            <v>30669.39</v>
          </cell>
          <cell r="K91" t="str">
            <v>27.22%</v>
          </cell>
        </row>
        <row r="91">
          <cell r="O91">
            <v>52</v>
          </cell>
          <cell r="P91">
            <v>8874</v>
          </cell>
          <cell r="Q91">
            <v>-4435.16</v>
          </cell>
          <cell r="R91">
            <v>103767.12</v>
          </cell>
          <cell r="S91">
            <v>35104.55</v>
          </cell>
          <cell r="T91">
            <v>0.338301284645849</v>
          </cell>
          <cell r="U91">
            <v>3347.3264516129</v>
          </cell>
          <cell r="V91" t="str">
            <v>C1</v>
          </cell>
        </row>
        <row r="92">
          <cell r="C92">
            <v>2916</v>
          </cell>
          <cell r="D92" t="str">
            <v>四川太极大药房连锁有限公司崇州市崇阳镇尚贤坊街药店</v>
          </cell>
          <cell r="E92" t="str">
            <v>崇州片区</v>
          </cell>
          <cell r="F92" t="str">
            <v>胡建梅</v>
          </cell>
          <cell r="G92">
            <v>1378</v>
          </cell>
          <cell r="H92">
            <v>75.44</v>
          </cell>
          <cell r="I92">
            <v>103960.11</v>
          </cell>
          <cell r="J92">
            <v>36922.86</v>
          </cell>
          <cell r="K92" t="str">
            <v>35.51%</v>
          </cell>
        </row>
        <row r="92">
          <cell r="O92">
            <v>3</v>
          </cell>
          <cell r="P92">
            <v>774</v>
          </cell>
          <cell r="Q92">
            <v>-426.96</v>
          </cell>
          <cell r="R92">
            <v>103186.11</v>
          </cell>
          <cell r="S92">
            <v>37349.82</v>
          </cell>
          <cell r="T92">
            <v>0.361965578506642</v>
          </cell>
          <cell r="U92">
            <v>3328.58419354839</v>
          </cell>
          <cell r="V92" t="str">
            <v>C1</v>
          </cell>
        </row>
        <row r="93">
          <cell r="C93">
            <v>104533</v>
          </cell>
          <cell r="D93" t="str">
            <v>四川太极大药房连锁有限公司大邑县晋原镇潘家街药店</v>
          </cell>
          <cell r="E93" t="str">
            <v>城郊一片</v>
          </cell>
          <cell r="F93" t="str">
            <v>郑红艳</v>
          </cell>
          <cell r="G93">
            <v>1775</v>
          </cell>
          <cell r="H93">
            <v>57.99</v>
          </cell>
          <cell r="I93">
            <v>102940.13</v>
          </cell>
          <cell r="J93">
            <v>38345.96</v>
          </cell>
          <cell r="K93" t="str">
            <v>37.25%</v>
          </cell>
        </row>
        <row r="93">
          <cell r="R93">
            <v>102940.13</v>
          </cell>
          <cell r="S93">
            <v>38345.96</v>
          </cell>
          <cell r="T93">
            <v>0.372507398232351</v>
          </cell>
          <cell r="U93">
            <v>3320.64935483871</v>
          </cell>
          <cell r="V93" t="str">
            <v>C1</v>
          </cell>
        </row>
        <row r="94">
          <cell r="C94">
            <v>2422</v>
          </cell>
          <cell r="D94" t="str">
            <v>四川太极大药房连锁有限公司金牛区金沙路药店</v>
          </cell>
          <cell r="E94" t="str">
            <v>西门片区</v>
          </cell>
          <cell r="F94" t="str">
            <v>刘琴英</v>
          </cell>
          <cell r="G94">
            <v>1606</v>
          </cell>
          <cell r="H94">
            <v>64.92</v>
          </cell>
          <cell r="I94">
            <v>104263.97</v>
          </cell>
          <cell r="J94">
            <v>31420.1</v>
          </cell>
          <cell r="K94" t="str">
            <v>30.13%</v>
          </cell>
        </row>
        <row r="94">
          <cell r="O94">
            <v>5</v>
          </cell>
          <cell r="P94">
            <v>1326</v>
          </cell>
          <cell r="Q94">
            <v>-675.58</v>
          </cell>
          <cell r="R94">
            <v>102937.97</v>
          </cell>
          <cell r="S94">
            <v>32095.68</v>
          </cell>
          <cell r="T94">
            <v>0.311796317724159</v>
          </cell>
          <cell r="U94">
            <v>3320.57967741935</v>
          </cell>
          <cell r="V94" t="str">
            <v>C1</v>
          </cell>
        </row>
        <row r="95">
          <cell r="C95">
            <v>2813</v>
          </cell>
          <cell r="D95" t="str">
            <v>四川太极大药房连锁有限公司青羊区红星路药店</v>
          </cell>
          <cell r="E95" t="str">
            <v>旗舰片区</v>
          </cell>
          <cell r="F95" t="str">
            <v>谭庆娟</v>
          </cell>
          <cell r="G95">
            <v>1372</v>
          </cell>
          <cell r="H95">
            <v>72.6</v>
          </cell>
          <cell r="I95">
            <v>99605.53</v>
          </cell>
          <cell r="J95">
            <v>37706.77</v>
          </cell>
          <cell r="K95" t="str">
            <v>37.85%</v>
          </cell>
        </row>
        <row r="95">
          <cell r="R95">
            <v>99605.53</v>
          </cell>
          <cell r="S95">
            <v>37706.77</v>
          </cell>
          <cell r="T95">
            <v>0.378561009614627</v>
          </cell>
          <cell r="U95">
            <v>3213.08161290323</v>
          </cell>
          <cell r="V95" t="str">
            <v>C1</v>
          </cell>
        </row>
        <row r="96">
          <cell r="C96">
            <v>2886</v>
          </cell>
          <cell r="D96" t="str">
            <v>四川太极大药房连锁有限公司都江堰市幸福镇翔凤路药店</v>
          </cell>
          <cell r="E96" t="str">
            <v>城郊一片</v>
          </cell>
          <cell r="F96" t="str">
            <v>郑红艳</v>
          </cell>
          <cell r="G96">
            <v>1706</v>
          </cell>
          <cell r="H96">
            <v>57.61</v>
          </cell>
          <cell r="I96">
            <v>98282.5</v>
          </cell>
          <cell r="J96">
            <v>37177.91</v>
          </cell>
          <cell r="K96" t="str">
            <v>37.82%</v>
          </cell>
        </row>
        <row r="96">
          <cell r="R96">
            <v>98282.5</v>
          </cell>
          <cell r="S96">
            <v>37177.91</v>
          </cell>
          <cell r="T96">
            <v>0.378275990130491</v>
          </cell>
          <cell r="U96">
            <v>3170.40322580645</v>
          </cell>
          <cell r="V96" t="str">
            <v>C1</v>
          </cell>
        </row>
        <row r="97">
          <cell r="C97">
            <v>2771</v>
          </cell>
          <cell r="D97" t="str">
            <v>四川太极大药房连锁有限公司锦江区柳翠路药店</v>
          </cell>
          <cell r="E97" t="str">
            <v>南门片区</v>
          </cell>
          <cell r="F97" t="str">
            <v>陈冰雪</v>
          </cell>
          <cell r="G97">
            <v>1817</v>
          </cell>
          <cell r="H97">
            <v>58.36</v>
          </cell>
          <cell r="I97">
            <v>106031.23</v>
          </cell>
          <cell r="J97">
            <v>29809.9</v>
          </cell>
          <cell r="K97" t="str">
            <v>28.11%</v>
          </cell>
        </row>
        <row r="97">
          <cell r="O97">
            <v>30</v>
          </cell>
          <cell r="P97">
            <v>7806</v>
          </cell>
          <cell r="Q97">
            <v>-3803.1</v>
          </cell>
          <cell r="R97">
            <v>98225.23</v>
          </cell>
          <cell r="S97">
            <v>33613</v>
          </cell>
          <cell r="T97">
            <v>0.342203321896014</v>
          </cell>
          <cell r="U97">
            <v>3168.55580645161</v>
          </cell>
          <cell r="V97" t="str">
            <v>C1</v>
          </cell>
        </row>
        <row r="98">
          <cell r="C98">
            <v>2873</v>
          </cell>
          <cell r="D98" t="str">
            <v>四川太极大药房连锁有限公司大邑县沙渠镇利民街药店</v>
          </cell>
          <cell r="E98" t="str">
            <v>城郊一片</v>
          </cell>
          <cell r="F98" t="str">
            <v>郑红艳</v>
          </cell>
          <cell r="G98">
            <v>1447</v>
          </cell>
          <cell r="H98">
            <v>67.72</v>
          </cell>
          <cell r="I98">
            <v>97989.15</v>
          </cell>
          <cell r="J98">
            <v>35820.6</v>
          </cell>
          <cell r="K98" t="str">
            <v>36.55%</v>
          </cell>
        </row>
        <row r="98">
          <cell r="R98">
            <v>97989.15</v>
          </cell>
          <cell r="S98">
            <v>35820.6</v>
          </cell>
          <cell r="T98">
            <v>0.365556798890489</v>
          </cell>
          <cell r="U98">
            <v>3160.94032258064</v>
          </cell>
          <cell r="V98" t="str">
            <v>C1</v>
          </cell>
        </row>
        <row r="99">
          <cell r="C99">
            <v>118151</v>
          </cell>
          <cell r="D99" t="str">
            <v>四川太极大药房连锁有限公司金牛区沙湾东一路药店</v>
          </cell>
          <cell r="E99" t="str">
            <v>西门片区</v>
          </cell>
          <cell r="F99" t="str">
            <v>刘琴英</v>
          </cell>
          <cell r="G99">
            <v>1665</v>
          </cell>
          <cell r="H99">
            <v>59.16</v>
          </cell>
          <cell r="I99">
            <v>98502.25</v>
          </cell>
          <cell r="J99">
            <v>35115.44</v>
          </cell>
          <cell r="K99" t="str">
            <v>35.64%</v>
          </cell>
        </row>
        <row r="99">
          <cell r="O99">
            <v>3</v>
          </cell>
          <cell r="P99">
            <v>774</v>
          </cell>
          <cell r="Q99">
            <v>-426.96</v>
          </cell>
          <cell r="R99">
            <v>97728.25</v>
          </cell>
          <cell r="S99">
            <v>35542.4</v>
          </cell>
          <cell r="T99">
            <v>0.363686037558229</v>
          </cell>
          <cell r="U99">
            <v>3152.52419354839</v>
          </cell>
          <cell r="V99" t="str">
            <v>C1</v>
          </cell>
        </row>
        <row r="100">
          <cell r="C100">
            <v>106485</v>
          </cell>
          <cell r="D100" t="str">
            <v>四川太极大药房连锁有限公司成都高新区元华二巷药店</v>
          </cell>
          <cell r="E100" t="str">
            <v>旗舰片区</v>
          </cell>
          <cell r="F100" t="str">
            <v>谭庆娟</v>
          </cell>
          <cell r="G100">
            <v>1334</v>
          </cell>
          <cell r="H100">
            <v>74.4</v>
          </cell>
          <cell r="I100">
            <v>99253.63</v>
          </cell>
          <cell r="J100">
            <v>31571.13</v>
          </cell>
          <cell r="K100" t="str">
            <v>31.8%</v>
          </cell>
        </row>
        <row r="100">
          <cell r="O100">
            <v>7</v>
          </cell>
          <cell r="P100">
            <v>1932</v>
          </cell>
          <cell r="Q100">
            <v>-921.4</v>
          </cell>
          <cell r="R100">
            <v>97321.63</v>
          </cell>
          <cell r="S100">
            <v>32492.53</v>
          </cell>
          <cell r="T100">
            <v>0.333867507151288</v>
          </cell>
          <cell r="U100">
            <v>3139.40741935484</v>
          </cell>
          <cell r="V100" t="str">
            <v>C1</v>
          </cell>
        </row>
        <row r="101">
          <cell r="C101">
            <v>2865</v>
          </cell>
          <cell r="D101" t="str">
            <v>四川太极大药房连锁有限公司邛崃市临邛镇洪川小区药店</v>
          </cell>
          <cell r="E101" t="str">
            <v>城郊一片</v>
          </cell>
          <cell r="F101" t="str">
            <v>郑红艳</v>
          </cell>
          <cell r="G101">
            <v>1911</v>
          </cell>
          <cell r="H101">
            <v>50.43</v>
          </cell>
          <cell r="I101">
            <v>96366.29</v>
          </cell>
          <cell r="J101">
            <v>39173.27</v>
          </cell>
          <cell r="K101" t="str">
            <v>40.65%</v>
          </cell>
        </row>
        <row r="101">
          <cell r="R101">
            <v>96366.29</v>
          </cell>
          <cell r="S101">
            <v>39173.27</v>
          </cell>
          <cell r="T101">
            <v>0.406503871841491</v>
          </cell>
          <cell r="U101">
            <v>3108.59</v>
          </cell>
          <cell r="V101" t="str">
            <v>C1</v>
          </cell>
        </row>
        <row r="102">
          <cell r="C102">
            <v>113025</v>
          </cell>
          <cell r="D102" t="str">
            <v>四川太极大药房连锁有限公司青羊区蜀鑫路药店</v>
          </cell>
          <cell r="E102" t="str">
            <v>南门片区</v>
          </cell>
          <cell r="F102" t="str">
            <v>陈冰雪</v>
          </cell>
          <cell r="G102">
            <v>1560</v>
          </cell>
          <cell r="H102">
            <v>61.36</v>
          </cell>
          <cell r="I102">
            <v>95721.74</v>
          </cell>
          <cell r="J102">
            <v>33448.97</v>
          </cell>
          <cell r="K102" t="str">
            <v>34.94%</v>
          </cell>
        </row>
        <row r="102">
          <cell r="R102">
            <v>95721.74</v>
          </cell>
          <cell r="S102">
            <v>33448.97</v>
          </cell>
          <cell r="T102">
            <v>0.349439636178782</v>
          </cell>
          <cell r="U102">
            <v>3087.79806451613</v>
          </cell>
          <cell r="V102" t="str">
            <v>C1</v>
          </cell>
        </row>
        <row r="103">
          <cell r="C103">
            <v>118951</v>
          </cell>
          <cell r="D103" t="str">
            <v>四川太极大药房连锁有限公司青羊区金祥路药店</v>
          </cell>
          <cell r="E103" t="str">
            <v>南门片区</v>
          </cell>
          <cell r="F103" t="str">
            <v>陈冰雪</v>
          </cell>
          <cell r="G103">
            <v>1612</v>
          </cell>
          <cell r="H103">
            <v>61.38</v>
          </cell>
          <cell r="I103">
            <v>98944.96</v>
          </cell>
          <cell r="J103">
            <v>34248.08</v>
          </cell>
          <cell r="K103" t="str">
            <v>34.61%</v>
          </cell>
        </row>
        <row r="103">
          <cell r="O103">
            <v>13</v>
          </cell>
          <cell r="P103">
            <v>3606</v>
          </cell>
          <cell r="Q103">
            <v>-1956.63</v>
          </cell>
          <cell r="R103">
            <v>95338.96</v>
          </cell>
          <cell r="S103">
            <v>36204.71</v>
          </cell>
          <cell r="T103">
            <v>0.379747272258896</v>
          </cell>
          <cell r="U103">
            <v>3075.45032258065</v>
          </cell>
          <cell r="V103" t="str">
            <v>C1</v>
          </cell>
        </row>
        <row r="104">
          <cell r="C104">
            <v>2715</v>
          </cell>
          <cell r="D104" t="str">
            <v>四川太极大药房连锁有限公司双流县西航港街道锦华路一段药店</v>
          </cell>
          <cell r="E104" t="str">
            <v>新津片</v>
          </cell>
          <cell r="F104" t="str">
            <v>王燕丽</v>
          </cell>
          <cell r="G104">
            <v>1800</v>
          </cell>
          <cell r="H104">
            <v>52.58</v>
          </cell>
          <cell r="I104">
            <v>94639.15</v>
          </cell>
          <cell r="J104">
            <v>35562.17</v>
          </cell>
          <cell r="K104" t="str">
            <v>37.57%</v>
          </cell>
        </row>
        <row r="104">
          <cell r="R104">
            <v>94639.15</v>
          </cell>
          <cell r="S104">
            <v>35562.17</v>
          </cell>
          <cell r="T104">
            <v>0.375765948869997</v>
          </cell>
          <cell r="U104">
            <v>3052.87580645161</v>
          </cell>
          <cell r="V104" t="str">
            <v>C1</v>
          </cell>
        </row>
        <row r="105">
          <cell r="C105">
            <v>122198</v>
          </cell>
          <cell r="D105" t="str">
            <v>四川太极大药房连锁有限公司成华区华泰路二药店</v>
          </cell>
          <cell r="E105" t="str">
            <v>东门片区</v>
          </cell>
          <cell r="F105" t="str">
            <v>毛静静</v>
          </cell>
          <cell r="G105">
            <v>1382</v>
          </cell>
          <cell r="H105">
            <v>67.78</v>
          </cell>
          <cell r="I105">
            <v>93675.15</v>
          </cell>
          <cell r="J105">
            <v>29137.29</v>
          </cell>
          <cell r="K105" t="str">
            <v>31.1%</v>
          </cell>
        </row>
        <row r="105">
          <cell r="R105">
            <v>93675.15</v>
          </cell>
          <cell r="S105">
            <v>29137.29</v>
          </cell>
          <cell r="T105">
            <v>0.311046099205606</v>
          </cell>
          <cell r="U105">
            <v>3021.77903225806</v>
          </cell>
          <cell r="V105" t="str">
            <v>C1</v>
          </cell>
        </row>
        <row r="106">
          <cell r="C106">
            <v>106569</v>
          </cell>
          <cell r="D106" t="str">
            <v>四川太极大药房连锁有限公司武侯区大悦路药店</v>
          </cell>
          <cell r="E106" t="str">
            <v>西门片区</v>
          </cell>
          <cell r="F106" t="str">
            <v>刘琴英</v>
          </cell>
          <cell r="G106">
            <v>1295</v>
          </cell>
          <cell r="H106">
            <v>72.69</v>
          </cell>
          <cell r="I106">
            <v>94132.22</v>
          </cell>
          <cell r="J106">
            <v>30265.64</v>
          </cell>
          <cell r="K106" t="str">
            <v>32.15%</v>
          </cell>
        </row>
        <row r="106">
          <cell r="O106">
            <v>3</v>
          </cell>
          <cell r="P106">
            <v>774</v>
          </cell>
          <cell r="Q106">
            <v>-426.96</v>
          </cell>
          <cell r="R106">
            <v>93358.22</v>
          </cell>
          <cell r="S106">
            <v>30692.6</v>
          </cell>
          <cell r="T106">
            <v>0.328761623775603</v>
          </cell>
          <cell r="U106">
            <v>3011.55548387097</v>
          </cell>
          <cell r="V106" t="str">
            <v>C1</v>
          </cell>
        </row>
        <row r="107">
          <cell r="C107">
            <v>113008</v>
          </cell>
          <cell r="D107" t="str">
            <v>四川太极大药房连锁有限公司成都高新区尚锦路药店</v>
          </cell>
          <cell r="E107" t="str">
            <v>西门片区</v>
          </cell>
          <cell r="F107" t="str">
            <v>刘琴英</v>
          </cell>
          <cell r="G107">
            <v>1712</v>
          </cell>
          <cell r="H107">
            <v>59.2</v>
          </cell>
          <cell r="I107">
            <v>101357.63</v>
          </cell>
          <cell r="J107">
            <v>26220.34</v>
          </cell>
          <cell r="K107" t="str">
            <v>25.86%</v>
          </cell>
        </row>
        <row r="107">
          <cell r="O107">
            <v>31</v>
          </cell>
          <cell r="P107">
            <v>8466</v>
          </cell>
          <cell r="Q107">
            <v>-3943.66</v>
          </cell>
          <cell r="R107">
            <v>92891.63</v>
          </cell>
          <cell r="S107">
            <v>30164</v>
          </cell>
          <cell r="T107">
            <v>0.324722474995863</v>
          </cell>
          <cell r="U107">
            <v>2996.50419354839</v>
          </cell>
          <cell r="V107" t="str">
            <v>C2</v>
          </cell>
        </row>
        <row r="108">
          <cell r="C108">
            <v>119262</v>
          </cell>
          <cell r="D108" t="str">
            <v>四川太极大药房连锁有限公司成华区驷马桥三路药店</v>
          </cell>
          <cell r="E108" t="str">
            <v>东门片区</v>
          </cell>
          <cell r="F108" t="str">
            <v>毛静静</v>
          </cell>
          <cell r="G108">
            <v>1651</v>
          </cell>
          <cell r="H108">
            <v>54.82</v>
          </cell>
          <cell r="I108">
            <v>90503.18</v>
          </cell>
          <cell r="J108">
            <v>35682.73</v>
          </cell>
          <cell r="K108" t="str">
            <v>39.42%</v>
          </cell>
        </row>
        <row r="108">
          <cell r="R108">
            <v>90503.18</v>
          </cell>
          <cell r="S108">
            <v>35682.73</v>
          </cell>
          <cell r="T108">
            <v>0.394270455469079</v>
          </cell>
          <cell r="U108">
            <v>2919.45741935484</v>
          </cell>
          <cell r="V108" t="str">
            <v>C2</v>
          </cell>
        </row>
        <row r="109">
          <cell r="C109">
            <v>2888</v>
          </cell>
          <cell r="D109" t="str">
            <v>四川太极大药房连锁有限公司都江堰市蒲阳镇问道西路药店</v>
          </cell>
          <cell r="E109" t="str">
            <v>城郊一片</v>
          </cell>
          <cell r="F109" t="str">
            <v>郑红艳</v>
          </cell>
          <cell r="G109">
            <v>1673</v>
          </cell>
          <cell r="H109">
            <v>53.67</v>
          </cell>
          <cell r="I109">
            <v>89781.57</v>
          </cell>
          <cell r="J109">
            <v>34473.67</v>
          </cell>
          <cell r="K109" t="str">
            <v>38.39%</v>
          </cell>
        </row>
        <row r="109">
          <cell r="R109">
            <v>89781.57</v>
          </cell>
          <cell r="S109">
            <v>34473.67</v>
          </cell>
          <cell r="T109">
            <v>0.383972679470854</v>
          </cell>
          <cell r="U109">
            <v>2896.17967741935</v>
          </cell>
          <cell r="V109" t="str">
            <v>C2</v>
          </cell>
        </row>
        <row r="110">
          <cell r="C110">
            <v>2901</v>
          </cell>
          <cell r="D110" t="str">
            <v>四川太极大药房连锁有限公司都江堰市奎光塔街道奎光路药店</v>
          </cell>
          <cell r="E110" t="str">
            <v>城郊一片</v>
          </cell>
          <cell r="F110" t="str">
            <v>郑红艳</v>
          </cell>
          <cell r="G110">
            <v>1615</v>
          </cell>
          <cell r="H110">
            <v>55.2</v>
          </cell>
          <cell r="I110">
            <v>89155.72</v>
          </cell>
          <cell r="J110">
            <v>33566.91</v>
          </cell>
          <cell r="K110" t="str">
            <v>37.64%</v>
          </cell>
        </row>
        <row r="110">
          <cell r="R110">
            <v>89155.72</v>
          </cell>
          <cell r="S110">
            <v>33566.91</v>
          </cell>
          <cell r="T110">
            <v>0.376497548334532</v>
          </cell>
          <cell r="U110">
            <v>2875.99096774194</v>
          </cell>
          <cell r="V110" t="str">
            <v>C2</v>
          </cell>
        </row>
        <row r="111">
          <cell r="C111">
            <v>117310</v>
          </cell>
          <cell r="D111" t="str">
            <v>四川太极大药房连锁有限公司武侯区长寿路药店</v>
          </cell>
          <cell r="E111" t="str">
            <v>旗舰片区</v>
          </cell>
          <cell r="F111" t="str">
            <v>谭庆娟</v>
          </cell>
          <cell r="G111">
            <v>1213</v>
          </cell>
          <cell r="H111">
            <v>76.58</v>
          </cell>
          <cell r="I111">
            <v>92887.01</v>
          </cell>
          <cell r="J111">
            <v>33933.29</v>
          </cell>
          <cell r="K111" t="str">
            <v>36.53%</v>
          </cell>
        </row>
        <row r="111">
          <cell r="O111">
            <v>14</v>
          </cell>
          <cell r="P111">
            <v>3828</v>
          </cell>
          <cell r="Q111">
            <v>-2083.74</v>
          </cell>
          <cell r="R111">
            <v>89059.01</v>
          </cell>
          <cell r="S111">
            <v>36017.03</v>
          </cell>
          <cell r="T111">
            <v>0.404417587844284</v>
          </cell>
          <cell r="U111">
            <v>2872.87129032258</v>
          </cell>
          <cell r="V111" t="str">
            <v>C2</v>
          </cell>
        </row>
        <row r="112">
          <cell r="C112">
            <v>104429</v>
          </cell>
          <cell r="D112" t="str">
            <v>四川太极大药房连锁有限公司武侯区大华街药店</v>
          </cell>
          <cell r="E112" t="str">
            <v>南门片区</v>
          </cell>
          <cell r="F112" t="str">
            <v>陈冰雪</v>
          </cell>
          <cell r="G112">
            <v>1427</v>
          </cell>
          <cell r="H112">
            <v>62.19</v>
          </cell>
          <cell r="I112">
            <v>88748.93</v>
          </cell>
          <cell r="J112">
            <v>28329.5</v>
          </cell>
          <cell r="K112" t="str">
            <v>31.92%</v>
          </cell>
        </row>
        <row r="112">
          <cell r="R112">
            <v>88748.93</v>
          </cell>
          <cell r="S112">
            <v>28329.5</v>
          </cell>
          <cell r="T112">
            <v>0.319209482300237</v>
          </cell>
          <cell r="U112">
            <v>2862.86870967742</v>
          </cell>
          <cell r="V112" t="str">
            <v>C2</v>
          </cell>
        </row>
        <row r="113">
          <cell r="C113">
            <v>103199</v>
          </cell>
          <cell r="D113" t="str">
            <v>四川太极大药房连锁有限公司成华区西林一街药店</v>
          </cell>
          <cell r="E113" t="str">
            <v>东门片区</v>
          </cell>
          <cell r="F113" t="str">
            <v>毛静静</v>
          </cell>
          <cell r="G113">
            <v>1602</v>
          </cell>
          <cell r="H113">
            <v>55.7</v>
          </cell>
          <cell r="I113">
            <v>89230.24</v>
          </cell>
          <cell r="J113">
            <v>31766.04</v>
          </cell>
          <cell r="K113" t="str">
            <v>35.6%</v>
          </cell>
        </row>
        <row r="113">
          <cell r="O113">
            <v>4</v>
          </cell>
          <cell r="P113">
            <v>1176</v>
          </cell>
          <cell r="Q113">
            <v>-630.12</v>
          </cell>
          <cell r="R113">
            <v>88054.24</v>
          </cell>
          <cell r="S113">
            <v>32396.16</v>
          </cell>
          <cell r="T113">
            <v>0.367911414600819</v>
          </cell>
          <cell r="U113">
            <v>2840.45935483871</v>
          </cell>
          <cell r="V113" t="str">
            <v>C2</v>
          </cell>
        </row>
        <row r="114">
          <cell r="C114">
            <v>2851</v>
          </cell>
          <cell r="D114" t="str">
            <v>四川太极大药房连锁有限公司大邑县安仁镇千禧街药店</v>
          </cell>
          <cell r="E114" t="str">
            <v>城郊一片</v>
          </cell>
          <cell r="F114" t="str">
            <v>郑红艳</v>
          </cell>
          <cell r="G114">
            <v>1895</v>
          </cell>
          <cell r="H114">
            <v>46</v>
          </cell>
          <cell r="I114">
            <v>87169.97</v>
          </cell>
          <cell r="J114">
            <v>28316.33</v>
          </cell>
          <cell r="K114" t="str">
            <v>32.48%</v>
          </cell>
        </row>
        <row r="114">
          <cell r="R114">
            <v>87169.97</v>
          </cell>
          <cell r="S114">
            <v>28316.33</v>
          </cell>
          <cell r="T114">
            <v>0.324840423829445</v>
          </cell>
          <cell r="U114">
            <v>2811.93451612903</v>
          </cell>
          <cell r="V114" t="str">
            <v>C2</v>
          </cell>
        </row>
        <row r="115">
          <cell r="C115">
            <v>2883</v>
          </cell>
          <cell r="D115" t="str">
            <v>四川太极大药房连锁有限公司都江堰市聚源镇联建房药店</v>
          </cell>
          <cell r="E115" t="str">
            <v>城郊一片</v>
          </cell>
          <cell r="F115" t="str">
            <v>郑红艳</v>
          </cell>
          <cell r="G115">
            <v>1227</v>
          </cell>
          <cell r="H115">
            <v>70.44</v>
          </cell>
          <cell r="I115">
            <v>86427.1</v>
          </cell>
          <cell r="J115">
            <v>32145.04</v>
          </cell>
          <cell r="K115" t="str">
            <v>37.19%</v>
          </cell>
        </row>
        <row r="115">
          <cell r="R115">
            <v>86427.1</v>
          </cell>
          <cell r="S115">
            <v>32145.04</v>
          </cell>
          <cell r="T115">
            <v>0.371932414717143</v>
          </cell>
          <cell r="U115">
            <v>2787.97096774194</v>
          </cell>
          <cell r="V115" t="str">
            <v>C2</v>
          </cell>
        </row>
        <row r="116">
          <cell r="C116">
            <v>112415</v>
          </cell>
          <cell r="D116" t="str">
            <v>四川太极大药房连锁有限公司金牛区五福桥东路药店</v>
          </cell>
          <cell r="E116" t="str">
            <v>西门片区</v>
          </cell>
          <cell r="F116" t="str">
            <v>刘琴英</v>
          </cell>
          <cell r="G116">
            <v>1636</v>
          </cell>
          <cell r="H116">
            <v>52.77</v>
          </cell>
          <cell r="I116">
            <v>86333.57</v>
          </cell>
          <cell r="J116">
            <v>29922.11</v>
          </cell>
          <cell r="K116" t="str">
            <v>34.65%</v>
          </cell>
        </row>
        <row r="116">
          <cell r="R116">
            <v>86333.57</v>
          </cell>
          <cell r="S116">
            <v>29922.11</v>
          </cell>
          <cell r="T116">
            <v>0.346587196614249</v>
          </cell>
          <cell r="U116">
            <v>2784.95387096774</v>
          </cell>
          <cell r="V116" t="str">
            <v>C2</v>
          </cell>
        </row>
        <row r="117">
          <cell r="C117">
            <v>2713</v>
          </cell>
          <cell r="D117" t="str">
            <v>四川太极大药房连锁有限公司双流区东升街道三强西路药店</v>
          </cell>
          <cell r="E117" t="str">
            <v>新津片</v>
          </cell>
          <cell r="F117" t="str">
            <v>王燕丽</v>
          </cell>
          <cell r="G117">
            <v>1808</v>
          </cell>
          <cell r="H117">
            <v>47.75</v>
          </cell>
          <cell r="I117">
            <v>86333.41</v>
          </cell>
          <cell r="J117">
            <v>31006.01</v>
          </cell>
          <cell r="K117" t="str">
            <v>35.91%</v>
          </cell>
        </row>
        <row r="117">
          <cell r="R117">
            <v>86333.41</v>
          </cell>
          <cell r="S117">
            <v>31006.01</v>
          </cell>
          <cell r="T117">
            <v>0.359142654043203</v>
          </cell>
          <cell r="U117">
            <v>2784.94870967742</v>
          </cell>
          <cell r="V117" t="str">
            <v>C2</v>
          </cell>
        </row>
        <row r="118">
          <cell r="C118">
            <v>2409</v>
          </cell>
          <cell r="D118" t="str">
            <v>四川太极大药房连锁有限公司金牛区黄苑东街药店</v>
          </cell>
          <cell r="E118" t="str">
            <v>西门片区</v>
          </cell>
          <cell r="F118" t="str">
            <v>刘琴英</v>
          </cell>
          <cell r="G118">
            <v>1340</v>
          </cell>
          <cell r="H118">
            <v>63.29</v>
          </cell>
          <cell r="I118">
            <v>84804.4</v>
          </cell>
          <cell r="J118">
            <v>27256.79</v>
          </cell>
          <cell r="K118" t="str">
            <v>32.14%</v>
          </cell>
        </row>
        <row r="118">
          <cell r="O118">
            <v>7</v>
          </cell>
          <cell r="P118">
            <v>1326</v>
          </cell>
          <cell r="Q118">
            <v>-675.58</v>
          </cell>
          <cell r="R118">
            <v>83478.4</v>
          </cell>
          <cell r="S118">
            <v>27932.37</v>
          </cell>
          <cell r="T118">
            <v>0.334605957948403</v>
          </cell>
          <cell r="U118">
            <v>2692.85161290323</v>
          </cell>
          <cell r="V118" t="str">
            <v>C2</v>
          </cell>
        </row>
        <row r="119">
          <cell r="C119">
            <v>115971</v>
          </cell>
          <cell r="D119" t="str">
            <v>四川太极大药房连锁有限公司成都高新区天顺路药店</v>
          </cell>
          <cell r="E119" t="str">
            <v>南门片区</v>
          </cell>
          <cell r="F119" t="str">
            <v>陈冰雪</v>
          </cell>
          <cell r="G119">
            <v>1247</v>
          </cell>
          <cell r="H119">
            <v>69.05</v>
          </cell>
          <cell r="I119">
            <v>86110.37</v>
          </cell>
          <cell r="J119">
            <v>28957.25</v>
          </cell>
          <cell r="K119" t="str">
            <v>33.62%</v>
          </cell>
        </row>
        <row r="119">
          <cell r="O119">
            <v>10</v>
          </cell>
          <cell r="P119">
            <v>2760</v>
          </cell>
          <cell r="Q119">
            <v>-1243.1</v>
          </cell>
          <cell r="R119">
            <v>83350.37</v>
          </cell>
          <cell r="S119">
            <v>30200.35</v>
          </cell>
          <cell r="T119">
            <v>0.362330125229198</v>
          </cell>
          <cell r="U119">
            <v>2688.72161290323</v>
          </cell>
          <cell r="V119" t="str">
            <v>C2</v>
          </cell>
        </row>
        <row r="120">
          <cell r="C120">
            <v>123007</v>
          </cell>
          <cell r="D120" t="str">
            <v>四川太极大药房连锁有限公司大邑县青霞街道元通路南段药店</v>
          </cell>
          <cell r="E120" t="str">
            <v>城郊一片</v>
          </cell>
          <cell r="F120" t="str">
            <v>郑红艳</v>
          </cell>
          <cell r="G120">
            <v>1279</v>
          </cell>
          <cell r="H120">
            <v>64.39</v>
          </cell>
          <cell r="I120">
            <v>82353.29</v>
          </cell>
          <cell r="J120">
            <v>28083.8</v>
          </cell>
          <cell r="K120" t="str">
            <v>34.1%</v>
          </cell>
        </row>
        <row r="120">
          <cell r="R120">
            <v>82353.29</v>
          </cell>
          <cell r="S120">
            <v>28083.8</v>
          </cell>
          <cell r="T120">
            <v>0.341016126981691</v>
          </cell>
          <cell r="U120">
            <v>2656.55774193548</v>
          </cell>
          <cell r="V120" t="str">
            <v>C2</v>
          </cell>
        </row>
        <row r="121">
          <cell r="C121">
            <v>2844</v>
          </cell>
          <cell r="D121" t="str">
            <v>四川太极大药房连锁有限公司大邑县新场镇文昌街药店</v>
          </cell>
          <cell r="E121" t="str">
            <v>城郊一片</v>
          </cell>
          <cell r="F121" t="str">
            <v>郑红艳</v>
          </cell>
          <cell r="G121">
            <v>1184</v>
          </cell>
          <cell r="H121">
            <v>69.12</v>
          </cell>
          <cell r="I121">
            <v>81838.57</v>
          </cell>
          <cell r="J121">
            <v>26352.18</v>
          </cell>
          <cell r="K121" t="str">
            <v>32.2%</v>
          </cell>
        </row>
        <row r="121">
          <cell r="R121">
            <v>81838.57</v>
          </cell>
          <cell r="S121">
            <v>26352.18</v>
          </cell>
          <cell r="T121">
            <v>0.322001960689196</v>
          </cell>
          <cell r="U121">
            <v>2639.95387096774</v>
          </cell>
          <cell r="V121" t="str">
            <v>C2</v>
          </cell>
        </row>
        <row r="122">
          <cell r="C122">
            <v>102479</v>
          </cell>
          <cell r="D122" t="str">
            <v>四川太极大药房连锁有限公司锦江区劼人路药店</v>
          </cell>
          <cell r="E122" t="str">
            <v>东门片区</v>
          </cell>
          <cell r="F122" t="str">
            <v>毛静静</v>
          </cell>
          <cell r="G122">
            <v>1752</v>
          </cell>
          <cell r="H122">
            <v>50.55</v>
          </cell>
          <cell r="I122">
            <v>88558.36</v>
          </cell>
          <cell r="J122">
            <v>27347.58</v>
          </cell>
          <cell r="K122" t="str">
            <v>30.88%</v>
          </cell>
        </row>
        <row r="122">
          <cell r="O122">
            <v>29</v>
          </cell>
          <cell r="P122">
            <v>7968</v>
          </cell>
          <cell r="Q122">
            <v>-3641.01</v>
          </cell>
          <cell r="R122">
            <v>80590.36</v>
          </cell>
          <cell r="S122">
            <v>30988.59</v>
          </cell>
          <cell r="T122">
            <v>0.384519811054325</v>
          </cell>
          <cell r="U122">
            <v>2599.68903225806</v>
          </cell>
          <cell r="V122" t="str">
            <v>C2</v>
          </cell>
        </row>
        <row r="123">
          <cell r="C123">
            <v>2837</v>
          </cell>
          <cell r="D123" t="str">
            <v>四川太极大药房连锁有限公司邛崃市羊安镇永康大道药店</v>
          </cell>
          <cell r="E123" t="str">
            <v>城郊一片</v>
          </cell>
          <cell r="F123" t="str">
            <v>郑红艳</v>
          </cell>
          <cell r="G123">
            <v>1354</v>
          </cell>
          <cell r="H123">
            <v>59.29</v>
          </cell>
          <cell r="I123">
            <v>80273.68</v>
          </cell>
          <cell r="J123">
            <v>29522.52</v>
          </cell>
          <cell r="K123" t="str">
            <v>36.77%</v>
          </cell>
        </row>
        <row r="123">
          <cell r="R123">
            <v>80273.68</v>
          </cell>
          <cell r="S123">
            <v>29522.52</v>
          </cell>
          <cell r="T123">
            <v>0.367773347378618</v>
          </cell>
          <cell r="U123">
            <v>2589.4735483871</v>
          </cell>
          <cell r="V123" t="str">
            <v>C2</v>
          </cell>
        </row>
        <row r="124">
          <cell r="C124">
            <v>1950</v>
          </cell>
          <cell r="D124" t="str">
            <v>四川太极大药房连锁有限公司成都高新区泰和二街三药店</v>
          </cell>
          <cell r="E124" t="str">
            <v>南门片区</v>
          </cell>
          <cell r="F124" t="str">
            <v>陈冰雪</v>
          </cell>
          <cell r="G124">
            <v>1326</v>
          </cell>
          <cell r="H124">
            <v>58.49</v>
          </cell>
          <cell r="I124">
            <v>77563.86</v>
          </cell>
          <cell r="J124">
            <v>27762.42</v>
          </cell>
          <cell r="K124" t="str">
            <v>35.79%</v>
          </cell>
        </row>
        <row r="124">
          <cell r="R124">
            <v>77563.86</v>
          </cell>
          <cell r="S124">
            <v>27762.42</v>
          </cell>
          <cell r="T124">
            <v>0.357929840005384</v>
          </cell>
          <cell r="U124">
            <v>2502.06</v>
          </cell>
          <cell r="V124" t="str">
            <v>C2</v>
          </cell>
        </row>
        <row r="125">
          <cell r="C125">
            <v>110378</v>
          </cell>
          <cell r="D125" t="str">
            <v>四川太极大药房连锁有限公司都江堰市永丰街道宝莲路药店</v>
          </cell>
          <cell r="E125" t="str">
            <v>城郊一片</v>
          </cell>
          <cell r="F125" t="str">
            <v>郑红艳</v>
          </cell>
          <cell r="G125">
            <v>995</v>
          </cell>
          <cell r="H125">
            <v>77.09</v>
          </cell>
          <cell r="I125">
            <v>76702.96</v>
          </cell>
          <cell r="J125">
            <v>25356.53</v>
          </cell>
          <cell r="K125" t="str">
            <v>33.05%</v>
          </cell>
        </row>
        <row r="125">
          <cell r="R125">
            <v>76702.96</v>
          </cell>
          <cell r="S125">
            <v>25356.53</v>
          </cell>
          <cell r="T125">
            <v>0.33058085372455</v>
          </cell>
          <cell r="U125">
            <v>2474.28903225806</v>
          </cell>
          <cell r="V125" t="str">
            <v>C2</v>
          </cell>
        </row>
        <row r="126">
          <cell r="C126">
            <v>2905</v>
          </cell>
          <cell r="D126" t="str">
            <v>四川太极大药房连锁有限公司崇州市崇阳镇文化西街药店</v>
          </cell>
          <cell r="E126" t="str">
            <v>崇州片区</v>
          </cell>
          <cell r="F126" t="str">
            <v>胡建梅</v>
          </cell>
          <cell r="G126">
            <v>1165</v>
          </cell>
          <cell r="H126">
            <v>65.65</v>
          </cell>
          <cell r="I126">
            <v>76484.32</v>
          </cell>
          <cell r="J126">
            <v>28195.8</v>
          </cell>
          <cell r="K126" t="str">
            <v>36.86%</v>
          </cell>
        </row>
        <row r="126">
          <cell r="R126">
            <v>76484.32</v>
          </cell>
          <cell r="S126">
            <v>28195.8</v>
          </cell>
          <cell r="T126">
            <v>0.3686481098348</v>
          </cell>
          <cell r="U126">
            <v>2467.23612903226</v>
          </cell>
          <cell r="V126" t="str">
            <v>C2</v>
          </cell>
        </row>
        <row r="127">
          <cell r="C127">
            <v>2816</v>
          </cell>
          <cell r="D127" t="str">
            <v>四川太极大药房连锁有限公司成华区双林路药店</v>
          </cell>
          <cell r="E127" t="str">
            <v>东门片区</v>
          </cell>
          <cell r="F127" t="str">
            <v>毛静静</v>
          </cell>
          <cell r="G127">
            <v>1398</v>
          </cell>
          <cell r="H127">
            <v>54.13</v>
          </cell>
          <cell r="I127">
            <v>75679.48</v>
          </cell>
          <cell r="J127">
            <v>28562.42</v>
          </cell>
          <cell r="K127" t="str">
            <v>37.74%</v>
          </cell>
        </row>
        <row r="127">
          <cell r="O127">
            <v>1</v>
          </cell>
          <cell r="P127">
            <v>258</v>
          </cell>
          <cell r="Q127">
            <v>-142.32</v>
          </cell>
          <cell r="R127">
            <v>75421.48</v>
          </cell>
          <cell r="S127">
            <v>28704.74</v>
          </cell>
          <cell r="T127">
            <v>0.380591046476415</v>
          </cell>
          <cell r="U127">
            <v>2432.95096774194</v>
          </cell>
          <cell r="V127" t="str">
            <v>C2</v>
          </cell>
        </row>
        <row r="128">
          <cell r="C128">
            <v>102564</v>
          </cell>
          <cell r="D128" t="str">
            <v>四川太极大药房连锁有限公司邛崃市文君街道办翠荫街药店</v>
          </cell>
          <cell r="E128" t="str">
            <v>城郊一片</v>
          </cell>
          <cell r="F128" t="str">
            <v>郑红艳</v>
          </cell>
          <cell r="G128">
            <v>1066</v>
          </cell>
          <cell r="H128">
            <v>69.63</v>
          </cell>
          <cell r="I128">
            <v>74224.02</v>
          </cell>
          <cell r="J128">
            <v>30380.56</v>
          </cell>
          <cell r="K128" t="str">
            <v>40.93%</v>
          </cell>
        </row>
        <row r="128">
          <cell r="R128">
            <v>74224.02</v>
          </cell>
          <cell r="S128">
            <v>30380.56</v>
          </cell>
          <cell r="T128">
            <v>0.409309008054266</v>
          </cell>
          <cell r="U128">
            <v>2394.32322580645</v>
          </cell>
          <cell r="V128" t="str">
            <v>C2</v>
          </cell>
        </row>
        <row r="129">
          <cell r="C129">
            <v>118758</v>
          </cell>
          <cell r="D129" t="str">
            <v>四川太极大药房连锁有限公司成华区水碾河路药店</v>
          </cell>
          <cell r="E129" t="str">
            <v>东门片区</v>
          </cell>
          <cell r="F129" t="str">
            <v>毛静静</v>
          </cell>
          <cell r="G129">
            <v>1443</v>
          </cell>
          <cell r="H129">
            <v>50.3</v>
          </cell>
          <cell r="I129">
            <v>72582.58</v>
          </cell>
          <cell r="J129">
            <v>23929.02</v>
          </cell>
          <cell r="K129" t="str">
            <v>32.96%</v>
          </cell>
        </row>
        <row r="129">
          <cell r="R129">
            <v>72582.58</v>
          </cell>
          <cell r="S129">
            <v>23929.02</v>
          </cell>
          <cell r="T129">
            <v>0.329679931465649</v>
          </cell>
          <cell r="U129">
            <v>2341.3735483871</v>
          </cell>
          <cell r="V129" t="str">
            <v>C2</v>
          </cell>
        </row>
        <row r="130">
          <cell r="C130">
            <v>2326</v>
          </cell>
          <cell r="D130" t="str">
            <v>四川太极大药房连锁有限公司成华区建业路药店</v>
          </cell>
          <cell r="E130" t="str">
            <v>旗舰片区</v>
          </cell>
          <cell r="F130" t="str">
            <v>谭庆娟</v>
          </cell>
          <cell r="G130">
            <v>1161</v>
          </cell>
          <cell r="H130">
            <v>60.12</v>
          </cell>
          <cell r="I130">
            <v>69798.37</v>
          </cell>
          <cell r="J130">
            <v>25515.19</v>
          </cell>
          <cell r="K130" t="str">
            <v>36.55%</v>
          </cell>
        </row>
        <row r="130">
          <cell r="R130">
            <v>69798.37</v>
          </cell>
          <cell r="S130">
            <v>25515.19</v>
          </cell>
          <cell r="T130">
            <v>0.365555671285733</v>
          </cell>
          <cell r="U130">
            <v>2251.56032258064</v>
          </cell>
          <cell r="V130" t="str">
            <v>C2</v>
          </cell>
        </row>
        <row r="131">
          <cell r="C131">
            <v>104430</v>
          </cell>
          <cell r="D131" t="str">
            <v>四川太极大药房连锁有限公司高新区中和大道药店</v>
          </cell>
          <cell r="E131" t="str">
            <v>南门片区</v>
          </cell>
          <cell r="F131" t="str">
            <v>陈冰雪</v>
          </cell>
          <cell r="G131">
            <v>1279</v>
          </cell>
          <cell r="H131">
            <v>58.92</v>
          </cell>
          <cell r="I131">
            <v>75358.83</v>
          </cell>
          <cell r="J131">
            <v>21623.07</v>
          </cell>
          <cell r="K131" t="str">
            <v>28.69%</v>
          </cell>
        </row>
        <row r="131">
          <cell r="O131">
            <v>23</v>
          </cell>
          <cell r="P131">
            <v>6294</v>
          </cell>
          <cell r="Q131">
            <v>-2913.16</v>
          </cell>
          <cell r="R131">
            <v>69064.83</v>
          </cell>
          <cell r="S131">
            <v>24536.23</v>
          </cell>
          <cell r="T131">
            <v>0.355263742776171</v>
          </cell>
          <cell r="U131">
            <v>2227.89774193548</v>
          </cell>
          <cell r="V131" t="str">
            <v>C2</v>
          </cell>
        </row>
        <row r="132">
          <cell r="C132">
            <v>117923</v>
          </cell>
          <cell r="D132" t="str">
            <v>四川太极大药房连锁有限公司大邑县晋原街道观音阁街西段药店</v>
          </cell>
          <cell r="E132" t="str">
            <v>城郊一片</v>
          </cell>
          <cell r="F132" t="str">
            <v>郑红艳</v>
          </cell>
          <cell r="G132">
            <v>1048</v>
          </cell>
          <cell r="H132">
            <v>63.02</v>
          </cell>
          <cell r="I132">
            <v>66042.33</v>
          </cell>
          <cell r="J132">
            <v>26995.98</v>
          </cell>
          <cell r="K132" t="str">
            <v>40.87%</v>
          </cell>
        </row>
        <row r="132">
          <cell r="R132">
            <v>66042.33</v>
          </cell>
          <cell r="S132">
            <v>26995.98</v>
          </cell>
          <cell r="T132">
            <v>0.408767831177368</v>
          </cell>
          <cell r="U132">
            <v>2130.39774193548</v>
          </cell>
          <cell r="V132" t="str">
            <v>C2</v>
          </cell>
        </row>
        <row r="133">
          <cell r="C133">
            <v>104838</v>
          </cell>
          <cell r="D133" t="str">
            <v>四川太极大药房连锁有限公司崇州市崇阳镇蜀州中路药店</v>
          </cell>
          <cell r="E133" t="str">
            <v>崇州片区</v>
          </cell>
          <cell r="F133" t="str">
            <v>胡建梅</v>
          </cell>
          <cell r="G133">
            <v>1163</v>
          </cell>
          <cell r="H133">
            <v>56.39</v>
          </cell>
          <cell r="I133">
            <v>65581.36</v>
          </cell>
          <cell r="J133">
            <v>22273.79</v>
          </cell>
          <cell r="K133" t="str">
            <v>33.96%</v>
          </cell>
        </row>
        <row r="133">
          <cell r="R133">
            <v>65581.36</v>
          </cell>
          <cell r="S133">
            <v>22273.79</v>
          </cell>
          <cell r="T133">
            <v>0.339635988030745</v>
          </cell>
          <cell r="U133">
            <v>2115.52774193548</v>
          </cell>
          <cell r="V133" t="str">
            <v>C2</v>
          </cell>
        </row>
        <row r="134">
          <cell r="C134">
            <v>2853</v>
          </cell>
          <cell r="D134" t="str">
            <v>四川太极大药房连锁有限公司大邑县晋原镇东壕沟北段药店</v>
          </cell>
          <cell r="E134" t="str">
            <v>城郊一片</v>
          </cell>
          <cell r="F134" t="str">
            <v>郑红艳</v>
          </cell>
          <cell r="G134">
            <v>1062</v>
          </cell>
          <cell r="H134">
            <v>60.99</v>
          </cell>
          <cell r="I134">
            <v>64769.57</v>
          </cell>
          <cell r="J134">
            <v>21556.11</v>
          </cell>
          <cell r="K134" t="str">
            <v>33.28%</v>
          </cell>
        </row>
        <row r="134">
          <cell r="R134">
            <v>64769.57</v>
          </cell>
          <cell r="S134">
            <v>21556.11</v>
          </cell>
          <cell r="T134">
            <v>0.332812306766897</v>
          </cell>
          <cell r="U134">
            <v>2089.34096774194</v>
          </cell>
          <cell r="V134" t="str">
            <v>C2</v>
          </cell>
        </row>
        <row r="135">
          <cell r="C135">
            <v>298747</v>
          </cell>
          <cell r="D135" t="str">
            <v>四川太极大药房连锁有限公司青羊区文和路药店</v>
          </cell>
          <cell r="E135" t="str">
            <v>西门片区</v>
          </cell>
          <cell r="F135" t="str">
            <v>刘琴英</v>
          </cell>
          <cell r="G135">
            <v>1085</v>
          </cell>
          <cell r="H135">
            <v>59.42</v>
          </cell>
          <cell r="I135">
            <v>64474.59</v>
          </cell>
          <cell r="J135">
            <v>22738.36</v>
          </cell>
          <cell r="K135" t="str">
            <v>35.26%</v>
          </cell>
        </row>
        <row r="135">
          <cell r="R135">
            <v>64474.59</v>
          </cell>
          <cell r="S135">
            <v>22738.36</v>
          </cell>
          <cell r="T135">
            <v>0.352671649404828</v>
          </cell>
          <cell r="U135">
            <v>2079.82548387097</v>
          </cell>
          <cell r="V135" t="str">
            <v>C2</v>
          </cell>
        </row>
        <row r="136">
          <cell r="C136">
            <v>2894</v>
          </cell>
          <cell r="D136" t="str">
            <v>四川太极大药房连锁有限公司崇州市三江镇崇新路药店</v>
          </cell>
          <cell r="E136" t="str">
            <v>崇州片区</v>
          </cell>
          <cell r="F136" t="str">
            <v>胡建梅</v>
          </cell>
          <cell r="G136">
            <v>948</v>
          </cell>
          <cell r="H136">
            <v>66.79</v>
          </cell>
          <cell r="I136">
            <v>63316.97</v>
          </cell>
          <cell r="J136">
            <v>24539.53</v>
          </cell>
          <cell r="K136" t="str">
            <v>38.75%</v>
          </cell>
        </row>
        <row r="136">
          <cell r="R136">
            <v>63316.97</v>
          </cell>
          <cell r="S136">
            <v>24539.53</v>
          </cell>
          <cell r="T136">
            <v>0.387566398076219</v>
          </cell>
          <cell r="U136">
            <v>2042.48290322581</v>
          </cell>
          <cell r="V136" t="str">
            <v>C2</v>
          </cell>
        </row>
        <row r="137">
          <cell r="C137">
            <v>106568</v>
          </cell>
          <cell r="D137" t="str">
            <v>四川太极大药房连锁有限公司高新区中和公济桥路药店</v>
          </cell>
          <cell r="E137" t="str">
            <v>南门片区</v>
          </cell>
          <cell r="F137" t="str">
            <v>陈冰雪</v>
          </cell>
          <cell r="G137">
            <v>1296</v>
          </cell>
          <cell r="H137">
            <v>45.64</v>
          </cell>
          <cell r="I137">
            <v>59148.1</v>
          </cell>
          <cell r="J137">
            <v>19968.96</v>
          </cell>
          <cell r="K137" t="str">
            <v>33.76%</v>
          </cell>
        </row>
        <row r="137">
          <cell r="O137">
            <v>12</v>
          </cell>
          <cell r="P137">
            <v>3294</v>
          </cell>
          <cell r="Q137">
            <v>-1509.73</v>
          </cell>
          <cell r="R137">
            <v>55854.1</v>
          </cell>
          <cell r="S137">
            <v>21478.69</v>
          </cell>
          <cell r="T137">
            <v>0.384549925609758</v>
          </cell>
          <cell r="U137">
            <v>1801.74516129032</v>
          </cell>
          <cell r="V137" t="str">
            <v>C2</v>
          </cell>
        </row>
        <row r="138">
          <cell r="C138">
            <v>2839</v>
          </cell>
          <cell r="D138" t="str">
            <v>四川太极大药房连锁有限公司新津县兴义镇万兴路药店</v>
          </cell>
          <cell r="E138" t="str">
            <v>新津片</v>
          </cell>
          <cell r="F138" t="str">
            <v>王燕丽</v>
          </cell>
          <cell r="G138">
            <v>850</v>
          </cell>
          <cell r="H138">
            <v>69.85</v>
          </cell>
          <cell r="I138">
            <v>59375.17</v>
          </cell>
          <cell r="J138">
            <v>18482.36</v>
          </cell>
          <cell r="K138" t="str">
            <v>31.12%</v>
          </cell>
        </row>
        <row r="138">
          <cell r="O138">
            <v>17</v>
          </cell>
          <cell r="P138">
            <v>4638</v>
          </cell>
          <cell r="Q138">
            <v>-2167.3</v>
          </cell>
          <cell r="R138">
            <v>54737.17</v>
          </cell>
          <cell r="S138">
            <v>20649.66</v>
          </cell>
          <cell r="T138">
            <v>0.377251143966705</v>
          </cell>
          <cell r="U138">
            <v>1765.71516129032</v>
          </cell>
          <cell r="V138" t="str">
            <v>C2</v>
          </cell>
        </row>
        <row r="139">
          <cell r="C139">
            <v>2274</v>
          </cell>
          <cell r="D139" t="str">
            <v>四川太极大药房连锁有限公司成都高新区肖家河正街药店</v>
          </cell>
          <cell r="E139" t="str">
            <v>旗舰片区</v>
          </cell>
          <cell r="F139" t="str">
            <v>谭庆娟</v>
          </cell>
          <cell r="G139">
            <v>1014</v>
          </cell>
          <cell r="H139">
            <v>53.47</v>
          </cell>
          <cell r="I139">
            <v>54216.58</v>
          </cell>
          <cell r="J139">
            <v>20620.65</v>
          </cell>
          <cell r="K139" t="str">
            <v>38.03%</v>
          </cell>
        </row>
        <row r="139">
          <cell r="R139">
            <v>54216.58</v>
          </cell>
          <cell r="S139">
            <v>20620.65</v>
          </cell>
          <cell r="T139">
            <v>0.380338449972315</v>
          </cell>
          <cell r="U139">
            <v>1748.92193548387</v>
          </cell>
          <cell r="V139" t="str">
            <v>C2</v>
          </cell>
        </row>
        <row r="140">
          <cell r="C140">
            <v>122718</v>
          </cell>
          <cell r="D140" t="str">
            <v>四川太极大药房连锁有限公司大邑县金巷西街药店</v>
          </cell>
          <cell r="E140" t="str">
            <v>城郊一片</v>
          </cell>
          <cell r="F140" t="str">
            <v>郑红艳</v>
          </cell>
          <cell r="G140">
            <v>983</v>
          </cell>
          <cell r="H140">
            <v>50.5175890132248</v>
          </cell>
          <cell r="I140">
            <v>49658.79</v>
          </cell>
          <cell r="J140">
            <v>18465.21</v>
          </cell>
          <cell r="K140">
            <v>0.371841722281191</v>
          </cell>
        </row>
        <row r="140">
          <cell r="R140">
            <v>49658.79</v>
          </cell>
          <cell r="S140">
            <v>18465.21</v>
          </cell>
          <cell r="T140">
            <v>0.371841722281191</v>
          </cell>
          <cell r="U140">
            <v>1601.8964516129</v>
          </cell>
          <cell r="V140" t="str">
            <v>C2</v>
          </cell>
        </row>
        <row r="141">
          <cell r="C141">
            <v>302867</v>
          </cell>
          <cell r="D141" t="str">
            <v>四川太极大药房连锁有限公司新都区大丰街道华美东街药店</v>
          </cell>
          <cell r="E141" t="str">
            <v>东门片区</v>
          </cell>
          <cell r="F141" t="str">
            <v>毛静静</v>
          </cell>
          <cell r="G141">
            <v>1060</v>
          </cell>
          <cell r="H141">
            <v>41.18</v>
          </cell>
          <cell r="I141">
            <v>43654.05</v>
          </cell>
          <cell r="J141">
            <v>17410.74</v>
          </cell>
          <cell r="K141" t="str">
            <v>39.88%</v>
          </cell>
        </row>
        <row r="141">
          <cell r="R141">
            <v>43654.05</v>
          </cell>
          <cell r="S141">
            <v>17410.74</v>
          </cell>
          <cell r="T141">
            <v>0.398834472402904</v>
          </cell>
          <cell r="U141">
            <v>1408.19516129032</v>
          </cell>
          <cell r="V141" t="str">
            <v>C2</v>
          </cell>
        </row>
        <row r="142">
          <cell r="C142">
            <v>2408</v>
          </cell>
          <cell r="D142" t="str">
            <v>四川太极大药房连锁有限公司金牛区沙河源药店</v>
          </cell>
          <cell r="E142" t="str">
            <v>西门片区</v>
          </cell>
          <cell r="F142" t="str">
            <v>刘琴英</v>
          </cell>
          <cell r="G142">
            <v>725</v>
          </cell>
          <cell r="H142">
            <v>51.65</v>
          </cell>
          <cell r="I142">
            <v>37449.87</v>
          </cell>
          <cell r="J142">
            <v>12272.51</v>
          </cell>
          <cell r="K142" t="str">
            <v>32.77%</v>
          </cell>
        </row>
        <row r="142">
          <cell r="R142">
            <v>37449.87</v>
          </cell>
          <cell r="S142">
            <v>12272.51</v>
          </cell>
          <cell r="T142">
            <v>0.327705009389886</v>
          </cell>
          <cell r="U142">
            <v>1208.06032258065</v>
          </cell>
          <cell r="V142" t="str">
            <v>C2</v>
          </cell>
        </row>
        <row r="143">
          <cell r="C143">
            <v>2413</v>
          </cell>
          <cell r="D143" t="str">
            <v>四川太极大药房连锁有限公司武侯区聚萃街药店</v>
          </cell>
          <cell r="E143" t="str">
            <v>西门片区</v>
          </cell>
          <cell r="F143" t="str">
            <v>刘琴英</v>
          </cell>
          <cell r="G143">
            <v>769</v>
          </cell>
          <cell r="H143">
            <v>41.9</v>
          </cell>
          <cell r="I143">
            <v>32224.09</v>
          </cell>
          <cell r="J143">
            <v>8938.98</v>
          </cell>
          <cell r="K143" t="str">
            <v>27.74%</v>
          </cell>
        </row>
        <row r="143">
          <cell r="R143">
            <v>32224.09</v>
          </cell>
          <cell r="S143">
            <v>8938.98</v>
          </cell>
          <cell r="T143">
            <v>0.277400541023812</v>
          </cell>
          <cell r="U143">
            <v>1111.17551724138</v>
          </cell>
          <cell r="V143" t="str">
            <v>C2</v>
          </cell>
        </row>
        <row r="144">
          <cell r="C144">
            <v>122686</v>
          </cell>
          <cell r="D144" t="str">
            <v>四川太极大药房连锁有限公司大邑县晋原街道蜀望路药店</v>
          </cell>
          <cell r="E144" t="str">
            <v>城郊一片</v>
          </cell>
          <cell r="F144" t="str">
            <v>郑红艳</v>
          </cell>
          <cell r="G144">
            <v>178</v>
          </cell>
          <cell r="H144">
            <v>56.94</v>
          </cell>
          <cell r="I144">
            <v>10134.43</v>
          </cell>
          <cell r="J144">
            <v>3765.11</v>
          </cell>
          <cell r="K144" t="str">
            <v>37.15%</v>
          </cell>
        </row>
        <row r="144">
          <cell r="R144">
            <v>10134.43</v>
          </cell>
          <cell r="S144">
            <v>3765.11</v>
          </cell>
          <cell r="T144">
            <v>0.37151670098861</v>
          </cell>
          <cell r="U144">
            <v>844.535833333333</v>
          </cell>
          <cell r="V144" t="str">
            <v>C2</v>
          </cell>
        </row>
        <row r="145">
          <cell r="G145">
            <v>309667</v>
          </cell>
          <cell r="H145">
            <v>76.8896508830453</v>
          </cell>
          <cell r="I145">
            <v>23810187.52</v>
          </cell>
          <cell r="J145">
            <v>7158095.94</v>
          </cell>
          <cell r="K145">
            <v>0.30063164912025</v>
          </cell>
          <cell r="L145">
            <v>691</v>
          </cell>
          <cell r="M145">
            <v>1671567.38</v>
          </cell>
          <cell r="N145">
            <v>12143.1</v>
          </cell>
          <cell r="O145">
            <v>1164</v>
          </cell>
          <cell r="P145">
            <v>270494</v>
          </cell>
          <cell r="Q145">
            <v>-132461.57</v>
          </cell>
          <cell r="R145">
            <v>21868126.14</v>
          </cell>
          <cell r="S145">
            <v>7278414.41</v>
          </cell>
          <cell r="T145">
            <v>0.332832102915609</v>
          </cell>
          <cell r="U145">
            <v>705423.423870967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9"/>
  <sheetViews>
    <sheetView tabSelected="1" topLeftCell="A120" workbookViewId="0">
      <selection activeCell="K133" sqref="K133"/>
    </sheetView>
  </sheetViews>
  <sheetFormatPr defaultColWidth="24.5" defaultRowHeight="15.75"/>
  <cols>
    <col min="1" max="1" width="8.375" style="43" customWidth="1"/>
    <col min="2" max="2" width="12.375" style="43" customWidth="1"/>
    <col min="3" max="3" width="15.125" style="43" customWidth="1"/>
    <col min="4" max="4" width="32.75" style="43" customWidth="1"/>
    <col min="5" max="5" width="10.125" style="43" customWidth="1"/>
    <col min="6" max="6" width="11.25" style="44" customWidth="1"/>
    <col min="7" max="7" width="10.125" style="44" customWidth="1"/>
    <col min="8" max="8" width="12.5" style="45" customWidth="1"/>
    <col min="9" max="9" width="13.25" style="43" customWidth="1"/>
    <col min="10" max="10" width="15.5" style="43" customWidth="1"/>
    <col min="11" max="11" width="19.75" style="43" customWidth="1"/>
    <col min="12" max="12" width="14.875" style="43" customWidth="1"/>
    <col min="13" max="13" width="14" style="46" customWidth="1"/>
    <col min="14" max="14" width="11.875" style="47" customWidth="1"/>
    <col min="15" max="15" width="13.125" style="43" customWidth="1"/>
    <col min="16" max="16" width="11.375" style="44" customWidth="1"/>
    <col min="17" max="17" width="13.375" style="43" customWidth="1"/>
    <col min="18" max="16368" width="24.5" style="43" customWidth="1"/>
    <col min="16369" max="16384" width="24.5" style="43"/>
  </cols>
  <sheetData>
    <row r="1" s="43" customFormat="1" ht="33" customHeight="1" spans="1:17">
      <c r="A1" s="48" t="s">
        <v>0</v>
      </c>
      <c r="B1" s="48"/>
      <c r="C1" s="48"/>
      <c r="D1" s="48"/>
      <c r="E1" s="49" t="s">
        <v>1</v>
      </c>
      <c r="F1" s="50" t="s">
        <v>2</v>
      </c>
      <c r="G1" s="51" t="s">
        <v>3</v>
      </c>
      <c r="H1" s="52" t="s">
        <v>4</v>
      </c>
      <c r="I1" s="53" t="s">
        <v>5</v>
      </c>
      <c r="J1" s="13" t="s">
        <v>6</v>
      </c>
      <c r="K1" s="13" t="s">
        <v>7</v>
      </c>
      <c r="L1" s="66" t="s">
        <v>8</v>
      </c>
      <c r="M1" s="67"/>
      <c r="N1" s="68"/>
      <c r="O1" s="53" t="s">
        <v>9</v>
      </c>
      <c r="P1" s="53"/>
      <c r="Q1" s="53"/>
    </row>
    <row r="2" s="43" customFormat="1" ht="40" customHeight="1" spans="1:17">
      <c r="A2" s="48" t="s">
        <v>10</v>
      </c>
      <c r="B2" s="53" t="s">
        <v>11</v>
      </c>
      <c r="C2" s="53" t="s">
        <v>12</v>
      </c>
      <c r="D2" s="54" t="s">
        <v>13</v>
      </c>
      <c r="E2" s="49"/>
      <c r="F2" s="55"/>
      <c r="G2" s="55"/>
      <c r="H2" s="52"/>
      <c r="I2" s="53"/>
      <c r="J2" s="13"/>
      <c r="K2" s="13"/>
      <c r="L2" s="13" t="s">
        <v>14</v>
      </c>
      <c r="M2" s="69" t="s">
        <v>15</v>
      </c>
      <c r="N2" s="70" t="s">
        <v>16</v>
      </c>
      <c r="O2" s="69" t="s">
        <v>14</v>
      </c>
      <c r="P2" s="71" t="s">
        <v>15</v>
      </c>
      <c r="Q2" s="69" t="s">
        <v>16</v>
      </c>
    </row>
    <row r="3" s="43" customFormat="1" ht="18" customHeight="1" spans="1:17">
      <c r="A3" s="56">
        <v>1</v>
      </c>
      <c r="B3" s="33">
        <v>307</v>
      </c>
      <c r="C3" s="33">
        <f>VLOOKUP(B3,Sheet1!A:C,2,0)</f>
        <v>2595</v>
      </c>
      <c r="D3" s="57" t="s">
        <v>17</v>
      </c>
      <c r="E3" s="58" t="str">
        <f>VLOOKUP(C3,[2]门店类型!$C:$V,20,0)</f>
        <v>A1</v>
      </c>
      <c r="F3" s="59">
        <v>150</v>
      </c>
      <c r="G3" s="60" t="s">
        <v>18</v>
      </c>
      <c r="H3" s="60">
        <v>150</v>
      </c>
      <c r="I3" s="33" t="s">
        <v>19</v>
      </c>
      <c r="J3" s="63" t="s">
        <v>20</v>
      </c>
      <c r="K3" s="63" t="s">
        <v>21</v>
      </c>
      <c r="L3" s="63">
        <v>58720</v>
      </c>
      <c r="M3" s="72">
        <f>N3/L3</f>
        <v>0.252043596730245</v>
      </c>
      <c r="N3" s="73">
        <v>14800</v>
      </c>
      <c r="O3" s="63">
        <v>41300</v>
      </c>
      <c r="P3" s="72">
        <v>0.279903147699758</v>
      </c>
      <c r="Q3" s="63">
        <v>11560</v>
      </c>
    </row>
    <row r="4" s="43" customFormat="1" ht="18" customHeight="1" spans="1:17">
      <c r="A4" s="56">
        <v>2</v>
      </c>
      <c r="B4" s="33">
        <v>399</v>
      </c>
      <c r="C4" s="33">
        <f>VLOOKUP(B4,Sheet1!A:C,2,0)</f>
        <v>2738</v>
      </c>
      <c r="D4" s="57" t="s">
        <v>22</v>
      </c>
      <c r="E4" s="58" t="str">
        <f>VLOOKUP(C4,[2]门店类型!$C:$V,20,0)</f>
        <v>A2</v>
      </c>
      <c r="F4" s="59">
        <v>150</v>
      </c>
      <c r="G4" s="61"/>
      <c r="H4" s="61"/>
      <c r="I4" s="33" t="s">
        <v>23</v>
      </c>
      <c r="J4" s="63" t="s">
        <v>20</v>
      </c>
      <c r="K4" s="63"/>
      <c r="L4" s="63">
        <v>25778</v>
      </c>
      <c r="M4" s="72">
        <f t="shared" ref="M4:M35" si="0">N4/L4</f>
        <v>0.290491116455893</v>
      </c>
      <c r="N4" s="73">
        <v>7488.28</v>
      </c>
      <c r="O4" s="63">
        <v>19500</v>
      </c>
      <c r="P4" s="72">
        <v>0.333128205128205</v>
      </c>
      <c r="Q4" s="63">
        <v>6496</v>
      </c>
    </row>
    <row r="5" ht="18" customHeight="1" spans="1:17">
      <c r="A5" s="56">
        <v>3</v>
      </c>
      <c r="B5" s="33">
        <v>114685</v>
      </c>
      <c r="C5" s="33">
        <f>VLOOKUP(B5,Sheet1!A:C,2,0)</f>
        <v>114685</v>
      </c>
      <c r="D5" s="57" t="s">
        <v>24</v>
      </c>
      <c r="E5" s="58" t="str">
        <f>VLOOKUP(C5,[2]门店类型!$C:$V,20,0)</f>
        <v>A2</v>
      </c>
      <c r="F5" s="59">
        <v>150</v>
      </c>
      <c r="G5" s="61"/>
      <c r="H5" s="61"/>
      <c r="I5" s="33" t="s">
        <v>19</v>
      </c>
      <c r="J5" s="63" t="s">
        <v>20</v>
      </c>
      <c r="K5" s="63"/>
      <c r="L5" s="63">
        <v>27520</v>
      </c>
      <c r="M5" s="72">
        <f t="shared" si="0"/>
        <v>0.248691860465116</v>
      </c>
      <c r="N5" s="73">
        <v>6844</v>
      </c>
      <c r="O5" s="63">
        <v>20800</v>
      </c>
      <c r="P5" s="72">
        <v>0.286057692307692</v>
      </c>
      <c r="Q5" s="63">
        <v>5950</v>
      </c>
    </row>
    <row r="6" s="43" customFormat="1" ht="18" customHeight="1" spans="1:17">
      <c r="A6" s="56">
        <v>4</v>
      </c>
      <c r="B6" s="33">
        <v>582</v>
      </c>
      <c r="C6" s="33">
        <f>VLOOKUP(B6,Sheet1!A:C,2,0)</f>
        <v>2573</v>
      </c>
      <c r="D6" s="57" t="s">
        <v>25</v>
      </c>
      <c r="E6" s="58" t="str">
        <f>VLOOKUP(C6,[2]门店类型!$C:$V,20,0)</f>
        <v>A2</v>
      </c>
      <c r="F6" s="59">
        <v>150</v>
      </c>
      <c r="G6" s="62"/>
      <c r="H6" s="62"/>
      <c r="I6" s="33" t="s">
        <v>26</v>
      </c>
      <c r="J6" s="63" t="s">
        <v>20</v>
      </c>
      <c r="K6" s="63"/>
      <c r="L6" s="63">
        <v>26871.44</v>
      </c>
      <c r="M6" s="72">
        <f t="shared" si="0"/>
        <v>0.226194800129803</v>
      </c>
      <c r="N6" s="73">
        <v>6078.18</v>
      </c>
      <c r="O6" s="63">
        <v>20316</v>
      </c>
      <c r="P6" s="72">
        <v>0.260927347903131</v>
      </c>
      <c r="Q6" s="63">
        <v>5301</v>
      </c>
    </row>
    <row r="7" s="43" customFormat="1" ht="18" customHeight="1" spans="1:17">
      <c r="A7" s="56">
        <v>5</v>
      </c>
      <c r="B7" s="33">
        <v>337</v>
      </c>
      <c r="C7" s="33">
        <f>VLOOKUP(B7,Sheet1!A:C,2,0)</f>
        <v>2834</v>
      </c>
      <c r="D7" s="58" t="s">
        <v>27</v>
      </c>
      <c r="E7" s="58" t="str">
        <f>VLOOKUP(C7,[2]门店类型!$C:$V,20,0)</f>
        <v>A2</v>
      </c>
      <c r="F7" s="59">
        <v>150</v>
      </c>
      <c r="G7" s="60" t="s">
        <v>28</v>
      </c>
      <c r="H7" s="60">
        <v>150</v>
      </c>
      <c r="I7" s="33" t="s">
        <v>19</v>
      </c>
      <c r="J7" s="63" t="s">
        <v>20</v>
      </c>
      <c r="K7" s="63"/>
      <c r="L7" s="63">
        <v>31540</v>
      </c>
      <c r="M7" s="72">
        <f t="shared" si="0"/>
        <v>0.249543436905517</v>
      </c>
      <c r="N7" s="73">
        <v>7870.6</v>
      </c>
      <c r="O7" s="63">
        <v>23800</v>
      </c>
      <c r="P7" s="72">
        <v>0.286554621848739</v>
      </c>
      <c r="Q7" s="63">
        <v>6820</v>
      </c>
    </row>
    <row r="8" s="43" customFormat="1" ht="18" customHeight="1" spans="1:17">
      <c r="A8" s="56">
        <v>6</v>
      </c>
      <c r="B8" s="33">
        <v>343</v>
      </c>
      <c r="C8" s="33">
        <f>VLOOKUP(B8,Sheet1!A:C,2,0)</f>
        <v>2559</v>
      </c>
      <c r="D8" s="58" t="s">
        <v>29</v>
      </c>
      <c r="E8" s="58" t="str">
        <f>VLOOKUP(C8,[2]门店类型!$C:$V,20,0)</f>
        <v>A2</v>
      </c>
      <c r="F8" s="59">
        <v>150</v>
      </c>
      <c r="G8" s="61"/>
      <c r="H8" s="61"/>
      <c r="I8" s="33" t="s">
        <v>26</v>
      </c>
      <c r="J8" s="63" t="s">
        <v>20</v>
      </c>
      <c r="K8" s="63"/>
      <c r="L8" s="63">
        <v>22352.96</v>
      </c>
      <c r="M8" s="72">
        <f t="shared" si="0"/>
        <v>0.26642824932358</v>
      </c>
      <c r="N8" s="73">
        <v>5955.46</v>
      </c>
      <c r="O8" s="63">
        <v>16944</v>
      </c>
      <c r="P8" s="72">
        <v>0.306716241737488</v>
      </c>
      <c r="Q8" s="63">
        <v>5197</v>
      </c>
    </row>
    <row r="9" s="43" customFormat="1" ht="18" customHeight="1" spans="1:17">
      <c r="A9" s="56">
        <v>7</v>
      </c>
      <c r="B9" s="33">
        <v>742</v>
      </c>
      <c r="C9" s="33">
        <f>VLOOKUP(B9,Sheet1!A:C,2,0)</f>
        <v>2791</v>
      </c>
      <c r="D9" s="58" t="s">
        <v>30</v>
      </c>
      <c r="E9" s="58" t="str">
        <f>VLOOKUP(C9,[2]门店类型!$C:$V,20,0)</f>
        <v>A2</v>
      </c>
      <c r="F9" s="59">
        <v>150</v>
      </c>
      <c r="G9" s="61"/>
      <c r="H9" s="61"/>
      <c r="I9" s="33" t="s">
        <v>19</v>
      </c>
      <c r="J9" s="63" t="s">
        <v>20</v>
      </c>
      <c r="K9" s="63"/>
      <c r="L9" s="63">
        <v>24036</v>
      </c>
      <c r="M9" s="72">
        <f t="shared" si="0"/>
        <v>0.222096854717923</v>
      </c>
      <c r="N9" s="73">
        <v>5338.32</v>
      </c>
      <c r="O9" s="63">
        <v>18200</v>
      </c>
      <c r="P9" s="72">
        <v>0.256813186813187</v>
      </c>
      <c r="Q9" s="63">
        <v>4674</v>
      </c>
    </row>
    <row r="10" s="43" customFormat="1" ht="18" customHeight="1" spans="1:17">
      <c r="A10" s="56">
        <v>8</v>
      </c>
      <c r="B10" s="33">
        <v>341</v>
      </c>
      <c r="C10" s="33">
        <f>VLOOKUP(B10,Sheet1!A:C,2,0)</f>
        <v>2881</v>
      </c>
      <c r="D10" s="58" t="s">
        <v>31</v>
      </c>
      <c r="E10" s="58" t="str">
        <f>VLOOKUP(C10,[2]门店类型!$C:$V,20,0)</f>
        <v>A2</v>
      </c>
      <c r="F10" s="59">
        <v>150</v>
      </c>
      <c r="G10" s="62"/>
      <c r="H10" s="62"/>
      <c r="I10" s="33" t="s">
        <v>32</v>
      </c>
      <c r="J10" s="63" t="s">
        <v>20</v>
      </c>
      <c r="K10" s="63"/>
      <c r="L10" s="63">
        <v>18879.68</v>
      </c>
      <c r="M10" s="72">
        <f t="shared" si="0"/>
        <v>0.27900472889371</v>
      </c>
      <c r="N10" s="73">
        <v>5267.52</v>
      </c>
      <c r="O10" s="63">
        <v>14352</v>
      </c>
      <c r="P10" s="72">
        <v>0.321488294314381</v>
      </c>
      <c r="Q10" s="63">
        <v>4614</v>
      </c>
    </row>
    <row r="11" ht="18" customHeight="1" spans="1:17">
      <c r="A11" s="56">
        <v>9</v>
      </c>
      <c r="B11" s="33">
        <v>546</v>
      </c>
      <c r="C11" s="33">
        <f>VLOOKUP(B11,Sheet1!A:C,2,0)</f>
        <v>2741</v>
      </c>
      <c r="D11" s="57" t="s">
        <v>33</v>
      </c>
      <c r="E11" s="58" t="str">
        <f>VLOOKUP(C11,[2]门店类型!$C:$V,20,0)</f>
        <v>A2</v>
      </c>
      <c r="F11" s="59">
        <v>150</v>
      </c>
      <c r="G11" s="60" t="s">
        <v>34</v>
      </c>
      <c r="H11" s="60">
        <v>150</v>
      </c>
      <c r="I11" s="33" t="s">
        <v>23</v>
      </c>
      <c r="J11" s="63" t="s">
        <v>20</v>
      </c>
      <c r="K11" s="63"/>
      <c r="L11" s="63">
        <v>16934</v>
      </c>
      <c r="M11" s="72">
        <f t="shared" si="0"/>
        <v>0.273851423172316</v>
      </c>
      <c r="N11" s="73">
        <v>4637.4</v>
      </c>
      <c r="O11" s="63">
        <v>12900</v>
      </c>
      <c r="P11" s="72">
        <v>0.316279069767442</v>
      </c>
      <c r="Q11" s="63">
        <v>4080</v>
      </c>
    </row>
    <row r="12" s="43" customFormat="1" ht="18" customHeight="1" spans="1:17">
      <c r="A12" s="56">
        <v>10</v>
      </c>
      <c r="B12" s="33">
        <v>571</v>
      </c>
      <c r="C12" s="33">
        <f>VLOOKUP(B12,Sheet1!A:C,2,0)</f>
        <v>2113</v>
      </c>
      <c r="D12" s="57" t="s">
        <v>35</v>
      </c>
      <c r="E12" s="58" t="str">
        <f>VLOOKUP(C12,[2]门店类型!$C:$V,20,0)</f>
        <v>A3</v>
      </c>
      <c r="F12" s="59">
        <v>150</v>
      </c>
      <c r="G12" s="61"/>
      <c r="H12" s="61"/>
      <c r="I12" s="33" t="s">
        <v>23</v>
      </c>
      <c r="J12" s="63" t="s">
        <v>20</v>
      </c>
      <c r="K12" s="63"/>
      <c r="L12" s="63">
        <v>16197</v>
      </c>
      <c r="M12" s="72">
        <f t="shared" si="0"/>
        <v>0.251925665246651</v>
      </c>
      <c r="N12" s="73">
        <v>4080.44</v>
      </c>
      <c r="O12" s="63">
        <v>12350</v>
      </c>
      <c r="P12" s="72">
        <v>0.292145748987854</v>
      </c>
      <c r="Q12" s="63">
        <v>3608</v>
      </c>
    </row>
    <row r="13" s="43" customFormat="1" ht="18" customHeight="1" spans="1:17">
      <c r="A13" s="56">
        <v>11</v>
      </c>
      <c r="B13" s="33">
        <v>746</v>
      </c>
      <c r="C13" s="33">
        <f>VLOOKUP(B13,Sheet1!A:C,2,0)</f>
        <v>2875</v>
      </c>
      <c r="D13" s="57" t="s">
        <v>36</v>
      </c>
      <c r="E13" s="58" t="str">
        <f>VLOOKUP(C13,[2]门店类型!$C:$V,20,0)</f>
        <v>A3</v>
      </c>
      <c r="F13" s="59">
        <v>150</v>
      </c>
      <c r="G13" s="61"/>
      <c r="H13" s="61"/>
      <c r="I13" s="33" t="s">
        <v>32</v>
      </c>
      <c r="J13" s="63" t="s">
        <v>20</v>
      </c>
      <c r="K13" s="63"/>
      <c r="L13" s="63">
        <v>13766.24</v>
      </c>
      <c r="M13" s="72">
        <f t="shared" si="0"/>
        <v>0.249950603795953</v>
      </c>
      <c r="N13" s="73">
        <v>3440.88</v>
      </c>
      <c r="O13" s="63">
        <v>10536</v>
      </c>
      <c r="P13" s="72">
        <v>0.291002277904328</v>
      </c>
      <c r="Q13" s="74">
        <v>3066</v>
      </c>
    </row>
    <row r="14" s="43" customFormat="1" ht="18" customHeight="1" spans="1:17">
      <c r="A14" s="56">
        <v>12</v>
      </c>
      <c r="B14" s="33">
        <v>707</v>
      </c>
      <c r="C14" s="33">
        <f>VLOOKUP(B14,Sheet1!A:C,2,0)</f>
        <v>2755</v>
      </c>
      <c r="D14" s="57" t="s">
        <v>37</v>
      </c>
      <c r="E14" s="58" t="str">
        <f>VLOOKUP(C14,[2]门店类型!$C:$V,20,0)</f>
        <v>A3</v>
      </c>
      <c r="F14" s="59">
        <v>150</v>
      </c>
      <c r="G14" s="62"/>
      <c r="H14" s="62"/>
      <c r="I14" s="33" t="s">
        <v>23</v>
      </c>
      <c r="J14" s="63" t="s">
        <v>20</v>
      </c>
      <c r="K14" s="63"/>
      <c r="L14" s="63">
        <v>13691.2</v>
      </c>
      <c r="M14" s="72">
        <f t="shared" si="0"/>
        <v>0.249769194811266</v>
      </c>
      <c r="N14" s="73">
        <v>3419.64</v>
      </c>
      <c r="O14" s="63">
        <v>10480</v>
      </c>
      <c r="P14" s="72">
        <v>0.290839694656489</v>
      </c>
      <c r="Q14" s="74">
        <v>3048</v>
      </c>
    </row>
    <row r="15" s="43" customFormat="1" ht="18" customHeight="1" spans="1:17">
      <c r="A15" s="56">
        <v>13</v>
      </c>
      <c r="B15" s="33">
        <v>385</v>
      </c>
      <c r="C15" s="33">
        <f>VLOOKUP(B15,Sheet1!A:C,2,0)</f>
        <v>2877</v>
      </c>
      <c r="D15" s="58" t="s">
        <v>38</v>
      </c>
      <c r="E15" s="58" t="str">
        <f>VLOOKUP(C15,[2]门店类型!$C:$V,20,0)</f>
        <v>A3</v>
      </c>
      <c r="F15" s="59">
        <v>150</v>
      </c>
      <c r="G15" s="60" t="s">
        <v>39</v>
      </c>
      <c r="H15" s="60">
        <v>150</v>
      </c>
      <c r="I15" s="33" t="s">
        <v>40</v>
      </c>
      <c r="J15" s="63" t="s">
        <v>20</v>
      </c>
      <c r="K15" s="63"/>
      <c r="L15" s="63">
        <v>14280.8</v>
      </c>
      <c r="M15" s="72">
        <f t="shared" si="0"/>
        <v>0.269592739902526</v>
      </c>
      <c r="N15" s="73">
        <v>3850</v>
      </c>
      <c r="O15" s="63">
        <v>10920</v>
      </c>
      <c r="P15" s="72">
        <v>0.274450549450549</v>
      </c>
      <c r="Q15" s="63">
        <v>2997</v>
      </c>
    </row>
    <row r="16" s="43" customFormat="1" ht="18" customHeight="1" spans="1:17">
      <c r="A16" s="56">
        <v>14</v>
      </c>
      <c r="B16" s="33">
        <v>744</v>
      </c>
      <c r="C16" s="33">
        <f>VLOOKUP(B16,Sheet1!A:C,2,0)</f>
        <v>2820</v>
      </c>
      <c r="D16" s="58" t="s">
        <v>41</v>
      </c>
      <c r="E16" s="58" t="str">
        <f>VLOOKUP(C16,[2]门店类型!$C:$V,20,0)</f>
        <v>A3</v>
      </c>
      <c r="F16" s="59">
        <v>150</v>
      </c>
      <c r="G16" s="61"/>
      <c r="H16" s="61"/>
      <c r="I16" s="33" t="s">
        <v>19</v>
      </c>
      <c r="J16" s="63" t="s">
        <v>20</v>
      </c>
      <c r="K16" s="63"/>
      <c r="L16" s="63">
        <v>11038</v>
      </c>
      <c r="M16" s="72">
        <f t="shared" si="0"/>
        <v>0.285377785830766</v>
      </c>
      <c r="N16" s="73">
        <v>3150</v>
      </c>
      <c r="O16" s="63">
        <v>8500</v>
      </c>
      <c r="P16" s="72">
        <v>0.343764705882353</v>
      </c>
      <c r="Q16" s="74">
        <v>2922</v>
      </c>
    </row>
    <row r="17" s="43" customFormat="1" ht="18" customHeight="1" spans="1:17">
      <c r="A17" s="56">
        <v>15</v>
      </c>
      <c r="B17" s="33">
        <v>365</v>
      </c>
      <c r="C17" s="33">
        <f>VLOOKUP(B17,Sheet1!A:C,2,0)</f>
        <v>2527</v>
      </c>
      <c r="D17" s="58" t="s">
        <v>42</v>
      </c>
      <c r="E17" s="58" t="str">
        <f>VLOOKUP(C17,[2]门店类型!$C:$V,20,0)</f>
        <v>B1</v>
      </c>
      <c r="F17" s="59">
        <v>100</v>
      </c>
      <c r="G17" s="62"/>
      <c r="H17" s="62"/>
      <c r="I17" s="33" t="s">
        <v>26</v>
      </c>
      <c r="J17" s="63" t="s">
        <v>20</v>
      </c>
      <c r="K17" s="63"/>
      <c r="L17" s="63">
        <v>14032.9</v>
      </c>
      <c r="M17" s="72">
        <f t="shared" si="0"/>
        <v>0.292290260744394</v>
      </c>
      <c r="N17" s="73">
        <v>4101.68</v>
      </c>
      <c r="O17" s="63">
        <v>10735</v>
      </c>
      <c r="P17" s="72">
        <v>0.337773637633908</v>
      </c>
      <c r="Q17" s="74">
        <v>3626</v>
      </c>
    </row>
    <row r="18" s="43" customFormat="1" ht="18" customHeight="1" spans="1:17">
      <c r="A18" s="56">
        <v>16</v>
      </c>
      <c r="B18" s="33">
        <v>106066</v>
      </c>
      <c r="C18" s="33">
        <f>VLOOKUP(B18,Sheet1!A:C,2,0)</f>
        <v>106066</v>
      </c>
      <c r="D18" s="57" t="s">
        <v>43</v>
      </c>
      <c r="E18" s="58" t="str">
        <f>VLOOKUP(C18,[2]门店类型!$C:$V,20,0)</f>
        <v>B1</v>
      </c>
      <c r="F18" s="59">
        <v>100</v>
      </c>
      <c r="G18" s="60" t="s">
        <v>44</v>
      </c>
      <c r="H18" s="60">
        <v>100</v>
      </c>
      <c r="I18" s="33" t="s">
        <v>19</v>
      </c>
      <c r="J18" s="63" t="s">
        <v>20</v>
      </c>
      <c r="K18" s="63"/>
      <c r="L18" s="63">
        <v>12780</v>
      </c>
      <c r="M18" s="72">
        <f t="shared" si="0"/>
        <v>0.324084507042254</v>
      </c>
      <c r="N18" s="73">
        <v>4141.8</v>
      </c>
      <c r="O18" s="63">
        <v>9800</v>
      </c>
      <c r="P18" s="72">
        <v>0.373469387755102</v>
      </c>
      <c r="Q18" s="74">
        <v>3660</v>
      </c>
    </row>
    <row r="19" s="43" customFormat="1" ht="18" customHeight="1" spans="1:17">
      <c r="A19" s="56">
        <v>17</v>
      </c>
      <c r="B19" s="33">
        <v>118074</v>
      </c>
      <c r="C19" s="33">
        <f>VLOOKUP(B19,Sheet1!A:C,2,0)</f>
        <v>118074</v>
      </c>
      <c r="D19" s="57" t="s">
        <v>45</v>
      </c>
      <c r="E19" s="58" t="str">
        <f>VLOOKUP(C19,[2]门店类型!$C:$V,20,0)</f>
        <v>B1</v>
      </c>
      <c r="F19" s="59">
        <v>100</v>
      </c>
      <c r="G19" s="61"/>
      <c r="H19" s="61"/>
      <c r="I19" s="33" t="s">
        <v>23</v>
      </c>
      <c r="J19" s="63" t="s">
        <v>20</v>
      </c>
      <c r="K19" s="63"/>
      <c r="L19" s="63">
        <v>11038</v>
      </c>
      <c r="M19" s="72">
        <f t="shared" si="0"/>
        <v>0.316361659720964</v>
      </c>
      <c r="N19" s="73">
        <v>3492</v>
      </c>
      <c r="O19" s="63">
        <v>8500</v>
      </c>
      <c r="P19" s="72">
        <v>0.306941176470588</v>
      </c>
      <c r="Q19" s="74">
        <v>2609</v>
      </c>
    </row>
    <row r="20" s="43" customFormat="1" ht="18" customHeight="1" spans="1:17">
      <c r="A20" s="56">
        <v>18</v>
      </c>
      <c r="B20" s="33">
        <v>111219</v>
      </c>
      <c r="C20" s="33">
        <f>VLOOKUP(B20,Sheet1!A:C,2,0)</f>
        <v>111219</v>
      </c>
      <c r="D20" s="57" t="s">
        <v>46</v>
      </c>
      <c r="E20" s="58" t="str">
        <f>VLOOKUP(C20,[2]门店类型!$C:$V,20,0)</f>
        <v>B1</v>
      </c>
      <c r="F20" s="59">
        <v>100</v>
      </c>
      <c r="G20" s="61"/>
      <c r="H20" s="61"/>
      <c r="I20" s="33" t="s">
        <v>26</v>
      </c>
      <c r="J20" s="63" t="s">
        <v>20</v>
      </c>
      <c r="K20" s="63"/>
      <c r="L20" s="63">
        <v>11654.4</v>
      </c>
      <c r="M20" s="72">
        <f t="shared" si="0"/>
        <v>0.296025535420099</v>
      </c>
      <c r="N20" s="73">
        <v>3450</v>
      </c>
      <c r="O20" s="63">
        <v>8960</v>
      </c>
      <c r="P20" s="72">
        <v>0.290959821428571</v>
      </c>
      <c r="Q20" s="74">
        <v>2607</v>
      </c>
    </row>
    <row r="21" s="43" customFormat="1" ht="18" customHeight="1" spans="1:17">
      <c r="A21" s="56">
        <v>19</v>
      </c>
      <c r="B21" s="33">
        <v>117184</v>
      </c>
      <c r="C21" s="33">
        <f>VLOOKUP(B21,Sheet1!A:C,2,0)</f>
        <v>117184</v>
      </c>
      <c r="D21" s="57" t="s">
        <v>47</v>
      </c>
      <c r="E21" s="58" t="str">
        <f>VLOOKUP(C21,[2]门店类型!$C:$V,20,0)</f>
        <v>B1</v>
      </c>
      <c r="F21" s="59">
        <v>100</v>
      </c>
      <c r="G21" s="62"/>
      <c r="H21" s="62"/>
      <c r="I21" s="33" t="s">
        <v>48</v>
      </c>
      <c r="J21" s="63" t="s">
        <v>20</v>
      </c>
      <c r="K21" s="63"/>
      <c r="L21" s="63">
        <v>11220</v>
      </c>
      <c r="M21" s="72">
        <f t="shared" si="0"/>
        <v>0.327540106951872</v>
      </c>
      <c r="N21" s="73">
        <v>3675</v>
      </c>
      <c r="O21" s="63">
        <v>7400</v>
      </c>
      <c r="P21" s="72">
        <v>0.339189189189189</v>
      </c>
      <c r="Q21" s="74">
        <v>2510</v>
      </c>
    </row>
    <row r="22" s="43" customFormat="1" ht="18" customHeight="1" spans="1:17">
      <c r="A22" s="56">
        <v>20</v>
      </c>
      <c r="B22" s="33">
        <v>106399</v>
      </c>
      <c r="C22" s="33">
        <f>VLOOKUP(B22,Sheet1!A:C,2,0)</f>
        <v>106399</v>
      </c>
      <c r="D22" s="58" t="s">
        <v>49</v>
      </c>
      <c r="E22" s="58" t="str">
        <f>VLOOKUP(C22,[2]门店类型!$C:$V,20,0)</f>
        <v>B1</v>
      </c>
      <c r="F22" s="59">
        <v>100</v>
      </c>
      <c r="G22" s="60" t="s">
        <v>50</v>
      </c>
      <c r="H22" s="60">
        <v>100</v>
      </c>
      <c r="I22" s="33" t="s">
        <v>23</v>
      </c>
      <c r="J22" s="63" t="s">
        <v>20</v>
      </c>
      <c r="K22" s="63"/>
      <c r="L22" s="63">
        <v>12512</v>
      </c>
      <c r="M22" s="72">
        <f t="shared" si="0"/>
        <v>0.265009590792839</v>
      </c>
      <c r="N22" s="73">
        <v>3315.8</v>
      </c>
      <c r="O22" s="63">
        <v>9600</v>
      </c>
      <c r="P22" s="72">
        <v>0.308333333333333</v>
      </c>
      <c r="Q22" s="74">
        <v>2960</v>
      </c>
    </row>
    <row r="23" s="43" customFormat="1" ht="18" customHeight="1" spans="1:17">
      <c r="A23" s="56">
        <v>21</v>
      </c>
      <c r="B23" s="33">
        <v>107658</v>
      </c>
      <c r="C23" s="33">
        <f>VLOOKUP(B23,Sheet1!A:C,2,0)</f>
        <v>107658</v>
      </c>
      <c r="D23" s="58" t="s">
        <v>51</v>
      </c>
      <c r="E23" s="58" t="str">
        <f>VLOOKUP(C23,[2]门店类型!$C:$V,20,0)</f>
        <v>B1</v>
      </c>
      <c r="F23" s="59">
        <v>100</v>
      </c>
      <c r="G23" s="61"/>
      <c r="H23" s="61"/>
      <c r="I23" s="33" t="s">
        <v>48</v>
      </c>
      <c r="J23" s="63" t="s">
        <v>20</v>
      </c>
      <c r="K23" s="63"/>
      <c r="L23" s="63">
        <v>11922.4</v>
      </c>
      <c r="M23" s="72">
        <f t="shared" si="0"/>
        <v>0.277125410991076</v>
      </c>
      <c r="N23" s="73">
        <v>3304</v>
      </c>
      <c r="O23" s="63">
        <v>9160</v>
      </c>
      <c r="P23" s="72">
        <v>0.322052401746725</v>
      </c>
      <c r="Q23" s="74">
        <v>2950</v>
      </c>
    </row>
    <row r="24" s="43" customFormat="1" ht="18" customHeight="1" spans="1:17">
      <c r="A24" s="56">
        <v>22</v>
      </c>
      <c r="B24" s="33">
        <v>730</v>
      </c>
      <c r="C24" s="33">
        <f>VLOOKUP(B24,Sheet1!A:C,2,0)</f>
        <v>2526</v>
      </c>
      <c r="D24" s="58" t="s">
        <v>52</v>
      </c>
      <c r="E24" s="58" t="str">
        <f>VLOOKUP(C24,[2]门店类型!$C:$V,20,0)</f>
        <v>B1</v>
      </c>
      <c r="F24" s="59">
        <v>100</v>
      </c>
      <c r="G24" s="61"/>
      <c r="H24" s="61"/>
      <c r="I24" s="33" t="s">
        <v>48</v>
      </c>
      <c r="J24" s="63" t="s">
        <v>20</v>
      </c>
      <c r="K24" s="63"/>
      <c r="L24" s="63">
        <v>12069.8</v>
      </c>
      <c r="M24" s="72">
        <f t="shared" si="0"/>
        <v>0.273643308091269</v>
      </c>
      <c r="N24" s="73">
        <v>3302.82</v>
      </c>
      <c r="O24" s="63">
        <v>9270</v>
      </c>
      <c r="P24" s="72">
        <v>0.318122977346278</v>
      </c>
      <c r="Q24" s="74">
        <v>2949</v>
      </c>
    </row>
    <row r="25" s="43" customFormat="1" ht="18" customHeight="1" spans="1:17">
      <c r="A25" s="56">
        <v>23</v>
      </c>
      <c r="B25" s="33">
        <v>117491</v>
      </c>
      <c r="C25" s="33">
        <f>VLOOKUP(B25,Sheet1!A:C,2,0)</f>
        <v>117491</v>
      </c>
      <c r="D25" s="58" t="s">
        <v>53</v>
      </c>
      <c r="E25" s="58" t="str">
        <f>VLOOKUP(C25,[2]门店类型!$C:$V,20,0)</f>
        <v>B1</v>
      </c>
      <c r="F25" s="59">
        <v>100</v>
      </c>
      <c r="G25" s="62"/>
      <c r="H25" s="62"/>
      <c r="I25" s="33" t="s">
        <v>26</v>
      </c>
      <c r="J25" s="63" t="s">
        <v>20</v>
      </c>
      <c r="K25" s="63"/>
      <c r="L25" s="63">
        <v>14508.6</v>
      </c>
      <c r="M25" s="72">
        <f t="shared" si="0"/>
        <v>0.226588368278125</v>
      </c>
      <c r="N25" s="73">
        <v>3287.48</v>
      </c>
      <c r="O25" s="63">
        <v>11090</v>
      </c>
      <c r="P25" s="72">
        <v>0.264743011722272</v>
      </c>
      <c r="Q25" s="74">
        <v>2936</v>
      </c>
    </row>
    <row r="26" s="43" customFormat="1" ht="18" customHeight="1" spans="1:17">
      <c r="A26" s="56">
        <v>24</v>
      </c>
      <c r="B26" s="33">
        <v>712</v>
      </c>
      <c r="C26" s="33">
        <f>VLOOKUP(B26,Sheet1!A:C,2,0)</f>
        <v>2757</v>
      </c>
      <c r="D26" s="57" t="s">
        <v>54</v>
      </c>
      <c r="E26" s="58" t="str">
        <f>VLOOKUP(C26,[2]门店类型!$C:$V,20,0)</f>
        <v>B1</v>
      </c>
      <c r="F26" s="59">
        <v>100</v>
      </c>
      <c r="G26" s="60" t="s">
        <v>55</v>
      </c>
      <c r="H26" s="60">
        <v>100</v>
      </c>
      <c r="I26" s="33" t="s">
        <v>48</v>
      </c>
      <c r="J26" s="63" t="s">
        <v>20</v>
      </c>
      <c r="K26" s="63"/>
      <c r="L26" s="63">
        <v>11038</v>
      </c>
      <c r="M26" s="72">
        <f t="shared" si="0"/>
        <v>0.289907591955064</v>
      </c>
      <c r="N26" s="73">
        <v>3200</v>
      </c>
      <c r="O26" s="63">
        <v>8500</v>
      </c>
      <c r="P26" s="72">
        <v>0.327647058823529</v>
      </c>
      <c r="Q26" s="74">
        <v>2785</v>
      </c>
    </row>
    <row r="27" s="43" customFormat="1" ht="18" customHeight="1" spans="1:17">
      <c r="A27" s="56">
        <v>25</v>
      </c>
      <c r="B27" s="33">
        <v>120844</v>
      </c>
      <c r="C27" s="33">
        <f>VLOOKUP(B27,Sheet1!A:C,2,0)</f>
        <v>120844</v>
      </c>
      <c r="D27" s="57" t="s">
        <v>56</v>
      </c>
      <c r="E27" s="58" t="str">
        <f>VLOOKUP(C27,[2]门店类型!$C:$V,20,0)</f>
        <v>B1</v>
      </c>
      <c r="F27" s="59">
        <v>100</v>
      </c>
      <c r="G27" s="61"/>
      <c r="H27" s="61"/>
      <c r="I27" s="33" t="s">
        <v>48</v>
      </c>
      <c r="J27" s="63" t="s">
        <v>20</v>
      </c>
      <c r="K27" s="63"/>
      <c r="L27" s="63">
        <v>12659.4</v>
      </c>
      <c r="M27" s="72">
        <f t="shared" si="0"/>
        <v>0.248826958623631</v>
      </c>
      <c r="N27" s="73">
        <v>3150</v>
      </c>
      <c r="O27" s="63">
        <v>9710</v>
      </c>
      <c r="P27" s="72">
        <v>0.275489186405767</v>
      </c>
      <c r="Q27" s="74">
        <v>2675</v>
      </c>
    </row>
    <row r="28" s="43" customFormat="1" ht="18" customHeight="1" spans="1:17">
      <c r="A28" s="56">
        <v>26</v>
      </c>
      <c r="B28" s="33">
        <v>373</v>
      </c>
      <c r="C28" s="33">
        <f>VLOOKUP(B28,Sheet1!A:C,2,0)</f>
        <v>2817</v>
      </c>
      <c r="D28" s="57" t="s">
        <v>57</v>
      </c>
      <c r="E28" s="58" t="str">
        <f>VLOOKUP(C28,[2]门店类型!$C:$V,20,0)</f>
        <v>B1</v>
      </c>
      <c r="F28" s="59">
        <v>100</v>
      </c>
      <c r="G28" s="61"/>
      <c r="H28" s="61"/>
      <c r="I28" s="33" t="s">
        <v>48</v>
      </c>
      <c r="J28" s="63" t="s">
        <v>20</v>
      </c>
      <c r="K28" s="63"/>
      <c r="L28" s="63">
        <v>10929.46</v>
      </c>
      <c r="M28" s="72">
        <f t="shared" si="0"/>
        <v>0.288211860421283</v>
      </c>
      <c r="N28" s="73">
        <v>3150</v>
      </c>
      <c r="O28" s="63">
        <v>8419</v>
      </c>
      <c r="P28" s="72">
        <v>0.324266539969117</v>
      </c>
      <c r="Q28" s="74">
        <v>2730</v>
      </c>
    </row>
    <row r="29" s="43" customFormat="1" ht="18" customHeight="1" spans="1:17">
      <c r="A29" s="56">
        <v>27</v>
      </c>
      <c r="B29" s="33">
        <v>724</v>
      </c>
      <c r="C29" s="33">
        <f>VLOOKUP(B29,Sheet1!A:C,2,0)</f>
        <v>2735</v>
      </c>
      <c r="D29" s="57" t="s">
        <v>58</v>
      </c>
      <c r="E29" s="58" t="str">
        <f>VLOOKUP(C29,[2]门店类型!$C:$V,20,0)</f>
        <v>B1</v>
      </c>
      <c r="F29" s="59">
        <v>100</v>
      </c>
      <c r="G29" s="62"/>
      <c r="H29" s="62"/>
      <c r="I29" s="33" t="s">
        <v>48</v>
      </c>
      <c r="J29" s="63" t="s">
        <v>20</v>
      </c>
      <c r="K29" s="63"/>
      <c r="L29" s="63">
        <v>10006.2</v>
      </c>
      <c r="M29" s="72">
        <f t="shared" si="0"/>
        <v>0.314804821010973</v>
      </c>
      <c r="N29" s="73">
        <v>3150</v>
      </c>
      <c r="O29" s="63">
        <v>7730</v>
      </c>
      <c r="P29" s="72">
        <v>0.331824062095731</v>
      </c>
      <c r="Q29" s="63">
        <v>2565</v>
      </c>
    </row>
    <row r="30" s="43" customFormat="1" ht="18" customHeight="1" spans="1:17">
      <c r="A30" s="56">
        <v>28</v>
      </c>
      <c r="B30" s="33">
        <v>103198</v>
      </c>
      <c r="C30" s="33">
        <f>VLOOKUP(B30,Sheet1!A:C,2,0)</f>
        <v>103198</v>
      </c>
      <c r="D30" s="58" t="s">
        <v>59</v>
      </c>
      <c r="E30" s="58" t="str">
        <f>VLOOKUP(C30,[2]门店类型!$C:$V,20,0)</f>
        <v>B1</v>
      </c>
      <c r="F30" s="59">
        <v>100</v>
      </c>
      <c r="G30" s="60" t="s">
        <v>60</v>
      </c>
      <c r="H30" s="60">
        <v>100</v>
      </c>
      <c r="I30" s="33" t="s">
        <v>26</v>
      </c>
      <c r="J30" s="63" t="s">
        <v>20</v>
      </c>
      <c r="K30" s="63"/>
      <c r="L30" s="63">
        <v>10941.52</v>
      </c>
      <c r="M30" s="72">
        <f t="shared" si="0"/>
        <v>0.278754688562467</v>
      </c>
      <c r="N30" s="73">
        <v>3050</v>
      </c>
      <c r="O30" s="63">
        <v>8428</v>
      </c>
      <c r="P30" s="72">
        <v>0.318699572852397</v>
      </c>
      <c r="Q30" s="74">
        <v>2686</v>
      </c>
    </row>
    <row r="31" s="43" customFormat="1" ht="18" customHeight="1" spans="1:17">
      <c r="A31" s="56">
        <v>29</v>
      </c>
      <c r="B31" s="33">
        <v>377</v>
      </c>
      <c r="C31" s="33">
        <f>VLOOKUP(B31,Sheet1!A:C,2,0)</f>
        <v>2729</v>
      </c>
      <c r="D31" s="58" t="s">
        <v>61</v>
      </c>
      <c r="E31" s="58" t="str">
        <f>VLOOKUP(C31,[2]门店类型!$C:$V,20,0)</f>
        <v>B1</v>
      </c>
      <c r="F31" s="59">
        <v>100</v>
      </c>
      <c r="G31" s="61"/>
      <c r="H31" s="61"/>
      <c r="I31" s="33" t="s">
        <v>23</v>
      </c>
      <c r="J31" s="63" t="s">
        <v>20</v>
      </c>
      <c r="K31" s="63"/>
      <c r="L31" s="63">
        <v>10743.2</v>
      </c>
      <c r="M31" s="72">
        <f t="shared" si="0"/>
        <v>0.279246407029563</v>
      </c>
      <c r="N31" s="73">
        <v>3000</v>
      </c>
      <c r="O31" s="63">
        <v>8280</v>
      </c>
      <c r="P31" s="72">
        <v>0.318719806763285</v>
      </c>
      <c r="Q31" s="74">
        <v>2639</v>
      </c>
    </row>
    <row r="32" s="43" customFormat="1" ht="18" customHeight="1" spans="1:17">
      <c r="A32" s="56">
        <v>30</v>
      </c>
      <c r="B32" s="33">
        <v>585</v>
      </c>
      <c r="C32" s="33">
        <f>VLOOKUP(B32,Sheet1!A:C,2,0)</f>
        <v>2512</v>
      </c>
      <c r="D32" s="58" t="s">
        <v>62</v>
      </c>
      <c r="E32" s="58" t="str">
        <f>VLOOKUP(C32,[2]门店类型!$C:$V,20,0)</f>
        <v>B1</v>
      </c>
      <c r="F32" s="59">
        <v>100</v>
      </c>
      <c r="G32" s="61"/>
      <c r="H32" s="61"/>
      <c r="I32" s="33" t="s">
        <v>48</v>
      </c>
      <c r="J32" s="63" t="s">
        <v>20</v>
      </c>
      <c r="K32" s="63"/>
      <c r="L32" s="63">
        <v>11038</v>
      </c>
      <c r="M32" s="72">
        <f t="shared" si="0"/>
        <v>0.269931146946911</v>
      </c>
      <c r="N32" s="73">
        <v>2979.5</v>
      </c>
      <c r="O32" s="63">
        <v>8500</v>
      </c>
      <c r="P32" s="72">
        <v>0.314705882352941</v>
      </c>
      <c r="Q32" s="74">
        <v>2675</v>
      </c>
    </row>
    <row r="33" s="43" customFormat="1" ht="18" customHeight="1" spans="1:17">
      <c r="A33" s="56">
        <v>31</v>
      </c>
      <c r="B33" s="33">
        <v>379</v>
      </c>
      <c r="C33" s="33">
        <f>VLOOKUP(B33,Sheet1!A:C,2,0)</f>
        <v>2451</v>
      </c>
      <c r="D33" s="58" t="s">
        <v>63</v>
      </c>
      <c r="E33" s="58" t="str">
        <f>VLOOKUP(C33,[2]门店类型!$C:$V,20,0)</f>
        <v>B2</v>
      </c>
      <c r="F33" s="59">
        <v>100</v>
      </c>
      <c r="G33" s="62"/>
      <c r="H33" s="62"/>
      <c r="I33" s="33" t="s">
        <v>26</v>
      </c>
      <c r="J33" s="63" t="s">
        <v>20</v>
      </c>
      <c r="K33" s="63"/>
      <c r="L33" s="63">
        <v>10704.34</v>
      </c>
      <c r="M33" s="72">
        <f t="shared" si="0"/>
        <v>0.284931158763642</v>
      </c>
      <c r="N33" s="73">
        <v>3050</v>
      </c>
      <c r="O33" s="63">
        <v>8251</v>
      </c>
      <c r="P33" s="72">
        <v>0.325536298630469</v>
      </c>
      <c r="Q33" s="74">
        <v>2686</v>
      </c>
    </row>
    <row r="34" s="43" customFormat="1" ht="18" customHeight="1" spans="1:17">
      <c r="A34" s="56">
        <v>32</v>
      </c>
      <c r="B34" s="33">
        <v>513</v>
      </c>
      <c r="C34" s="33">
        <f>VLOOKUP(B34,Sheet1!A:C,2,0)</f>
        <v>2479</v>
      </c>
      <c r="D34" s="57" t="s">
        <v>64</v>
      </c>
      <c r="E34" s="58" t="str">
        <f>VLOOKUP(C34,[2]门店类型!$C:$V,20,0)</f>
        <v>B1</v>
      </c>
      <c r="F34" s="59">
        <v>100</v>
      </c>
      <c r="G34" s="60" t="s">
        <v>65</v>
      </c>
      <c r="H34" s="60">
        <v>100</v>
      </c>
      <c r="I34" s="33" t="s">
        <v>26</v>
      </c>
      <c r="J34" s="63" t="s">
        <v>20</v>
      </c>
      <c r="K34" s="63"/>
      <c r="L34" s="63">
        <v>9040.06</v>
      </c>
      <c r="M34" s="72">
        <f t="shared" si="0"/>
        <v>0.315263394269507</v>
      </c>
      <c r="N34" s="73">
        <v>2850</v>
      </c>
      <c r="O34" s="63">
        <v>7009</v>
      </c>
      <c r="P34" s="72">
        <v>0.31259808817235</v>
      </c>
      <c r="Q34" s="74">
        <v>2191</v>
      </c>
    </row>
    <row r="35" s="43" customFormat="1" ht="18" customHeight="1" spans="1:17">
      <c r="A35" s="56">
        <v>33</v>
      </c>
      <c r="B35" s="33">
        <v>105910</v>
      </c>
      <c r="C35" s="33">
        <f>VLOOKUP(B35,Sheet1!A:C,2,0)</f>
        <v>105910</v>
      </c>
      <c r="D35" s="57" t="s">
        <v>66</v>
      </c>
      <c r="E35" s="58" t="str">
        <f>VLOOKUP(C35,[2]门店类型!$C:$V,20,0)</f>
        <v>B1</v>
      </c>
      <c r="F35" s="59">
        <v>100</v>
      </c>
      <c r="G35" s="61"/>
      <c r="H35" s="61"/>
      <c r="I35" s="33" t="s">
        <v>19</v>
      </c>
      <c r="J35" s="63" t="s">
        <v>20</v>
      </c>
      <c r="K35" s="63"/>
      <c r="L35" s="63">
        <v>9162</v>
      </c>
      <c r="M35" s="72">
        <f t="shared" si="0"/>
        <v>0.307715365839138</v>
      </c>
      <c r="N35" s="73">
        <v>2819.28818181818</v>
      </c>
      <c r="O35" s="63">
        <v>7100</v>
      </c>
      <c r="P35" s="72">
        <v>0.359154929577465</v>
      </c>
      <c r="Q35" s="74">
        <v>2550</v>
      </c>
    </row>
    <row r="36" s="43" customFormat="1" ht="18" customHeight="1" spans="1:17">
      <c r="A36" s="56">
        <v>34</v>
      </c>
      <c r="B36" s="33">
        <v>108656</v>
      </c>
      <c r="C36" s="33">
        <f>VLOOKUP(B36,Sheet1!A:C,2,0)</f>
        <v>108656</v>
      </c>
      <c r="D36" s="57" t="s">
        <v>67</v>
      </c>
      <c r="E36" s="58" t="str">
        <f>VLOOKUP(C36,[2]门店类型!$C:$V,20,0)</f>
        <v>B1</v>
      </c>
      <c r="F36" s="59">
        <v>100</v>
      </c>
      <c r="G36" s="61"/>
      <c r="H36" s="61"/>
      <c r="I36" s="33" t="s">
        <v>40</v>
      </c>
      <c r="J36" s="63" t="s">
        <v>20</v>
      </c>
      <c r="K36" s="63"/>
      <c r="L36" s="63">
        <v>13691.2</v>
      </c>
      <c r="M36" s="72">
        <f t="shared" ref="M36:M67" si="1">N36/L36</f>
        <v>0.204521152272993</v>
      </c>
      <c r="N36" s="73">
        <v>2800.14</v>
      </c>
      <c r="O36" s="63">
        <v>10480</v>
      </c>
      <c r="P36" s="72">
        <v>0.24074427480916</v>
      </c>
      <c r="Q36" s="74">
        <v>2523</v>
      </c>
    </row>
    <row r="37" s="43" customFormat="1" ht="18" customHeight="1" spans="1:17">
      <c r="A37" s="56">
        <v>35</v>
      </c>
      <c r="B37" s="33">
        <v>114622</v>
      </c>
      <c r="C37" s="33">
        <f>VLOOKUP(B37,Sheet1!A:C,2,0)</f>
        <v>114622</v>
      </c>
      <c r="D37" s="57" t="s">
        <v>68</v>
      </c>
      <c r="E37" s="58" t="str">
        <f>VLOOKUP(C37,[2]门店类型!$C:$V,20,0)</f>
        <v>B1</v>
      </c>
      <c r="F37" s="59">
        <v>100</v>
      </c>
      <c r="G37" s="62"/>
      <c r="H37" s="62"/>
      <c r="I37" s="33" t="s">
        <v>48</v>
      </c>
      <c r="J37" s="63" t="s">
        <v>20</v>
      </c>
      <c r="K37" s="63"/>
      <c r="L37" s="63">
        <v>9711.4</v>
      </c>
      <c r="M37" s="72">
        <f t="shared" si="1"/>
        <v>0.286755771567436</v>
      </c>
      <c r="N37" s="73">
        <v>2784.8</v>
      </c>
      <c r="O37" s="63">
        <v>7510</v>
      </c>
      <c r="P37" s="72">
        <v>0.33422103861518</v>
      </c>
      <c r="Q37" s="74">
        <v>2510</v>
      </c>
    </row>
    <row r="38" s="43" customFormat="1" ht="18" customHeight="1" spans="1:17">
      <c r="A38" s="56">
        <v>36</v>
      </c>
      <c r="B38" s="33">
        <v>598</v>
      </c>
      <c r="C38" s="33">
        <f>VLOOKUP(B38,Sheet1!A:C,2,0)</f>
        <v>2730</v>
      </c>
      <c r="D38" s="58" t="s">
        <v>69</v>
      </c>
      <c r="E38" s="58" t="str">
        <f>VLOOKUP(C38,[2]门店类型!$C:$V,20,0)</f>
        <v>B1</v>
      </c>
      <c r="F38" s="59">
        <v>100</v>
      </c>
      <c r="G38" s="60" t="s">
        <v>70</v>
      </c>
      <c r="H38" s="60">
        <v>100</v>
      </c>
      <c r="I38" s="33" t="s">
        <v>48</v>
      </c>
      <c r="J38" s="63" t="s">
        <v>20</v>
      </c>
      <c r="K38" s="63"/>
      <c r="L38" s="63">
        <v>9416.6</v>
      </c>
      <c r="M38" s="72">
        <f t="shared" si="1"/>
        <v>0.29203746575197</v>
      </c>
      <c r="N38" s="73">
        <v>2750</v>
      </c>
      <c r="O38" s="63">
        <v>7290</v>
      </c>
      <c r="P38" s="72">
        <v>0.329218106995885</v>
      </c>
      <c r="Q38" s="74">
        <v>2400</v>
      </c>
    </row>
    <row r="39" s="43" customFormat="1" ht="18" customHeight="1" spans="1:17">
      <c r="A39" s="56">
        <v>37</v>
      </c>
      <c r="B39" s="33">
        <v>114286</v>
      </c>
      <c r="C39" s="33">
        <f>VLOOKUP(B39,Sheet1!A:C,2,0)</f>
        <v>114286</v>
      </c>
      <c r="D39" s="58" t="s">
        <v>71</v>
      </c>
      <c r="E39" s="58" t="str">
        <f>VLOOKUP(C39,[2]门店类型!$C:$V,20,0)</f>
        <v>B1</v>
      </c>
      <c r="F39" s="59">
        <v>100</v>
      </c>
      <c r="G39" s="61"/>
      <c r="H39" s="61"/>
      <c r="I39" s="33" t="s">
        <v>23</v>
      </c>
      <c r="J39" s="63" t="s">
        <v>20</v>
      </c>
      <c r="K39" s="63"/>
      <c r="L39" s="63">
        <v>10743.2</v>
      </c>
      <c r="M39" s="72">
        <f t="shared" si="1"/>
        <v>0.255975873110433</v>
      </c>
      <c r="N39" s="73">
        <v>2750</v>
      </c>
      <c r="O39" s="63">
        <v>8280</v>
      </c>
      <c r="P39" s="72">
        <v>0.315579710144928</v>
      </c>
      <c r="Q39" s="63">
        <v>2613</v>
      </c>
    </row>
    <row r="40" s="43" customFormat="1" ht="18" customHeight="1" spans="1:17">
      <c r="A40" s="56">
        <v>38</v>
      </c>
      <c r="B40" s="33">
        <v>114844</v>
      </c>
      <c r="C40" s="33">
        <f>VLOOKUP(B40,Sheet1!A:C,2,0)</f>
        <v>114844</v>
      </c>
      <c r="D40" s="58" t="s">
        <v>72</v>
      </c>
      <c r="E40" s="58" t="str">
        <f>VLOOKUP(C40,[2]门店类型!$C:$V,20,0)</f>
        <v>B1</v>
      </c>
      <c r="F40" s="59">
        <v>100</v>
      </c>
      <c r="G40" s="61"/>
      <c r="H40" s="61"/>
      <c r="I40" s="33" t="s">
        <v>48</v>
      </c>
      <c r="J40" s="63" t="s">
        <v>20</v>
      </c>
      <c r="K40" s="63"/>
      <c r="L40" s="63">
        <v>11332.8</v>
      </c>
      <c r="M40" s="72">
        <f t="shared" si="1"/>
        <v>0.234275730622618</v>
      </c>
      <c r="N40" s="73">
        <v>2655</v>
      </c>
      <c r="O40" s="63">
        <v>8720</v>
      </c>
      <c r="P40" s="72">
        <v>0.275229357798165</v>
      </c>
      <c r="Q40" s="74">
        <v>2400</v>
      </c>
    </row>
    <row r="41" s="43" customFormat="1" ht="18" customHeight="1" spans="1:17">
      <c r="A41" s="56">
        <v>39</v>
      </c>
      <c r="B41" s="33">
        <v>54</v>
      </c>
      <c r="C41" s="33">
        <f>VLOOKUP(B41,Sheet1!A:C,2,0)</f>
        <v>2914</v>
      </c>
      <c r="D41" s="58" t="s">
        <v>73</v>
      </c>
      <c r="E41" s="58" t="str">
        <f>VLOOKUP(C41,[2]门店类型!$C:$V,20,0)</f>
        <v>B1</v>
      </c>
      <c r="F41" s="59">
        <v>100</v>
      </c>
      <c r="G41" s="62"/>
      <c r="H41" s="62"/>
      <c r="I41" s="33" t="s">
        <v>74</v>
      </c>
      <c r="J41" s="63" t="s">
        <v>20</v>
      </c>
      <c r="K41" s="63"/>
      <c r="L41" s="63">
        <v>9858.8</v>
      </c>
      <c r="M41" s="72">
        <f t="shared" si="1"/>
        <v>0.289081835517507</v>
      </c>
      <c r="N41" s="73">
        <v>2850</v>
      </c>
      <c r="O41" s="63">
        <v>7620</v>
      </c>
      <c r="P41" s="72">
        <v>0.350131233595801</v>
      </c>
      <c r="Q41" s="74">
        <v>2668</v>
      </c>
    </row>
    <row r="42" s="43" customFormat="1" ht="18" customHeight="1" spans="1:17">
      <c r="A42" s="56">
        <v>40</v>
      </c>
      <c r="B42" s="63">
        <v>105267</v>
      </c>
      <c r="C42" s="33">
        <f>VLOOKUP(B42,Sheet1!A:C,2,0)</f>
        <v>105267</v>
      </c>
      <c r="D42" s="57" t="s">
        <v>75</v>
      </c>
      <c r="E42" s="58" t="str">
        <f>VLOOKUP(C42,[2]门店类型!$C:$V,20,0)</f>
        <v>B2</v>
      </c>
      <c r="F42" s="59">
        <v>100</v>
      </c>
      <c r="G42" s="60" t="s">
        <v>76</v>
      </c>
      <c r="H42" s="60">
        <v>100</v>
      </c>
      <c r="I42" s="33" t="s">
        <v>26</v>
      </c>
      <c r="J42" s="63" t="s">
        <v>20</v>
      </c>
      <c r="K42" s="63"/>
      <c r="L42" s="63">
        <v>10751.24</v>
      </c>
      <c r="M42" s="72">
        <f t="shared" si="1"/>
        <v>0.283688207127736</v>
      </c>
      <c r="N42" s="73">
        <v>3050</v>
      </c>
      <c r="O42" s="63">
        <v>8286</v>
      </c>
      <c r="P42" s="72">
        <v>0.315713251267198</v>
      </c>
      <c r="Q42" s="63">
        <v>2616</v>
      </c>
    </row>
    <row r="43" s="43" customFormat="1" ht="18" customHeight="1" spans="1:17">
      <c r="A43" s="56">
        <v>41</v>
      </c>
      <c r="B43" s="33">
        <v>587</v>
      </c>
      <c r="C43" s="33">
        <f>VLOOKUP(B43,Sheet1!A:C,2,0)</f>
        <v>2904</v>
      </c>
      <c r="D43" s="57" t="s">
        <v>77</v>
      </c>
      <c r="E43" s="58" t="str">
        <f>VLOOKUP(C43,[2]门店类型!$C:$V,20,0)</f>
        <v>B2</v>
      </c>
      <c r="F43" s="59">
        <v>100</v>
      </c>
      <c r="G43" s="61"/>
      <c r="H43" s="61"/>
      <c r="I43" s="33" t="s">
        <v>32</v>
      </c>
      <c r="J43" s="63" t="s">
        <v>20</v>
      </c>
      <c r="K43" s="63"/>
      <c r="L43" s="63">
        <v>10011.56</v>
      </c>
      <c r="M43" s="72">
        <f t="shared" si="1"/>
        <v>0.301377607485746</v>
      </c>
      <c r="N43" s="73">
        <v>3017.26</v>
      </c>
      <c r="O43" s="63">
        <v>7734</v>
      </c>
      <c r="P43" s="72">
        <v>0.350012929919835</v>
      </c>
      <c r="Q43" s="74">
        <v>2707</v>
      </c>
    </row>
    <row r="44" s="43" customFormat="1" ht="18" customHeight="1" spans="1:17">
      <c r="A44" s="56">
        <v>42</v>
      </c>
      <c r="B44" s="33">
        <v>138202</v>
      </c>
      <c r="C44" s="33">
        <f>VLOOKUP(B44,Sheet1!A:C,2,0)</f>
        <v>138202</v>
      </c>
      <c r="D44" s="57" t="s">
        <v>78</v>
      </c>
      <c r="E44" s="58" t="str">
        <f>VLOOKUP(C44,[2]门店类型!$C:$V,20,0)</f>
        <v>B2</v>
      </c>
      <c r="F44" s="59">
        <v>100</v>
      </c>
      <c r="G44" s="61"/>
      <c r="H44" s="61"/>
      <c r="I44" s="33" t="s">
        <v>23</v>
      </c>
      <c r="J44" s="63" t="s">
        <v>20</v>
      </c>
      <c r="K44" s="63"/>
      <c r="L44" s="63">
        <v>9564</v>
      </c>
      <c r="M44" s="72">
        <f t="shared" si="1"/>
        <v>0.297992471769134</v>
      </c>
      <c r="N44" s="73">
        <v>2850</v>
      </c>
      <c r="O44" s="63">
        <v>7400</v>
      </c>
      <c r="P44" s="72">
        <v>0.314054054054054</v>
      </c>
      <c r="Q44" s="63">
        <v>2324</v>
      </c>
    </row>
    <row r="45" s="43" customFormat="1" ht="18" customHeight="1" spans="1:17">
      <c r="A45" s="56">
        <v>43</v>
      </c>
      <c r="B45" s="33">
        <v>581</v>
      </c>
      <c r="C45" s="33">
        <f>VLOOKUP(B45,Sheet1!A:C,2,0)</f>
        <v>2520</v>
      </c>
      <c r="D45" s="57" t="s">
        <v>79</v>
      </c>
      <c r="E45" s="58" t="str">
        <f>VLOOKUP(C45,[2]门店类型!$C:$V,20,0)</f>
        <v>B2</v>
      </c>
      <c r="F45" s="59">
        <v>100</v>
      </c>
      <c r="G45" s="62"/>
      <c r="H45" s="62"/>
      <c r="I45" s="33" t="s">
        <v>48</v>
      </c>
      <c r="J45" s="63" t="s">
        <v>20</v>
      </c>
      <c r="K45" s="63"/>
      <c r="L45" s="63">
        <v>10301</v>
      </c>
      <c r="M45" s="72">
        <f t="shared" si="1"/>
        <v>0.276643044364625</v>
      </c>
      <c r="N45" s="73">
        <v>2849.7</v>
      </c>
      <c r="O45" s="63">
        <v>7950</v>
      </c>
      <c r="P45" s="72">
        <v>0.322641509433962</v>
      </c>
      <c r="Q45" s="74">
        <v>2565</v>
      </c>
    </row>
    <row r="46" s="43" customFormat="1" ht="18" customHeight="1" spans="1:17">
      <c r="A46" s="56">
        <v>44</v>
      </c>
      <c r="B46" s="33">
        <v>359</v>
      </c>
      <c r="C46" s="33">
        <f>VLOOKUP(B46,Sheet1!A:C,2,0)</f>
        <v>2443</v>
      </c>
      <c r="D46" s="58" t="s">
        <v>80</v>
      </c>
      <c r="E46" s="58" t="str">
        <f>VLOOKUP(C46,[2]门店类型!$C:$V,20,0)</f>
        <v>B2</v>
      </c>
      <c r="F46" s="59">
        <v>100</v>
      </c>
      <c r="G46" s="60" t="s">
        <v>81</v>
      </c>
      <c r="H46" s="60">
        <v>100</v>
      </c>
      <c r="I46" s="33" t="s">
        <v>26</v>
      </c>
      <c r="J46" s="63" t="s">
        <v>20</v>
      </c>
      <c r="K46" s="63"/>
      <c r="L46" s="63">
        <v>10704.34</v>
      </c>
      <c r="M46" s="72">
        <f t="shared" si="1"/>
        <v>0.25938451132905</v>
      </c>
      <c r="N46" s="73">
        <v>2776.54</v>
      </c>
      <c r="O46" s="63">
        <v>8251</v>
      </c>
      <c r="P46" s="72">
        <v>0.303357168828021</v>
      </c>
      <c r="Q46" s="74">
        <v>2503</v>
      </c>
    </row>
    <row r="47" s="43" customFormat="1" ht="18" customHeight="1" spans="1:17">
      <c r="A47" s="56">
        <v>45</v>
      </c>
      <c r="B47" s="33">
        <v>357</v>
      </c>
      <c r="C47" s="33">
        <f>VLOOKUP(B47,Sheet1!A:C,2,0)</f>
        <v>2471</v>
      </c>
      <c r="D47" s="58" t="s">
        <v>82</v>
      </c>
      <c r="E47" s="58" t="str">
        <f>VLOOKUP(C47,[2]门店类型!$C:$V,20,0)</f>
        <v>B2</v>
      </c>
      <c r="F47" s="59">
        <v>100</v>
      </c>
      <c r="G47" s="61"/>
      <c r="H47" s="61"/>
      <c r="I47" s="33" t="s">
        <v>26</v>
      </c>
      <c r="J47" s="63" t="s">
        <v>20</v>
      </c>
      <c r="K47" s="63"/>
      <c r="L47" s="63">
        <v>10704.34</v>
      </c>
      <c r="M47" s="72">
        <f t="shared" si="1"/>
        <v>0.259164040006203</v>
      </c>
      <c r="N47" s="73">
        <v>2774.18</v>
      </c>
      <c r="O47" s="63">
        <v>8251</v>
      </c>
      <c r="P47" s="72">
        <v>0.303114773966792</v>
      </c>
      <c r="Q47" s="74">
        <v>2501</v>
      </c>
    </row>
    <row r="48" s="43" customFormat="1" ht="18" customHeight="1" spans="1:17">
      <c r="A48" s="56">
        <v>46</v>
      </c>
      <c r="B48" s="33">
        <v>104428</v>
      </c>
      <c r="C48" s="33">
        <f>VLOOKUP(B48,Sheet1!A:C,2,0)</f>
        <v>104428</v>
      </c>
      <c r="D48" s="58" t="s">
        <v>83</v>
      </c>
      <c r="E48" s="58" t="str">
        <f>VLOOKUP(C48,[2]门店类型!$C:$V,20,0)</f>
        <v>B2</v>
      </c>
      <c r="F48" s="59">
        <v>100</v>
      </c>
      <c r="G48" s="61"/>
      <c r="H48" s="61"/>
      <c r="I48" s="33" t="s">
        <v>74</v>
      </c>
      <c r="J48" s="63" t="s">
        <v>20</v>
      </c>
      <c r="K48" s="63"/>
      <c r="L48" s="63">
        <v>9564</v>
      </c>
      <c r="M48" s="72">
        <f t="shared" si="1"/>
        <v>0.287536595566708</v>
      </c>
      <c r="N48" s="73">
        <v>2750</v>
      </c>
      <c r="O48" s="63">
        <v>7400</v>
      </c>
      <c r="P48" s="72">
        <v>0.322837837837838</v>
      </c>
      <c r="Q48" s="74">
        <v>2389</v>
      </c>
    </row>
    <row r="49" s="43" customFormat="1" ht="18" customHeight="1" spans="1:17">
      <c r="A49" s="56">
        <v>47</v>
      </c>
      <c r="B49" s="33">
        <v>738</v>
      </c>
      <c r="C49" s="33">
        <f>VLOOKUP(B49,Sheet1!A:C,2,0)</f>
        <v>2893</v>
      </c>
      <c r="D49" s="58" t="s">
        <v>84</v>
      </c>
      <c r="E49" s="58" t="str">
        <f>VLOOKUP(C49,[2]门店类型!$C:$V,20,0)</f>
        <v>B2</v>
      </c>
      <c r="F49" s="59">
        <v>100</v>
      </c>
      <c r="G49" s="62"/>
      <c r="H49" s="62"/>
      <c r="I49" s="33" t="s">
        <v>32</v>
      </c>
      <c r="J49" s="63" t="s">
        <v>20</v>
      </c>
      <c r="K49" s="63"/>
      <c r="L49" s="63">
        <v>11922.4</v>
      </c>
      <c r="M49" s="72">
        <f t="shared" si="1"/>
        <v>0.226464470240891</v>
      </c>
      <c r="N49" s="73">
        <v>2700</v>
      </c>
      <c r="O49" s="63">
        <v>9160</v>
      </c>
      <c r="P49" s="72">
        <v>0.298034934497817</v>
      </c>
      <c r="Q49" s="74">
        <v>2730</v>
      </c>
    </row>
    <row r="50" s="43" customFormat="1" ht="18" customHeight="1" spans="1:17">
      <c r="A50" s="56">
        <v>48</v>
      </c>
      <c r="B50" s="33">
        <v>116919</v>
      </c>
      <c r="C50" s="33">
        <f>VLOOKUP(B50,Sheet1!A:C,2,0)</f>
        <v>116919</v>
      </c>
      <c r="D50" s="57" t="s">
        <v>85</v>
      </c>
      <c r="E50" s="58" t="str">
        <f>VLOOKUP(C50,[2]门店类型!$C:$V,20,0)</f>
        <v>B2</v>
      </c>
      <c r="F50" s="59">
        <v>100</v>
      </c>
      <c r="G50" s="60" t="s">
        <v>86</v>
      </c>
      <c r="H50" s="60">
        <v>100</v>
      </c>
      <c r="I50" s="33" t="s">
        <v>19</v>
      </c>
      <c r="J50" s="63" t="s">
        <v>20</v>
      </c>
      <c r="K50" s="63"/>
      <c r="L50" s="63">
        <v>8358</v>
      </c>
      <c r="M50" s="72">
        <f t="shared" si="1"/>
        <v>0.297134021757137</v>
      </c>
      <c r="N50" s="73">
        <v>2483.44615384615</v>
      </c>
      <c r="O50" s="63">
        <v>6500</v>
      </c>
      <c r="P50" s="72">
        <v>0.346923076923077</v>
      </c>
      <c r="Q50" s="74">
        <v>2255</v>
      </c>
    </row>
    <row r="51" s="43" customFormat="1" ht="18" customHeight="1" spans="1:17">
      <c r="A51" s="56">
        <v>49</v>
      </c>
      <c r="B51" s="33">
        <v>116482</v>
      </c>
      <c r="C51" s="33">
        <f>VLOOKUP(B51,Sheet1!A:C,2,0)</f>
        <v>116482</v>
      </c>
      <c r="D51" s="57" t="s">
        <v>87</v>
      </c>
      <c r="E51" s="58" t="str">
        <f>VLOOKUP(C51,[2]门店类型!$C:$V,20,0)</f>
        <v>B2</v>
      </c>
      <c r="F51" s="59">
        <v>100</v>
      </c>
      <c r="G51" s="61"/>
      <c r="H51" s="61"/>
      <c r="I51" s="33" t="s">
        <v>19</v>
      </c>
      <c r="J51" s="63" t="s">
        <v>20</v>
      </c>
      <c r="K51" s="63"/>
      <c r="L51" s="63">
        <v>8090</v>
      </c>
      <c r="M51" s="72">
        <f t="shared" si="1"/>
        <v>0.296206142436056</v>
      </c>
      <c r="N51" s="73">
        <v>2396.30769230769</v>
      </c>
      <c r="O51" s="63">
        <v>6300</v>
      </c>
      <c r="P51" s="72">
        <v>0.346031746031746</v>
      </c>
      <c r="Q51" s="63">
        <v>2180</v>
      </c>
    </row>
    <row r="52" s="43" customFormat="1" ht="18" customHeight="1" spans="1:17">
      <c r="A52" s="56">
        <v>50</v>
      </c>
      <c r="B52" s="33">
        <v>391</v>
      </c>
      <c r="C52" s="33">
        <f>VLOOKUP(B52,Sheet1!A:C,2,0)</f>
        <v>2802</v>
      </c>
      <c r="D52" s="57" t="s">
        <v>88</v>
      </c>
      <c r="E52" s="58" t="str">
        <f>VLOOKUP(C52,[2]门店类型!$C:$V,20,0)</f>
        <v>B2</v>
      </c>
      <c r="F52" s="59">
        <v>100</v>
      </c>
      <c r="G52" s="61"/>
      <c r="H52" s="61"/>
      <c r="I52" s="33" t="s">
        <v>26</v>
      </c>
      <c r="J52" s="63" t="s">
        <v>20</v>
      </c>
      <c r="K52" s="63"/>
      <c r="L52" s="63">
        <v>9515.76</v>
      </c>
      <c r="M52" s="72">
        <f t="shared" si="1"/>
        <v>0.239453285917257</v>
      </c>
      <c r="N52" s="73">
        <v>2278.58</v>
      </c>
      <c r="O52" s="63">
        <v>7364</v>
      </c>
      <c r="P52" s="72">
        <v>0.282590983161325</v>
      </c>
      <c r="Q52" s="63">
        <v>2081</v>
      </c>
    </row>
    <row r="53" s="43" customFormat="1" ht="18" customHeight="1" spans="1:17">
      <c r="A53" s="56">
        <v>51</v>
      </c>
      <c r="B53" s="33">
        <v>311</v>
      </c>
      <c r="C53" s="33">
        <f>VLOOKUP(B53,Sheet1!A:C,2,0)</f>
        <v>2483</v>
      </c>
      <c r="D53" s="57" t="s">
        <v>89</v>
      </c>
      <c r="E53" s="58" t="str">
        <f>VLOOKUP(C53,[2]门店类型!$C:$V,20,0)</f>
        <v>B2</v>
      </c>
      <c r="F53" s="59">
        <v>100</v>
      </c>
      <c r="G53" s="61"/>
      <c r="H53" s="61"/>
      <c r="I53" s="33" t="s">
        <v>26</v>
      </c>
      <c r="J53" s="63" t="s">
        <v>20</v>
      </c>
      <c r="K53" s="63"/>
      <c r="L53" s="63">
        <v>9515.76</v>
      </c>
      <c r="M53" s="72">
        <f t="shared" si="1"/>
        <v>0.225940965303875</v>
      </c>
      <c r="N53" s="73">
        <v>2150</v>
      </c>
      <c r="O53" s="63">
        <v>7364</v>
      </c>
      <c r="P53" s="72">
        <v>0.226778924497556</v>
      </c>
      <c r="Q53" s="74">
        <v>1670</v>
      </c>
    </row>
    <row r="54" s="43" customFormat="1" ht="18" customHeight="1" spans="1:17">
      <c r="A54" s="56">
        <v>52</v>
      </c>
      <c r="B54" s="33">
        <v>102565</v>
      </c>
      <c r="C54" s="33">
        <f>VLOOKUP(B54,Sheet1!A:C,2,0)</f>
        <v>102565</v>
      </c>
      <c r="D54" s="57" t="s">
        <v>90</v>
      </c>
      <c r="E54" s="58" t="str">
        <f>VLOOKUP(C54,[2]门店类型!$C:$V,20,0)</f>
        <v>B2</v>
      </c>
      <c r="F54" s="59">
        <v>100</v>
      </c>
      <c r="G54" s="62"/>
      <c r="H54" s="62"/>
      <c r="I54" s="33" t="s">
        <v>26</v>
      </c>
      <c r="J54" s="63" t="s">
        <v>20</v>
      </c>
      <c r="K54" s="63"/>
      <c r="L54" s="63">
        <v>8565.7</v>
      </c>
      <c r="M54" s="72">
        <f t="shared" si="1"/>
        <v>0.245163851173868</v>
      </c>
      <c r="N54" s="73">
        <v>2100</v>
      </c>
      <c r="O54" s="63">
        <v>6655</v>
      </c>
      <c r="P54" s="72">
        <v>0.2763335837716</v>
      </c>
      <c r="Q54" s="74">
        <v>1839</v>
      </c>
    </row>
    <row r="55" s="43" customFormat="1" ht="18" customHeight="1" spans="1:17">
      <c r="A55" s="56">
        <v>53</v>
      </c>
      <c r="B55" s="33">
        <v>514</v>
      </c>
      <c r="C55" s="33">
        <f>VLOOKUP(B55,Sheet1!A:C,2,0)</f>
        <v>2876</v>
      </c>
      <c r="D55" s="58" t="s">
        <v>91</v>
      </c>
      <c r="E55" s="58" t="str">
        <f>VLOOKUP(C55,[2]门店类型!$C:$V,20,0)</f>
        <v>C1</v>
      </c>
      <c r="F55" s="59">
        <v>50</v>
      </c>
      <c r="G55" s="60" t="s">
        <v>92</v>
      </c>
      <c r="H55" s="60">
        <v>50</v>
      </c>
      <c r="I55" s="33" t="s">
        <v>40</v>
      </c>
      <c r="J55" s="63" t="s">
        <v>20</v>
      </c>
      <c r="K55" s="63"/>
      <c r="L55" s="63">
        <v>10150.92</v>
      </c>
      <c r="M55" s="72">
        <f t="shared" si="1"/>
        <v>0.29851875495029</v>
      </c>
      <c r="N55" s="73">
        <v>3030.24</v>
      </c>
      <c r="O55" s="63">
        <v>7838</v>
      </c>
      <c r="P55" s="72">
        <v>0.346772135748916</v>
      </c>
      <c r="Q55" s="74">
        <v>2718</v>
      </c>
    </row>
    <row r="56" s="43" customFormat="1" ht="18" customHeight="1" spans="1:17">
      <c r="A56" s="56">
        <v>54</v>
      </c>
      <c r="B56" s="33">
        <v>517</v>
      </c>
      <c r="C56" s="33">
        <f>VLOOKUP(B56,Sheet1!A:C,2,0)</f>
        <v>2826</v>
      </c>
      <c r="D56" s="58" t="s">
        <v>93</v>
      </c>
      <c r="E56" s="58" t="str">
        <f>VLOOKUP(C56,[2]门店类型!$C:$V,20,0)</f>
        <v>C1</v>
      </c>
      <c r="F56" s="59">
        <v>50</v>
      </c>
      <c r="G56" s="61"/>
      <c r="H56" s="61"/>
      <c r="I56" s="33" t="s">
        <v>26</v>
      </c>
      <c r="J56" s="63" t="s">
        <v>20</v>
      </c>
      <c r="K56" s="63"/>
      <c r="L56" s="63">
        <v>9277.24</v>
      </c>
      <c r="M56" s="72">
        <f t="shared" si="1"/>
        <v>0.301320220237916</v>
      </c>
      <c r="N56" s="73">
        <v>2795.42</v>
      </c>
      <c r="O56" s="63">
        <v>7186</v>
      </c>
      <c r="P56" s="72">
        <v>0.350542721959365</v>
      </c>
      <c r="Q56" s="74">
        <v>2519</v>
      </c>
    </row>
    <row r="57" s="43" customFormat="1" ht="18" customHeight="1" spans="1:17">
      <c r="A57" s="56">
        <v>55</v>
      </c>
      <c r="B57" s="33">
        <v>102934</v>
      </c>
      <c r="C57" s="33">
        <f>VLOOKUP(B57,Sheet1!A:C,2,0)</f>
        <v>102934</v>
      </c>
      <c r="D57" s="58" t="s">
        <v>94</v>
      </c>
      <c r="E57" s="58" t="str">
        <f>VLOOKUP(C57,[2]门店类型!$C:$V,20,0)</f>
        <v>C1</v>
      </c>
      <c r="F57" s="59">
        <v>50</v>
      </c>
      <c r="G57" s="62"/>
      <c r="H57" s="62"/>
      <c r="I57" s="33" t="s">
        <v>26</v>
      </c>
      <c r="J57" s="63" t="s">
        <v>20</v>
      </c>
      <c r="K57" s="63"/>
      <c r="L57" s="63">
        <v>10467.16</v>
      </c>
      <c r="M57" s="72">
        <f t="shared" si="1"/>
        <v>0.265036552417275</v>
      </c>
      <c r="N57" s="73">
        <v>2774.18</v>
      </c>
      <c r="O57" s="63">
        <v>8074</v>
      </c>
      <c r="P57" s="72">
        <v>0.309759722566262</v>
      </c>
      <c r="Q57" s="74">
        <v>2501</v>
      </c>
    </row>
    <row r="58" s="43" customFormat="1" ht="18" customHeight="1" spans="1:17">
      <c r="A58" s="56">
        <v>56</v>
      </c>
      <c r="B58" s="33">
        <v>726</v>
      </c>
      <c r="C58" s="33">
        <f>VLOOKUP(B58,Sheet1!A:C,2,0)</f>
        <v>2466</v>
      </c>
      <c r="D58" s="57" t="s">
        <v>95</v>
      </c>
      <c r="E58" s="58" t="str">
        <f>VLOOKUP(C58,[2]门店类型!$C:$V,20,0)</f>
        <v>C1</v>
      </c>
      <c r="F58" s="59">
        <v>50</v>
      </c>
      <c r="G58" s="60" t="s">
        <v>96</v>
      </c>
      <c r="H58" s="60">
        <v>50</v>
      </c>
      <c r="I58" s="33" t="s">
        <v>26</v>
      </c>
      <c r="J58" s="63" t="s">
        <v>20</v>
      </c>
      <c r="K58" s="63"/>
      <c r="L58" s="63">
        <v>9991.46</v>
      </c>
      <c r="M58" s="72">
        <f t="shared" si="1"/>
        <v>0.274230192584467</v>
      </c>
      <c r="N58" s="73">
        <v>2739.96</v>
      </c>
      <c r="O58" s="63">
        <v>7719</v>
      </c>
      <c r="P58" s="72">
        <v>0.320248736883016</v>
      </c>
      <c r="Q58" s="74">
        <v>2472</v>
      </c>
    </row>
    <row r="59" s="43" customFormat="1" ht="18" customHeight="1" spans="1:17">
      <c r="A59" s="56">
        <v>57</v>
      </c>
      <c r="B59" s="33">
        <v>511</v>
      </c>
      <c r="C59" s="33">
        <f>VLOOKUP(B59,Sheet1!A:C,2,0)</f>
        <v>2797</v>
      </c>
      <c r="D59" s="57" t="s">
        <v>97</v>
      </c>
      <c r="E59" s="58" t="str">
        <f>VLOOKUP(C59,[2]门店类型!$C:$V,20,0)</f>
        <v>C1</v>
      </c>
      <c r="F59" s="59">
        <v>50</v>
      </c>
      <c r="G59" s="61"/>
      <c r="H59" s="61"/>
      <c r="I59" s="33" t="s">
        <v>48</v>
      </c>
      <c r="J59" s="63" t="s">
        <v>20</v>
      </c>
      <c r="K59" s="63"/>
      <c r="L59" s="63">
        <v>10079.9</v>
      </c>
      <c r="M59" s="72">
        <f t="shared" si="1"/>
        <v>0.257073978908521</v>
      </c>
      <c r="N59" s="73">
        <v>2591.28</v>
      </c>
      <c r="O59" s="63">
        <v>7785</v>
      </c>
      <c r="P59" s="72">
        <v>0.301348747591522</v>
      </c>
      <c r="Q59" s="74">
        <v>2346</v>
      </c>
    </row>
    <row r="60" s="43" customFormat="1" ht="18" customHeight="1" spans="1:17">
      <c r="A60" s="56">
        <v>58</v>
      </c>
      <c r="B60" s="33">
        <v>111400</v>
      </c>
      <c r="C60" s="33">
        <f>VLOOKUP(B60,Sheet1!A:C,2,0)</f>
        <v>111400</v>
      </c>
      <c r="D60" s="57" t="s">
        <v>98</v>
      </c>
      <c r="E60" s="58" t="str">
        <f>VLOOKUP(C60,[2]门店类型!$C:$V,20,0)</f>
        <v>C1</v>
      </c>
      <c r="F60" s="59">
        <v>50</v>
      </c>
      <c r="G60" s="61"/>
      <c r="H60" s="61"/>
      <c r="I60" s="33" t="s">
        <v>32</v>
      </c>
      <c r="J60" s="63" t="s">
        <v>20</v>
      </c>
      <c r="K60" s="63"/>
      <c r="L60" s="63">
        <v>7182.82</v>
      </c>
      <c r="M60" s="72">
        <f t="shared" si="1"/>
        <v>0.341091660378514</v>
      </c>
      <c r="N60" s="73">
        <v>2450</v>
      </c>
      <c r="O60" s="63">
        <v>5623</v>
      </c>
      <c r="P60" s="72">
        <v>0.323848479459363</v>
      </c>
      <c r="Q60" s="74">
        <v>1821</v>
      </c>
    </row>
    <row r="61" s="43" customFormat="1" ht="18" customHeight="1" spans="1:17">
      <c r="A61" s="56">
        <v>59</v>
      </c>
      <c r="B61" s="33">
        <v>103639</v>
      </c>
      <c r="C61" s="33">
        <f>VLOOKUP(B61,Sheet1!A:C,2,0)</f>
        <v>103639</v>
      </c>
      <c r="D61" s="57" t="s">
        <v>99</v>
      </c>
      <c r="E61" s="58" t="str">
        <f>VLOOKUP(C61,[2]门店类型!$C:$V,20,0)</f>
        <v>C1</v>
      </c>
      <c r="F61" s="59">
        <v>50</v>
      </c>
      <c r="G61" s="62"/>
      <c r="H61" s="62"/>
      <c r="I61" s="33" t="s">
        <v>23</v>
      </c>
      <c r="J61" s="63" t="s">
        <v>20</v>
      </c>
      <c r="K61" s="63"/>
      <c r="L61" s="63">
        <v>8827</v>
      </c>
      <c r="M61" s="72">
        <f t="shared" si="1"/>
        <v>0.274446584343492</v>
      </c>
      <c r="N61" s="73">
        <v>2422.54</v>
      </c>
      <c r="O61" s="63">
        <v>6850</v>
      </c>
      <c r="P61" s="72">
        <v>0.321605839416058</v>
      </c>
      <c r="Q61" s="74">
        <v>2203</v>
      </c>
    </row>
    <row r="62" s="43" customFormat="1" ht="18" customHeight="1" spans="1:17">
      <c r="A62" s="56">
        <v>60</v>
      </c>
      <c r="B62" s="33">
        <v>578</v>
      </c>
      <c r="C62" s="33">
        <f>VLOOKUP(B62,Sheet1!A:C,2,0)</f>
        <v>2819</v>
      </c>
      <c r="D62" s="58" t="s">
        <v>100</v>
      </c>
      <c r="E62" s="58" t="str">
        <f>VLOOKUP(C62,[2]门店类型!$C:$V,20,0)</f>
        <v>C1</v>
      </c>
      <c r="F62" s="59">
        <v>50</v>
      </c>
      <c r="G62" s="60" t="s">
        <v>101</v>
      </c>
      <c r="H62" s="60">
        <v>50</v>
      </c>
      <c r="I62" s="33" t="s">
        <v>48</v>
      </c>
      <c r="J62" s="63" t="s">
        <v>20</v>
      </c>
      <c r="K62" s="63"/>
      <c r="L62" s="63">
        <v>9269.2</v>
      </c>
      <c r="M62" s="72">
        <f t="shared" si="1"/>
        <v>0.258553057437535</v>
      </c>
      <c r="N62" s="73">
        <v>2396.58</v>
      </c>
      <c r="O62" s="63">
        <v>7180</v>
      </c>
      <c r="P62" s="72">
        <v>0.303760445682451</v>
      </c>
      <c r="Q62" s="74">
        <v>2181</v>
      </c>
    </row>
    <row r="63" s="43" customFormat="1" ht="18" customHeight="1" spans="1:17">
      <c r="A63" s="56">
        <v>61</v>
      </c>
      <c r="B63" s="33">
        <v>113299</v>
      </c>
      <c r="C63" s="33">
        <f>VLOOKUP(B63,Sheet1!A:C,2,0)</f>
        <v>113299</v>
      </c>
      <c r="D63" s="58" t="s">
        <v>102</v>
      </c>
      <c r="E63" s="58" t="str">
        <f>VLOOKUP(C63,[2]门店类型!$C:$V,20,0)</f>
        <v>C1</v>
      </c>
      <c r="F63" s="59">
        <v>50</v>
      </c>
      <c r="G63" s="61"/>
      <c r="H63" s="61"/>
      <c r="I63" s="33" t="s">
        <v>19</v>
      </c>
      <c r="J63" s="63" t="s">
        <v>20</v>
      </c>
      <c r="K63" s="63"/>
      <c r="L63" s="63">
        <v>7688</v>
      </c>
      <c r="M63" s="72">
        <f t="shared" si="1"/>
        <v>0.305848271258319</v>
      </c>
      <c r="N63" s="73">
        <v>2351.36150943396</v>
      </c>
      <c r="O63" s="63">
        <v>6000</v>
      </c>
      <c r="P63" s="72">
        <v>0.358333333333333</v>
      </c>
      <c r="Q63" s="63">
        <v>2150</v>
      </c>
    </row>
    <row r="64" s="43" customFormat="1" ht="18" customHeight="1" spans="1:17">
      <c r="A64" s="56">
        <v>62</v>
      </c>
      <c r="B64" s="64">
        <v>114069</v>
      </c>
      <c r="C64" s="33">
        <f>VLOOKUP(B64,Sheet1!A:C,2,0)</f>
        <v>2304</v>
      </c>
      <c r="D64" s="65" t="s">
        <v>103</v>
      </c>
      <c r="E64" s="58" t="str">
        <f>VLOOKUP(C64,[2]门店类型!$C:$V,20,0)</f>
        <v>C1</v>
      </c>
      <c r="F64" s="59">
        <v>50</v>
      </c>
      <c r="G64" s="61"/>
      <c r="H64" s="61"/>
      <c r="I64" s="33" t="s">
        <v>23</v>
      </c>
      <c r="J64" s="63" t="s">
        <v>20</v>
      </c>
      <c r="K64" s="63"/>
      <c r="L64" s="63">
        <v>8827</v>
      </c>
      <c r="M64" s="72">
        <f t="shared" si="1"/>
        <v>0.266292058457007</v>
      </c>
      <c r="N64" s="73">
        <v>2350.56</v>
      </c>
      <c r="O64" s="63">
        <v>6850</v>
      </c>
      <c r="P64" s="72">
        <v>0.312700729927007</v>
      </c>
      <c r="Q64" s="74">
        <v>2142</v>
      </c>
    </row>
    <row r="65" s="43" customFormat="1" ht="18" customHeight="1" spans="1:17">
      <c r="A65" s="56">
        <v>63</v>
      </c>
      <c r="B65" s="33">
        <v>108277</v>
      </c>
      <c r="C65" s="33">
        <f>VLOOKUP(B65,Sheet1!A:C,2,0)</f>
        <v>108277</v>
      </c>
      <c r="D65" s="58" t="s">
        <v>104</v>
      </c>
      <c r="E65" s="58" t="str">
        <f>VLOOKUP(C65,[2]门店类型!$C:$V,20,0)</f>
        <v>C1</v>
      </c>
      <c r="F65" s="59">
        <v>50</v>
      </c>
      <c r="G65" s="62"/>
      <c r="H65" s="62"/>
      <c r="I65" s="33" t="s">
        <v>26</v>
      </c>
      <c r="J65" s="63" t="s">
        <v>20</v>
      </c>
      <c r="K65" s="63"/>
      <c r="L65" s="63">
        <v>8327.18</v>
      </c>
      <c r="M65" s="72">
        <f t="shared" si="1"/>
        <v>0.276749151573522</v>
      </c>
      <c r="N65" s="73">
        <v>2304.54</v>
      </c>
      <c r="O65" s="63">
        <v>6477</v>
      </c>
      <c r="P65" s="72">
        <v>0.324687355257063</v>
      </c>
      <c r="Q65" s="74">
        <v>2103</v>
      </c>
    </row>
    <row r="66" s="43" customFormat="1" ht="18" customHeight="1" spans="1:17">
      <c r="A66" s="56">
        <v>64</v>
      </c>
      <c r="B66" s="33">
        <v>717</v>
      </c>
      <c r="C66" s="33">
        <f>VLOOKUP(B66,Sheet1!A:C,2,0)</f>
        <v>2854</v>
      </c>
      <c r="D66" s="57" t="s">
        <v>105</v>
      </c>
      <c r="E66" s="58" t="str">
        <f>VLOOKUP(C66,[2]门店类型!$C:$V,20,0)</f>
        <v>C1</v>
      </c>
      <c r="F66" s="59">
        <v>50</v>
      </c>
      <c r="G66" s="60" t="s">
        <v>106</v>
      </c>
      <c r="H66" s="60">
        <v>50</v>
      </c>
      <c r="I66" s="33" t="s">
        <v>32</v>
      </c>
      <c r="J66" s="63" t="s">
        <v>20</v>
      </c>
      <c r="K66" s="63"/>
      <c r="L66" s="63">
        <v>8384.8</v>
      </c>
      <c r="M66" s="72">
        <f t="shared" si="1"/>
        <v>0.273299303501574</v>
      </c>
      <c r="N66" s="73">
        <v>2291.56</v>
      </c>
      <c r="O66" s="63">
        <v>6520</v>
      </c>
      <c r="P66" s="72">
        <v>0.320858895705521</v>
      </c>
      <c r="Q66" s="74">
        <v>2092</v>
      </c>
    </row>
    <row r="67" s="43" customFormat="1" ht="18" customHeight="1" spans="1:17">
      <c r="A67" s="56">
        <v>65</v>
      </c>
      <c r="B67" s="33">
        <v>709</v>
      </c>
      <c r="C67" s="33">
        <f>VLOOKUP(B67,Sheet1!A:C,2,0)</f>
        <v>2497</v>
      </c>
      <c r="D67" s="57" t="s">
        <v>107</v>
      </c>
      <c r="E67" s="58" t="str">
        <f>VLOOKUP(C67,[2]门店类型!$C:$V,20,0)</f>
        <v>C1</v>
      </c>
      <c r="F67" s="59">
        <v>50</v>
      </c>
      <c r="G67" s="61"/>
      <c r="H67" s="61"/>
      <c r="I67" s="33" t="s">
        <v>48</v>
      </c>
      <c r="J67" s="63" t="s">
        <v>20</v>
      </c>
      <c r="K67" s="63"/>
      <c r="L67" s="63">
        <v>8384.8</v>
      </c>
      <c r="M67" s="72">
        <f t="shared" si="1"/>
        <v>0.270343955729415</v>
      </c>
      <c r="N67" s="73">
        <v>2266.78</v>
      </c>
      <c r="O67" s="63">
        <v>6520</v>
      </c>
      <c r="P67" s="72">
        <v>0.317638036809816</v>
      </c>
      <c r="Q67" s="63">
        <v>2071</v>
      </c>
    </row>
    <row r="68" s="43" customFormat="1" ht="18" customHeight="1" spans="1:17">
      <c r="A68" s="56">
        <v>66</v>
      </c>
      <c r="B68" s="33">
        <v>113833</v>
      </c>
      <c r="C68" s="33">
        <f>VLOOKUP(B68,Sheet1!A:C,2,0)</f>
        <v>113833</v>
      </c>
      <c r="D68" s="57" t="s">
        <v>108</v>
      </c>
      <c r="E68" s="58" t="str">
        <f>VLOOKUP(C68,[2]门店类型!$C:$V,20,0)</f>
        <v>C1</v>
      </c>
      <c r="F68" s="59">
        <v>50</v>
      </c>
      <c r="G68" s="61"/>
      <c r="H68" s="61"/>
      <c r="I68" s="33" t="s">
        <v>23</v>
      </c>
      <c r="J68" s="63" t="s">
        <v>20</v>
      </c>
      <c r="K68" s="63"/>
      <c r="L68" s="63">
        <v>8384.8</v>
      </c>
      <c r="M68" s="72">
        <f t="shared" ref="M68:M99" si="2">N68/L68</f>
        <v>0.265136914416563</v>
      </c>
      <c r="N68" s="73">
        <v>2223.12</v>
      </c>
      <c r="O68" s="63">
        <v>6520</v>
      </c>
      <c r="P68" s="72">
        <v>0.311963190184049</v>
      </c>
      <c r="Q68" s="63">
        <v>2034</v>
      </c>
    </row>
    <row r="69" s="43" customFormat="1" ht="18" customHeight="1" spans="1:17">
      <c r="A69" s="56">
        <v>67</v>
      </c>
      <c r="B69" s="33">
        <v>572</v>
      </c>
      <c r="C69" s="33">
        <f>VLOOKUP(B69,Sheet1!A:C,2,0)</f>
        <v>2778</v>
      </c>
      <c r="D69" s="57" t="s">
        <v>109</v>
      </c>
      <c r="E69" s="58" t="str">
        <f>VLOOKUP(C69,[2]门店类型!$C:$V,20,0)</f>
        <v>C1</v>
      </c>
      <c r="F69" s="59">
        <v>50</v>
      </c>
      <c r="G69" s="62"/>
      <c r="H69" s="62"/>
      <c r="I69" s="33" t="s">
        <v>26</v>
      </c>
      <c r="J69" s="63" t="s">
        <v>20</v>
      </c>
      <c r="K69" s="63"/>
      <c r="L69" s="63">
        <v>7375.78</v>
      </c>
      <c r="M69" s="72">
        <f t="shared" si="2"/>
        <v>0.305052482584893</v>
      </c>
      <c r="N69" s="73">
        <v>2250</v>
      </c>
      <c r="O69" s="63">
        <v>5767</v>
      </c>
      <c r="P69" s="72">
        <v>0.332755332061731</v>
      </c>
      <c r="Q69" s="63">
        <v>1919</v>
      </c>
    </row>
    <row r="70" s="43" customFormat="1" ht="18" customHeight="1" spans="1:17">
      <c r="A70" s="56">
        <v>68</v>
      </c>
      <c r="B70" s="33">
        <v>747</v>
      </c>
      <c r="C70" s="33">
        <f>VLOOKUP(B70,Sheet1!A:C,2,0)</f>
        <v>2804</v>
      </c>
      <c r="D70" s="58" t="s">
        <v>110</v>
      </c>
      <c r="E70" s="58" t="str">
        <f>VLOOKUP(C70,[2]门店类型!$C:$V,20,0)</f>
        <v>C1</v>
      </c>
      <c r="F70" s="59">
        <v>50</v>
      </c>
      <c r="G70" s="60" t="s">
        <v>111</v>
      </c>
      <c r="H70" s="60">
        <v>50</v>
      </c>
      <c r="I70" s="33" t="s">
        <v>26</v>
      </c>
      <c r="J70" s="63" t="s">
        <v>20</v>
      </c>
      <c r="K70" s="63"/>
      <c r="L70" s="63">
        <v>9991.46</v>
      </c>
      <c r="M70" s="72">
        <f t="shared" si="2"/>
        <v>0.223919227019875</v>
      </c>
      <c r="N70" s="73">
        <v>2237.28</v>
      </c>
      <c r="O70" s="63">
        <v>7719</v>
      </c>
      <c r="P70" s="72">
        <v>0.265060240963855</v>
      </c>
      <c r="Q70" s="74">
        <v>2046</v>
      </c>
    </row>
    <row r="71" s="43" customFormat="1" ht="18" customHeight="1" spans="1:17">
      <c r="A71" s="56">
        <v>69</v>
      </c>
      <c r="B71" s="33">
        <v>102935</v>
      </c>
      <c r="C71" s="33">
        <f>VLOOKUP(B71,Sheet1!A:C,2,0)</f>
        <v>102935</v>
      </c>
      <c r="D71" s="58" t="s">
        <v>112</v>
      </c>
      <c r="E71" s="58" t="str">
        <f>VLOOKUP(C71,[2]门店类型!$C:$V,20,0)</f>
        <v>C1</v>
      </c>
      <c r="F71" s="59">
        <v>50</v>
      </c>
      <c r="G71" s="61"/>
      <c r="H71" s="61"/>
      <c r="I71" s="33" t="s">
        <v>19</v>
      </c>
      <c r="J71" s="63" t="s">
        <v>20</v>
      </c>
      <c r="K71" s="63"/>
      <c r="L71" s="63">
        <v>7353</v>
      </c>
      <c r="M71" s="72">
        <f t="shared" si="2"/>
        <v>0.293916768665851</v>
      </c>
      <c r="N71" s="73">
        <v>2161.17</v>
      </c>
      <c r="O71" s="63">
        <v>5750</v>
      </c>
      <c r="P71" s="72">
        <v>0.344347826086957</v>
      </c>
      <c r="Q71" s="63">
        <v>1980</v>
      </c>
    </row>
    <row r="72" s="43" customFormat="1" ht="18" customHeight="1" spans="1:17">
      <c r="A72" s="56">
        <v>70</v>
      </c>
      <c r="B72" s="33">
        <v>119263</v>
      </c>
      <c r="C72" s="33">
        <f>VLOOKUP(B72,Sheet1!A:C,2,0)</f>
        <v>119263</v>
      </c>
      <c r="D72" s="58" t="s">
        <v>113</v>
      </c>
      <c r="E72" s="58" t="str">
        <f>VLOOKUP(C72,[2]门店类型!$C:$V,20,0)</f>
        <v>C1</v>
      </c>
      <c r="F72" s="59">
        <v>50</v>
      </c>
      <c r="G72" s="61"/>
      <c r="H72" s="61"/>
      <c r="I72" s="33" t="s">
        <v>23</v>
      </c>
      <c r="J72" s="63" t="s">
        <v>20</v>
      </c>
      <c r="K72" s="63"/>
      <c r="L72" s="63">
        <v>7058.2</v>
      </c>
      <c r="M72" s="72">
        <f t="shared" si="2"/>
        <v>0.30461024057125</v>
      </c>
      <c r="N72" s="73">
        <v>2150</v>
      </c>
      <c r="O72" s="63">
        <v>5530</v>
      </c>
      <c r="P72" s="72">
        <v>0.308860759493671</v>
      </c>
      <c r="Q72" s="63">
        <v>1708</v>
      </c>
    </row>
    <row r="73" s="43" customFormat="1" ht="18" customHeight="1" spans="1:17">
      <c r="A73" s="56">
        <v>71</v>
      </c>
      <c r="B73" s="75">
        <v>297863</v>
      </c>
      <c r="C73" s="33">
        <f>VLOOKUP(B73,Sheet1!A:C,2,0)</f>
        <v>297863</v>
      </c>
      <c r="D73" s="58" t="s">
        <v>114</v>
      </c>
      <c r="E73" s="58" t="str">
        <f>VLOOKUP(C73,[2]门店类型!$C:$V,20,0)</f>
        <v>C1</v>
      </c>
      <c r="F73" s="59">
        <v>50</v>
      </c>
      <c r="G73" s="62"/>
      <c r="H73" s="62"/>
      <c r="I73" s="33" t="s">
        <v>48</v>
      </c>
      <c r="J73" s="63" t="s">
        <v>20</v>
      </c>
      <c r="K73" s="63"/>
      <c r="L73" s="63">
        <v>6616</v>
      </c>
      <c r="M73" s="72">
        <f t="shared" si="2"/>
        <v>0.32496977025393</v>
      </c>
      <c r="N73" s="73">
        <v>2150</v>
      </c>
      <c r="O73" s="63">
        <v>5200</v>
      </c>
      <c r="P73" s="72">
        <v>0.303269230769231</v>
      </c>
      <c r="Q73" s="63">
        <v>1577</v>
      </c>
    </row>
    <row r="74" s="43" customFormat="1" ht="18" customHeight="1" spans="1:17">
      <c r="A74" s="56">
        <v>72</v>
      </c>
      <c r="B74" s="33">
        <v>515</v>
      </c>
      <c r="C74" s="33">
        <f>VLOOKUP(B74,Sheet1!A:C,2,0)</f>
        <v>2808</v>
      </c>
      <c r="D74" s="57" t="s">
        <v>115</v>
      </c>
      <c r="E74" s="58" t="str">
        <f>VLOOKUP(C74,[2]门店类型!$C:$V,20,0)</f>
        <v>C1</v>
      </c>
      <c r="F74" s="59">
        <v>50</v>
      </c>
      <c r="G74" s="60" t="s">
        <v>116</v>
      </c>
      <c r="H74" s="60">
        <v>50</v>
      </c>
      <c r="I74" s="33" t="s">
        <v>48</v>
      </c>
      <c r="J74" s="63" t="s">
        <v>20</v>
      </c>
      <c r="K74" s="63"/>
      <c r="L74" s="63">
        <v>8679.6</v>
      </c>
      <c r="M74" s="72">
        <f t="shared" si="2"/>
        <v>0.24620719848841</v>
      </c>
      <c r="N74" s="73">
        <v>2136.98</v>
      </c>
      <c r="O74" s="63">
        <v>6740</v>
      </c>
      <c r="P74" s="72">
        <v>0.290949554896142</v>
      </c>
      <c r="Q74" s="74">
        <v>1961</v>
      </c>
    </row>
    <row r="75" s="43" customFormat="1" ht="18" customHeight="1" spans="1:17">
      <c r="A75" s="56">
        <v>73</v>
      </c>
      <c r="B75" s="33">
        <v>101453</v>
      </c>
      <c r="C75" s="33">
        <f>VLOOKUP(B75,Sheet1!A:C,2,0)</f>
        <v>101453</v>
      </c>
      <c r="D75" s="57" t="s">
        <v>117</v>
      </c>
      <c r="E75" s="58" t="str">
        <f>VLOOKUP(C75,[2]门店类型!$C:$V,20,0)</f>
        <v>C1</v>
      </c>
      <c r="F75" s="59">
        <v>50</v>
      </c>
      <c r="G75" s="61"/>
      <c r="H75" s="61"/>
      <c r="I75" s="33" t="s">
        <v>23</v>
      </c>
      <c r="J75" s="63" t="s">
        <v>20</v>
      </c>
      <c r="K75" s="63"/>
      <c r="L75" s="63">
        <v>8090</v>
      </c>
      <c r="M75" s="72">
        <f t="shared" si="2"/>
        <v>0.262546353522868</v>
      </c>
      <c r="N75" s="73">
        <v>2124</v>
      </c>
      <c r="O75" s="63">
        <v>6300</v>
      </c>
      <c r="P75" s="72">
        <v>0.30952380952381</v>
      </c>
      <c r="Q75" s="74">
        <v>1950</v>
      </c>
    </row>
    <row r="76" s="43" customFormat="1" ht="18" customHeight="1" spans="1:17">
      <c r="A76" s="56">
        <v>74</v>
      </c>
      <c r="B76" s="33">
        <v>737</v>
      </c>
      <c r="C76" s="33">
        <f>VLOOKUP(B76,Sheet1!A:C,2,0)</f>
        <v>2722</v>
      </c>
      <c r="D76" s="57" t="s">
        <v>118</v>
      </c>
      <c r="E76" s="58" t="str">
        <f>VLOOKUP(C76,[2]门店类型!$C:$V,20,0)</f>
        <v>C1</v>
      </c>
      <c r="F76" s="59">
        <v>50</v>
      </c>
      <c r="G76" s="61"/>
      <c r="H76" s="61"/>
      <c r="I76" s="33" t="s">
        <v>23</v>
      </c>
      <c r="J76" s="63" t="s">
        <v>20</v>
      </c>
      <c r="K76" s="63"/>
      <c r="L76" s="63">
        <v>7533.9</v>
      </c>
      <c r="M76" s="72">
        <f t="shared" si="2"/>
        <v>0.278740094771632</v>
      </c>
      <c r="N76" s="73">
        <v>2100</v>
      </c>
      <c r="O76" s="63">
        <v>5885</v>
      </c>
      <c r="P76" s="72">
        <v>0.310110450297366</v>
      </c>
      <c r="Q76" s="74">
        <v>1825</v>
      </c>
    </row>
    <row r="77" s="43" customFormat="1" ht="18" customHeight="1" spans="1:17">
      <c r="A77" s="56">
        <v>75</v>
      </c>
      <c r="B77" s="33">
        <v>745</v>
      </c>
      <c r="C77" s="33">
        <f>VLOOKUP(B77,Sheet1!A:C,2,0)</f>
        <v>2422</v>
      </c>
      <c r="D77" s="57" t="s">
        <v>119</v>
      </c>
      <c r="E77" s="58" t="str">
        <f>VLOOKUP(C77,[2]门店类型!$C:$V,20,0)</f>
        <v>C1</v>
      </c>
      <c r="F77" s="59">
        <v>50</v>
      </c>
      <c r="G77" s="62"/>
      <c r="H77" s="62"/>
      <c r="I77" s="33" t="s">
        <v>26</v>
      </c>
      <c r="J77" s="63" t="s">
        <v>20</v>
      </c>
      <c r="K77" s="63"/>
      <c r="L77" s="63">
        <v>7281.98</v>
      </c>
      <c r="M77" s="72">
        <f t="shared" si="2"/>
        <v>0.288383104595179</v>
      </c>
      <c r="N77" s="73">
        <v>2100</v>
      </c>
      <c r="O77" s="63">
        <v>5697</v>
      </c>
      <c r="P77" s="72">
        <v>0.322801474460242</v>
      </c>
      <c r="Q77" s="63">
        <v>1839</v>
      </c>
    </row>
    <row r="78" s="43" customFormat="1" ht="18" customHeight="1" spans="1:17">
      <c r="A78" s="56">
        <v>76</v>
      </c>
      <c r="B78" s="33">
        <v>308</v>
      </c>
      <c r="C78" s="33">
        <f>VLOOKUP(B78,Sheet1!A:C,2,0)</f>
        <v>2813</v>
      </c>
      <c r="D78" s="58" t="s">
        <v>120</v>
      </c>
      <c r="E78" s="58" t="str">
        <f>VLOOKUP(C78,[2]门店类型!$C:$V,20,0)</f>
        <v>C1</v>
      </c>
      <c r="F78" s="59">
        <v>50</v>
      </c>
      <c r="G78" s="60" t="s">
        <v>121</v>
      </c>
      <c r="H78" s="60">
        <v>50</v>
      </c>
      <c r="I78" s="33" t="s">
        <v>19</v>
      </c>
      <c r="J78" s="63" t="s">
        <v>20</v>
      </c>
      <c r="K78" s="63"/>
      <c r="L78" s="63">
        <v>6951</v>
      </c>
      <c r="M78" s="72">
        <f t="shared" si="2"/>
        <v>0.299965472593871</v>
      </c>
      <c r="N78" s="73">
        <v>2085.06</v>
      </c>
      <c r="O78" s="63">
        <v>5450</v>
      </c>
      <c r="P78" s="72">
        <v>0.351743119266055</v>
      </c>
      <c r="Q78" s="63">
        <v>1917</v>
      </c>
    </row>
    <row r="79" s="43" customFormat="1" ht="18" customHeight="1" spans="1:17">
      <c r="A79" s="56">
        <v>77</v>
      </c>
      <c r="B79" s="33">
        <v>539</v>
      </c>
      <c r="C79" s="33">
        <f>VLOOKUP(B79,Sheet1!A:C,2,0)</f>
        <v>2852</v>
      </c>
      <c r="D79" s="58" t="s">
        <v>122</v>
      </c>
      <c r="E79" s="58" t="str">
        <f>VLOOKUP(C79,[2]门店类型!$C:$V,20,0)</f>
        <v>C1</v>
      </c>
      <c r="F79" s="59">
        <v>50</v>
      </c>
      <c r="G79" s="61"/>
      <c r="H79" s="61"/>
      <c r="I79" s="33" t="s">
        <v>32</v>
      </c>
      <c r="J79" s="63" t="s">
        <v>20</v>
      </c>
      <c r="K79" s="63"/>
      <c r="L79" s="63">
        <v>6910.8</v>
      </c>
      <c r="M79" s="72">
        <f t="shared" si="2"/>
        <v>0.296637147652949</v>
      </c>
      <c r="N79" s="73">
        <v>2050</v>
      </c>
      <c r="O79" s="63">
        <v>5420</v>
      </c>
      <c r="P79" s="72">
        <v>0.308487084870849</v>
      </c>
      <c r="Q79" s="63">
        <v>1672</v>
      </c>
    </row>
    <row r="80" s="43" customFormat="1" ht="18" customHeight="1" spans="1:17">
      <c r="A80" s="56">
        <v>78</v>
      </c>
      <c r="B80" s="33">
        <v>706</v>
      </c>
      <c r="C80" s="33">
        <f>VLOOKUP(B80,Sheet1!A:C,2,0)</f>
        <v>2886</v>
      </c>
      <c r="D80" s="58" t="s">
        <v>123</v>
      </c>
      <c r="E80" s="58" t="str">
        <f>VLOOKUP(C80,[2]门店类型!$C:$V,20,0)</f>
        <v>C1</v>
      </c>
      <c r="F80" s="59">
        <v>50</v>
      </c>
      <c r="G80" s="61"/>
      <c r="H80" s="61"/>
      <c r="I80" s="33" t="s">
        <v>32</v>
      </c>
      <c r="J80" s="63" t="s">
        <v>20</v>
      </c>
      <c r="K80" s="63"/>
      <c r="L80" s="63">
        <v>6026.4</v>
      </c>
      <c r="M80" s="72">
        <f t="shared" si="2"/>
        <v>0.340169919022966</v>
      </c>
      <c r="N80" s="73">
        <v>2050</v>
      </c>
      <c r="O80" s="63">
        <v>4760</v>
      </c>
      <c r="P80" s="72">
        <v>0.33046218487395</v>
      </c>
      <c r="Q80" s="63">
        <v>1573</v>
      </c>
    </row>
    <row r="81" s="43" customFormat="1" ht="18" customHeight="1" spans="1:17">
      <c r="A81" s="56">
        <v>79</v>
      </c>
      <c r="B81" s="33">
        <v>106569</v>
      </c>
      <c r="C81" s="33">
        <f>VLOOKUP(B81,Sheet1!A:C,2,0)</f>
        <v>106569</v>
      </c>
      <c r="D81" s="58" t="s">
        <v>124</v>
      </c>
      <c r="E81" s="58" t="str">
        <f>VLOOKUP(C81,[2]门店类型!$C:$V,20,0)</f>
        <v>C1</v>
      </c>
      <c r="F81" s="59">
        <v>50</v>
      </c>
      <c r="G81" s="62"/>
      <c r="H81" s="62"/>
      <c r="I81" s="33" t="s">
        <v>26</v>
      </c>
      <c r="J81" s="63" t="s">
        <v>20</v>
      </c>
      <c r="K81" s="63"/>
      <c r="L81" s="63">
        <v>8327.18</v>
      </c>
      <c r="M81" s="72">
        <f t="shared" si="2"/>
        <v>0.246181780626815</v>
      </c>
      <c r="N81" s="73">
        <v>2050</v>
      </c>
      <c r="O81" s="63">
        <v>6477</v>
      </c>
      <c r="P81" s="72">
        <v>0.323761000463177</v>
      </c>
      <c r="Q81" s="63">
        <v>2097</v>
      </c>
    </row>
    <row r="82" s="43" customFormat="1" ht="18" customHeight="1" spans="1:17">
      <c r="A82" s="56">
        <v>80</v>
      </c>
      <c r="B82" s="33">
        <v>387</v>
      </c>
      <c r="C82" s="33">
        <f>VLOOKUP(B82,Sheet1!A:C,2,0)</f>
        <v>2751</v>
      </c>
      <c r="D82" s="57" t="s">
        <v>125</v>
      </c>
      <c r="E82" s="58" t="str">
        <f>VLOOKUP(C82,[2]门店类型!$C:$V,20,0)</f>
        <v>C1</v>
      </c>
      <c r="F82" s="59">
        <v>50</v>
      </c>
      <c r="G82" s="60" t="s">
        <v>126</v>
      </c>
      <c r="H82" s="60">
        <v>50</v>
      </c>
      <c r="I82" s="33" t="s">
        <v>23</v>
      </c>
      <c r="J82" s="63" t="s">
        <v>20</v>
      </c>
      <c r="K82" s="63"/>
      <c r="L82" s="63">
        <v>8384.8</v>
      </c>
      <c r="M82" s="72">
        <f t="shared" si="2"/>
        <v>0.242619979009636</v>
      </c>
      <c r="N82" s="73">
        <v>2034.32</v>
      </c>
      <c r="O82" s="63">
        <v>6520</v>
      </c>
      <c r="P82" s="72">
        <v>0.287423312883436</v>
      </c>
      <c r="Q82" s="74">
        <v>1874</v>
      </c>
    </row>
    <row r="83" s="43" customFormat="1" ht="18" customHeight="1" spans="1:17">
      <c r="A83" s="56">
        <v>81</v>
      </c>
      <c r="B83" s="33">
        <v>367</v>
      </c>
      <c r="C83" s="33">
        <f>VLOOKUP(B83,Sheet1!A:C,2,0)</f>
        <v>2910</v>
      </c>
      <c r="D83" s="57" t="s">
        <v>127</v>
      </c>
      <c r="E83" s="58" t="str">
        <f>VLOOKUP(C83,[2]门店类型!$C:$V,20,0)</f>
        <v>C1</v>
      </c>
      <c r="F83" s="59">
        <v>50</v>
      </c>
      <c r="G83" s="61"/>
      <c r="H83" s="61"/>
      <c r="I83" s="33" t="s">
        <v>74</v>
      </c>
      <c r="J83" s="63" t="s">
        <v>20</v>
      </c>
      <c r="K83" s="63"/>
      <c r="L83" s="63">
        <v>7058.2</v>
      </c>
      <c r="M83" s="72">
        <f t="shared" si="2"/>
        <v>0.28353971267462</v>
      </c>
      <c r="N83" s="73">
        <v>2001.28</v>
      </c>
      <c r="O83" s="63">
        <v>5530</v>
      </c>
      <c r="P83" s="72">
        <v>0.333815551537071</v>
      </c>
      <c r="Q83" s="63">
        <v>1846</v>
      </c>
    </row>
    <row r="84" s="43" customFormat="1" ht="18" customHeight="1" spans="1:17">
      <c r="A84" s="56">
        <v>82</v>
      </c>
      <c r="B84" s="33">
        <v>723</v>
      </c>
      <c r="C84" s="33">
        <f>VLOOKUP(B84,Sheet1!A:C,2,0)</f>
        <v>2771</v>
      </c>
      <c r="D84" s="57" t="s">
        <v>128</v>
      </c>
      <c r="E84" s="58" t="str">
        <f>VLOOKUP(C84,[2]门店类型!$C:$V,20,0)</f>
        <v>C1</v>
      </c>
      <c r="F84" s="59">
        <v>50</v>
      </c>
      <c r="G84" s="61"/>
      <c r="H84" s="61"/>
      <c r="I84" s="33" t="s">
        <v>23</v>
      </c>
      <c r="J84" s="63" t="s">
        <v>20</v>
      </c>
      <c r="K84" s="63"/>
      <c r="L84" s="63">
        <v>6173.8</v>
      </c>
      <c r="M84" s="72">
        <f t="shared" si="2"/>
        <v>0.315850853607179</v>
      </c>
      <c r="N84" s="73">
        <v>1950</v>
      </c>
      <c r="O84" s="63">
        <v>4870</v>
      </c>
      <c r="P84" s="72">
        <v>0.280903490759754</v>
      </c>
      <c r="Q84" s="63">
        <v>1368</v>
      </c>
    </row>
    <row r="85" s="43" customFormat="1" ht="18" customHeight="1" spans="1:17">
      <c r="A85" s="56">
        <v>83</v>
      </c>
      <c r="B85" s="33">
        <v>743</v>
      </c>
      <c r="C85" s="33">
        <f>VLOOKUP(B85,Sheet1!A:C,2,0)</f>
        <v>2717</v>
      </c>
      <c r="D85" s="57" t="s">
        <v>129</v>
      </c>
      <c r="E85" s="58" t="str">
        <f>VLOOKUP(C85,[2]门店类型!$C:$V,20,0)</f>
        <v>C1</v>
      </c>
      <c r="F85" s="59">
        <v>50</v>
      </c>
      <c r="G85" s="62"/>
      <c r="H85" s="62"/>
      <c r="I85" s="33" t="s">
        <v>23</v>
      </c>
      <c r="J85" s="63" t="s">
        <v>20</v>
      </c>
      <c r="K85" s="63"/>
      <c r="L85" s="63">
        <v>6616</v>
      </c>
      <c r="M85" s="72">
        <f t="shared" si="2"/>
        <v>0.294740024183797</v>
      </c>
      <c r="N85" s="73">
        <v>1950</v>
      </c>
      <c r="O85" s="63">
        <v>5200</v>
      </c>
      <c r="P85" s="72">
        <v>0.315961538461538</v>
      </c>
      <c r="Q85" s="63">
        <v>1643</v>
      </c>
    </row>
    <row r="86" s="43" customFormat="1" ht="18" customHeight="1" spans="1:17">
      <c r="A86" s="56">
        <v>84</v>
      </c>
      <c r="B86" s="33">
        <v>721</v>
      </c>
      <c r="C86" s="33">
        <f>VLOOKUP(B86,Sheet1!A:C,2,0)</f>
        <v>2865</v>
      </c>
      <c r="D86" s="58" t="s">
        <v>130</v>
      </c>
      <c r="E86" s="58" t="str">
        <f>VLOOKUP(C86,[2]门店类型!$C:$V,20,0)</f>
        <v>C1</v>
      </c>
      <c r="F86" s="59">
        <v>50</v>
      </c>
      <c r="G86" s="60" t="s">
        <v>131</v>
      </c>
      <c r="H86" s="60">
        <v>50</v>
      </c>
      <c r="I86" s="33" t="s">
        <v>32</v>
      </c>
      <c r="J86" s="63" t="s">
        <v>20</v>
      </c>
      <c r="K86" s="63"/>
      <c r="L86" s="63">
        <v>6739.28</v>
      </c>
      <c r="M86" s="72">
        <f t="shared" si="2"/>
        <v>0.282950107429874</v>
      </c>
      <c r="N86" s="73">
        <v>1906.88</v>
      </c>
      <c r="O86" s="63">
        <v>5292</v>
      </c>
      <c r="P86" s="72">
        <v>0.333711262282691</v>
      </c>
      <c r="Q86" s="63">
        <v>1766</v>
      </c>
    </row>
    <row r="87" s="43" customFormat="1" ht="18" customHeight="1" spans="1:17">
      <c r="A87" s="56">
        <v>85</v>
      </c>
      <c r="B87" s="33">
        <v>122906</v>
      </c>
      <c r="C87" s="33">
        <f>VLOOKUP(B87,Sheet1!A:C,2,0)</f>
        <v>122906</v>
      </c>
      <c r="D87" s="58" t="s">
        <v>132</v>
      </c>
      <c r="E87" s="58" t="str">
        <f>VLOOKUP(C87,[2]门店类型!$C:$V,20,0)</f>
        <v>C1</v>
      </c>
      <c r="F87" s="59">
        <v>50</v>
      </c>
      <c r="G87" s="61"/>
      <c r="H87" s="61"/>
      <c r="I87" s="33" t="s">
        <v>48</v>
      </c>
      <c r="J87" s="63" t="s">
        <v>20</v>
      </c>
      <c r="K87" s="63"/>
      <c r="L87" s="63">
        <v>6616</v>
      </c>
      <c r="M87" s="72">
        <f t="shared" si="2"/>
        <v>0.283941958887545</v>
      </c>
      <c r="N87" s="73">
        <v>1878.56</v>
      </c>
      <c r="O87" s="63">
        <v>5200</v>
      </c>
      <c r="P87" s="72">
        <v>0.335</v>
      </c>
      <c r="Q87" s="63">
        <v>1742</v>
      </c>
    </row>
    <row r="88" s="43" customFormat="1" ht="18" customHeight="1" spans="1:17">
      <c r="A88" s="56">
        <v>86</v>
      </c>
      <c r="B88" s="33">
        <v>716</v>
      </c>
      <c r="C88" s="33">
        <f>VLOOKUP(B88,Sheet1!A:C,2,0)</f>
        <v>2873</v>
      </c>
      <c r="D88" s="58" t="s">
        <v>133</v>
      </c>
      <c r="E88" s="58" t="str">
        <f>VLOOKUP(C88,[2]门店类型!$C:$V,20,0)</f>
        <v>C1</v>
      </c>
      <c r="F88" s="59">
        <v>50</v>
      </c>
      <c r="G88" s="61"/>
      <c r="H88" s="61"/>
      <c r="I88" s="33" t="s">
        <v>32</v>
      </c>
      <c r="J88" s="63" t="s">
        <v>20</v>
      </c>
      <c r="K88" s="63"/>
      <c r="L88" s="63">
        <v>6026.4</v>
      </c>
      <c r="M88" s="72">
        <f t="shared" si="2"/>
        <v>0.306982609849993</v>
      </c>
      <c r="N88" s="73">
        <v>1850</v>
      </c>
      <c r="O88" s="63">
        <v>4760</v>
      </c>
      <c r="P88" s="72">
        <v>0.347268907563025</v>
      </c>
      <c r="Q88" s="63">
        <v>1653</v>
      </c>
    </row>
    <row r="89" s="43" customFormat="1" ht="18" customHeight="1" spans="1:17">
      <c r="A89" s="56">
        <v>87</v>
      </c>
      <c r="B89" s="33">
        <v>748</v>
      </c>
      <c r="C89" s="33">
        <f>VLOOKUP(B89,Sheet1!A:C,2,0)</f>
        <v>2874</v>
      </c>
      <c r="D89" s="58" t="s">
        <v>134</v>
      </c>
      <c r="E89" s="58" t="str">
        <f>VLOOKUP(C89,[2]门店类型!$C:$V,20,0)</f>
        <v>C1</v>
      </c>
      <c r="F89" s="59">
        <v>50</v>
      </c>
      <c r="G89" s="62"/>
      <c r="H89" s="62"/>
      <c r="I89" s="33" t="s">
        <v>32</v>
      </c>
      <c r="J89" s="63" t="s">
        <v>20</v>
      </c>
      <c r="K89" s="63"/>
      <c r="L89" s="63">
        <v>6026.4</v>
      </c>
      <c r="M89" s="72">
        <f t="shared" si="2"/>
        <v>0.306982609849993</v>
      </c>
      <c r="N89" s="73">
        <v>1850</v>
      </c>
      <c r="O89" s="63">
        <v>4760</v>
      </c>
      <c r="P89" s="72">
        <v>0.322268907563025</v>
      </c>
      <c r="Q89" s="63">
        <v>1534</v>
      </c>
    </row>
    <row r="90" s="43" customFormat="1" ht="18" customHeight="1" spans="1:17">
      <c r="A90" s="56">
        <v>88</v>
      </c>
      <c r="B90" s="33">
        <v>106485</v>
      </c>
      <c r="C90" s="33">
        <f>VLOOKUP(B90,Sheet1!A:C,2,0)</f>
        <v>106485</v>
      </c>
      <c r="D90" s="57" t="s">
        <v>135</v>
      </c>
      <c r="E90" s="58" t="str">
        <f>VLOOKUP(C90,[2]门店类型!$C:$V,20,0)</f>
        <v>C1</v>
      </c>
      <c r="F90" s="59">
        <v>50</v>
      </c>
      <c r="G90" s="60" t="s">
        <v>136</v>
      </c>
      <c r="H90" s="60">
        <v>50</v>
      </c>
      <c r="I90" s="33" t="s">
        <v>19</v>
      </c>
      <c r="J90" s="63" t="s">
        <v>20</v>
      </c>
      <c r="K90" s="63"/>
      <c r="L90" s="63">
        <v>6750</v>
      </c>
      <c r="M90" s="72">
        <f t="shared" si="2"/>
        <v>0.274074074074074</v>
      </c>
      <c r="N90" s="73">
        <v>1850</v>
      </c>
      <c r="O90" s="63">
        <v>5300</v>
      </c>
      <c r="P90" s="72">
        <v>0.274528301886792</v>
      </c>
      <c r="Q90" s="63">
        <v>1455</v>
      </c>
    </row>
    <row r="91" s="43" customFormat="1" ht="18" customHeight="1" spans="1:17">
      <c r="A91" s="56">
        <v>89</v>
      </c>
      <c r="B91" s="33">
        <v>113025</v>
      </c>
      <c r="C91" s="33">
        <f>VLOOKUP(B91,Sheet1!A:C,2,0)</f>
        <v>113025</v>
      </c>
      <c r="D91" s="57" t="s">
        <v>137</v>
      </c>
      <c r="E91" s="58" t="str">
        <f>VLOOKUP(C91,[2]门店类型!$C:$V,20,0)</f>
        <v>C1</v>
      </c>
      <c r="F91" s="59">
        <v>50</v>
      </c>
      <c r="G91" s="61"/>
      <c r="H91" s="61"/>
      <c r="I91" s="33" t="s">
        <v>23</v>
      </c>
      <c r="J91" s="63" t="s">
        <v>20</v>
      </c>
      <c r="K91" s="63"/>
      <c r="L91" s="63">
        <v>7353</v>
      </c>
      <c r="M91" s="72">
        <f t="shared" si="2"/>
        <v>0.251597987216102</v>
      </c>
      <c r="N91" s="73">
        <v>1850</v>
      </c>
      <c r="O91" s="63">
        <v>5750</v>
      </c>
      <c r="P91" s="72">
        <v>0.309565217391304</v>
      </c>
      <c r="Q91" s="63">
        <v>1780</v>
      </c>
    </row>
    <row r="92" s="43" customFormat="1" ht="18" customHeight="1" spans="1:17">
      <c r="A92" s="56">
        <v>90</v>
      </c>
      <c r="B92" s="33">
        <v>114848</v>
      </c>
      <c r="C92" s="33">
        <f>VLOOKUP(B92,Sheet1!A:C,2,0)</f>
        <v>2153</v>
      </c>
      <c r="D92" s="57" t="s">
        <v>138</v>
      </c>
      <c r="E92" s="58" t="str">
        <f>VLOOKUP(C92,[2]门店类型!$C:$V,20,0)</f>
        <v>C1</v>
      </c>
      <c r="F92" s="59">
        <v>50</v>
      </c>
      <c r="G92" s="61"/>
      <c r="H92" s="61"/>
      <c r="I92" s="33" t="s">
        <v>23</v>
      </c>
      <c r="J92" s="63" t="s">
        <v>20</v>
      </c>
      <c r="K92" s="63"/>
      <c r="L92" s="63">
        <v>6468.6</v>
      </c>
      <c r="M92" s="72">
        <f t="shared" si="2"/>
        <v>0.285996969978048</v>
      </c>
      <c r="N92" s="73">
        <v>1850</v>
      </c>
      <c r="O92" s="63">
        <v>5090</v>
      </c>
      <c r="P92" s="72">
        <v>0.307072691552063</v>
      </c>
      <c r="Q92" s="63">
        <v>1563</v>
      </c>
    </row>
    <row r="93" s="43" customFormat="1" ht="18" customHeight="1" spans="1:17">
      <c r="A93" s="56">
        <v>91</v>
      </c>
      <c r="B93" s="33">
        <v>118951</v>
      </c>
      <c r="C93" s="33">
        <f>VLOOKUP(B93,Sheet1!A:C,2,0)</f>
        <v>118951</v>
      </c>
      <c r="D93" s="57" t="s">
        <v>139</v>
      </c>
      <c r="E93" s="58" t="str">
        <f>VLOOKUP(C93,[2]门店类型!$C:$V,20,0)</f>
        <v>C1</v>
      </c>
      <c r="F93" s="59">
        <v>50</v>
      </c>
      <c r="G93" s="62"/>
      <c r="H93" s="62"/>
      <c r="I93" s="33" t="s">
        <v>23</v>
      </c>
      <c r="J93" s="63" t="s">
        <v>20</v>
      </c>
      <c r="K93" s="63"/>
      <c r="L93" s="63">
        <v>5879</v>
      </c>
      <c r="M93" s="72">
        <f t="shared" si="2"/>
        <v>0.314679367239326</v>
      </c>
      <c r="N93" s="73">
        <v>1850</v>
      </c>
      <c r="O93" s="63">
        <v>4650</v>
      </c>
      <c r="P93" s="72">
        <v>0.296559139784946</v>
      </c>
      <c r="Q93" s="63">
        <v>1379</v>
      </c>
    </row>
    <row r="94" s="43" customFormat="1" ht="18" customHeight="1" spans="1:17">
      <c r="A94" s="56">
        <v>92</v>
      </c>
      <c r="B94" s="33">
        <v>104533</v>
      </c>
      <c r="C94" s="33">
        <f>VLOOKUP(B94,Sheet1!A:C,2,0)</f>
        <v>104533</v>
      </c>
      <c r="D94" s="58" t="s">
        <v>140</v>
      </c>
      <c r="E94" s="58" t="str">
        <f>VLOOKUP(C94,[2]门店类型!$C:$V,20,0)</f>
        <v>C1</v>
      </c>
      <c r="F94" s="59">
        <v>50</v>
      </c>
      <c r="G94" s="60" t="s">
        <v>141</v>
      </c>
      <c r="H94" s="60">
        <v>50</v>
      </c>
      <c r="I94" s="33" t="s">
        <v>32</v>
      </c>
      <c r="J94" s="63" t="s">
        <v>20</v>
      </c>
      <c r="K94" s="63"/>
      <c r="L94" s="63">
        <v>6026.4</v>
      </c>
      <c r="M94" s="72">
        <f t="shared" si="2"/>
        <v>0.306982609849993</v>
      </c>
      <c r="N94" s="73">
        <v>1850</v>
      </c>
      <c r="O94" s="63">
        <v>4760</v>
      </c>
      <c r="P94" s="72">
        <v>0.330672268907563</v>
      </c>
      <c r="Q94" s="63">
        <v>1574</v>
      </c>
    </row>
    <row r="95" s="43" customFormat="1" ht="18" customHeight="1" spans="1:17">
      <c r="A95" s="56">
        <v>93</v>
      </c>
      <c r="B95" s="33">
        <v>573</v>
      </c>
      <c r="C95" s="33">
        <f>VLOOKUP(B95,Sheet1!A:C,2,0)</f>
        <v>2715</v>
      </c>
      <c r="D95" s="58" t="s">
        <v>142</v>
      </c>
      <c r="E95" s="58" t="str">
        <f>VLOOKUP(C95,[2]门店类型!$C:$V,20,0)</f>
        <v>C1</v>
      </c>
      <c r="F95" s="59">
        <v>50</v>
      </c>
      <c r="G95" s="61"/>
      <c r="H95" s="61"/>
      <c r="I95" s="33" t="s">
        <v>40</v>
      </c>
      <c r="J95" s="63" t="s">
        <v>20</v>
      </c>
      <c r="K95" s="63"/>
      <c r="L95" s="63">
        <v>5436.8</v>
      </c>
      <c r="M95" s="72">
        <f t="shared" si="2"/>
        <v>0.340273690406121</v>
      </c>
      <c r="N95" s="73">
        <v>1850</v>
      </c>
      <c r="O95" s="63">
        <v>4320</v>
      </c>
      <c r="P95" s="72">
        <v>0.31412037037037</v>
      </c>
      <c r="Q95" s="63">
        <v>1357</v>
      </c>
    </row>
    <row r="96" s="43" customFormat="1" ht="18" customHeight="1" spans="1:17">
      <c r="A96" s="56">
        <v>94</v>
      </c>
      <c r="B96" s="33">
        <v>118151</v>
      </c>
      <c r="C96" s="33">
        <f>VLOOKUP(B96,Sheet1!A:C,2,0)</f>
        <v>118151</v>
      </c>
      <c r="D96" s="58" t="s">
        <v>143</v>
      </c>
      <c r="E96" s="58" t="str">
        <f>VLOOKUP(C96,[2]门店类型!$C:$V,20,0)</f>
        <v>C1</v>
      </c>
      <c r="F96" s="59">
        <v>50</v>
      </c>
      <c r="G96" s="61"/>
      <c r="H96" s="61"/>
      <c r="I96" s="33" t="s">
        <v>26</v>
      </c>
      <c r="J96" s="63" t="s">
        <v>20</v>
      </c>
      <c r="K96" s="63"/>
      <c r="L96" s="63">
        <v>6472.62</v>
      </c>
      <c r="M96" s="72">
        <f t="shared" si="2"/>
        <v>0.285819343635189</v>
      </c>
      <c r="N96" s="73">
        <v>1850</v>
      </c>
      <c r="O96" s="63">
        <v>5093</v>
      </c>
      <c r="P96" s="72">
        <v>0.290791282151973</v>
      </c>
      <c r="Q96" s="63">
        <v>1481</v>
      </c>
    </row>
    <row r="97" s="43" customFormat="1" ht="18" customHeight="1" spans="1:17">
      <c r="A97" s="56">
        <v>95</v>
      </c>
      <c r="B97" s="33">
        <v>740</v>
      </c>
      <c r="C97" s="33">
        <f>VLOOKUP(B97,Sheet1!A:C,2,0)</f>
        <v>2714</v>
      </c>
      <c r="D97" s="58" t="s">
        <v>144</v>
      </c>
      <c r="E97" s="58" t="str">
        <f>VLOOKUP(C97,[2]门店类型!$C:$V,20,0)</f>
        <v>C1</v>
      </c>
      <c r="F97" s="59">
        <v>50</v>
      </c>
      <c r="G97" s="62"/>
      <c r="H97" s="62"/>
      <c r="I97" s="33" t="s">
        <v>48</v>
      </c>
      <c r="J97" s="63" t="s">
        <v>20</v>
      </c>
      <c r="K97" s="63"/>
      <c r="L97" s="63">
        <v>6321.2</v>
      </c>
      <c r="M97" s="72">
        <f t="shared" si="2"/>
        <v>0.286917041068152</v>
      </c>
      <c r="N97" s="73">
        <v>1813.66</v>
      </c>
      <c r="O97" s="63">
        <v>4980</v>
      </c>
      <c r="P97" s="72">
        <v>0.338755020080321</v>
      </c>
      <c r="Q97" s="63">
        <v>1687</v>
      </c>
    </row>
    <row r="98" s="43" customFormat="1" ht="18" customHeight="1" spans="1:17">
      <c r="A98" s="56">
        <v>96</v>
      </c>
      <c r="B98" s="33">
        <v>106865</v>
      </c>
      <c r="C98" s="33">
        <f>VLOOKUP(B98,Sheet1!A:C,2,0)</f>
        <v>106865</v>
      </c>
      <c r="D98" s="57" t="s">
        <v>145</v>
      </c>
      <c r="E98" s="58" t="str">
        <f>VLOOKUP(C98,[2]门店类型!$C:$V,20,0)</f>
        <v>C1</v>
      </c>
      <c r="F98" s="59">
        <v>50</v>
      </c>
      <c r="G98" s="60" t="s">
        <v>146</v>
      </c>
      <c r="H98" s="60">
        <v>50</v>
      </c>
      <c r="I98" s="33" t="s">
        <v>19</v>
      </c>
      <c r="J98" s="63" t="s">
        <v>20</v>
      </c>
      <c r="K98" s="63"/>
      <c r="L98" s="63">
        <v>7152</v>
      </c>
      <c r="M98" s="72">
        <f t="shared" si="2"/>
        <v>0.253422818791946</v>
      </c>
      <c r="N98" s="73">
        <v>1812.48</v>
      </c>
      <c r="O98" s="63">
        <v>5600</v>
      </c>
      <c r="P98" s="72">
        <v>0.301071428571429</v>
      </c>
      <c r="Q98" s="63">
        <v>1686</v>
      </c>
    </row>
    <row r="99" s="43" customFormat="1" ht="18" customHeight="1" spans="1:17">
      <c r="A99" s="56">
        <v>97</v>
      </c>
      <c r="B99" s="33">
        <v>570</v>
      </c>
      <c r="C99" s="33">
        <f>VLOOKUP(B99,Sheet1!A:C,2,0)</f>
        <v>2414</v>
      </c>
      <c r="D99" s="57" t="s">
        <v>147</v>
      </c>
      <c r="E99" s="58" t="str">
        <f>VLOOKUP(C99,[2]门店类型!$C:$V,20,0)</f>
        <v>C1</v>
      </c>
      <c r="F99" s="59">
        <v>50</v>
      </c>
      <c r="G99" s="61"/>
      <c r="H99" s="61"/>
      <c r="I99" s="33" t="s">
        <v>23</v>
      </c>
      <c r="J99" s="63" t="s">
        <v>20</v>
      </c>
      <c r="K99" s="63"/>
      <c r="L99" s="63">
        <v>6763.4</v>
      </c>
      <c r="M99" s="72">
        <f t="shared" si="2"/>
        <v>0.266936747789573</v>
      </c>
      <c r="N99" s="73">
        <v>1805.4</v>
      </c>
      <c r="O99" s="63">
        <v>5310</v>
      </c>
      <c r="P99" s="72">
        <v>0.31638418079096</v>
      </c>
      <c r="Q99" s="63">
        <v>1680</v>
      </c>
    </row>
    <row r="100" s="43" customFormat="1" ht="18" customHeight="1" spans="1:17">
      <c r="A100" s="56">
        <v>98</v>
      </c>
      <c r="B100" s="33">
        <v>122198</v>
      </c>
      <c r="C100" s="33">
        <f>VLOOKUP(B100,Sheet1!A:C,2,0)</f>
        <v>122198</v>
      </c>
      <c r="D100" s="57" t="s">
        <v>148</v>
      </c>
      <c r="E100" s="58" t="str">
        <f>VLOOKUP(C100,[2]门店类型!$C:$V,20,0)</f>
        <v>C1</v>
      </c>
      <c r="F100" s="59">
        <v>50</v>
      </c>
      <c r="G100" s="61"/>
      <c r="H100" s="61"/>
      <c r="I100" s="33" t="s">
        <v>48</v>
      </c>
      <c r="J100" s="63" t="s">
        <v>20</v>
      </c>
      <c r="K100" s="63"/>
      <c r="L100" s="63">
        <v>6616</v>
      </c>
      <c r="M100" s="72">
        <f t="shared" ref="M100:M143" si="3">N100/L100</f>
        <v>0.254513301088271</v>
      </c>
      <c r="N100" s="73">
        <v>1683.86</v>
      </c>
      <c r="O100" s="63">
        <v>5200</v>
      </c>
      <c r="P100" s="72">
        <v>0.303269230769231</v>
      </c>
      <c r="Q100" s="63">
        <v>1577</v>
      </c>
    </row>
    <row r="101" s="43" customFormat="1" ht="18" customHeight="1" spans="1:17">
      <c r="A101" s="56">
        <v>99</v>
      </c>
      <c r="B101" s="33">
        <v>329</v>
      </c>
      <c r="C101" s="33">
        <f>VLOOKUP(B101,Sheet1!A:C,2,0)</f>
        <v>2907</v>
      </c>
      <c r="D101" s="57" t="s">
        <v>149</v>
      </c>
      <c r="E101" s="58" t="str">
        <f>VLOOKUP(C101,[2]门店类型!$C:$V,20,0)</f>
        <v>C1</v>
      </c>
      <c r="F101" s="59">
        <v>50</v>
      </c>
      <c r="G101" s="62"/>
      <c r="H101" s="62"/>
      <c r="I101" s="33" t="s">
        <v>23</v>
      </c>
      <c r="J101" s="63" t="s">
        <v>20</v>
      </c>
      <c r="K101" s="63"/>
      <c r="L101" s="63">
        <v>6321.2</v>
      </c>
      <c r="M101" s="72">
        <f t="shared" si="3"/>
        <v>0.264702904511802</v>
      </c>
      <c r="N101" s="73">
        <v>1673.24</v>
      </c>
      <c r="O101" s="63">
        <v>4980</v>
      </c>
      <c r="P101" s="72">
        <v>0.314859437751004</v>
      </c>
      <c r="Q101" s="63">
        <v>1568</v>
      </c>
    </row>
    <row r="102" s="43" customFormat="1" ht="18" customHeight="1" spans="1:17">
      <c r="A102" s="56">
        <v>100</v>
      </c>
      <c r="B102" s="33">
        <v>107728</v>
      </c>
      <c r="C102" s="33">
        <f>VLOOKUP(B102,Sheet1!A:C,2,0)</f>
        <v>107728</v>
      </c>
      <c r="D102" s="58" t="s">
        <v>150</v>
      </c>
      <c r="E102" s="58" t="str">
        <f>VLOOKUP(C102,[2]门店类型!$C:$V,20,0)</f>
        <v>C1</v>
      </c>
      <c r="F102" s="59">
        <v>50</v>
      </c>
      <c r="G102" s="60" t="s">
        <v>151</v>
      </c>
      <c r="H102" s="60">
        <v>50</v>
      </c>
      <c r="I102" s="33" t="s">
        <v>32</v>
      </c>
      <c r="J102" s="63" t="s">
        <v>20</v>
      </c>
      <c r="K102" s="63"/>
      <c r="L102" s="63">
        <v>6321.2</v>
      </c>
      <c r="M102" s="72">
        <f t="shared" si="3"/>
        <v>0.261026387394798</v>
      </c>
      <c r="N102" s="73">
        <v>1650</v>
      </c>
      <c r="O102" s="63">
        <v>4980</v>
      </c>
      <c r="P102" s="72">
        <v>0.281526104417671</v>
      </c>
      <c r="Q102" s="63">
        <v>1402</v>
      </c>
    </row>
    <row r="103" s="43" customFormat="1" ht="18" customHeight="1" spans="1:17">
      <c r="A103" s="56">
        <v>101</v>
      </c>
      <c r="B103" s="33">
        <v>105751</v>
      </c>
      <c r="C103" s="33">
        <f>VLOOKUP(B103,Sheet1!A:C,2,0)</f>
        <v>105751</v>
      </c>
      <c r="D103" s="58" t="s">
        <v>152</v>
      </c>
      <c r="E103" s="58" t="str">
        <f>VLOOKUP(C103,[2]门店类型!$C:$V,20,0)</f>
        <v>C1</v>
      </c>
      <c r="F103" s="59">
        <v>50</v>
      </c>
      <c r="G103" s="61"/>
      <c r="H103" s="61"/>
      <c r="I103" s="33" t="s">
        <v>23</v>
      </c>
      <c r="J103" s="63" t="s">
        <v>20</v>
      </c>
      <c r="K103" s="63"/>
      <c r="L103" s="63">
        <v>7353</v>
      </c>
      <c r="M103" s="72">
        <f t="shared" si="3"/>
        <v>0.224398204814361</v>
      </c>
      <c r="N103" s="73">
        <v>1650</v>
      </c>
      <c r="O103" s="63">
        <v>5750</v>
      </c>
      <c r="P103" s="72">
        <v>0.206434782608696</v>
      </c>
      <c r="Q103" s="63">
        <v>1187</v>
      </c>
    </row>
    <row r="104" s="43" customFormat="1" ht="18" customHeight="1" spans="1:17">
      <c r="A104" s="56">
        <v>102</v>
      </c>
      <c r="B104" s="33">
        <v>754</v>
      </c>
      <c r="C104" s="33">
        <f>VLOOKUP(B104,Sheet1!A:C,2,0)</f>
        <v>2916</v>
      </c>
      <c r="D104" s="58" t="s">
        <v>153</v>
      </c>
      <c r="E104" s="58" t="str">
        <f>VLOOKUP(C104,[2]门店类型!$C:$V,20,0)</f>
        <v>C1</v>
      </c>
      <c r="F104" s="59">
        <v>50</v>
      </c>
      <c r="G104" s="61"/>
      <c r="H104" s="61"/>
      <c r="I104" s="33" t="s">
        <v>74</v>
      </c>
      <c r="J104" s="63" t="s">
        <v>20</v>
      </c>
      <c r="K104" s="63"/>
      <c r="L104" s="63">
        <v>6026.4</v>
      </c>
      <c r="M104" s="72">
        <f t="shared" si="3"/>
        <v>0.270798486658702</v>
      </c>
      <c r="N104" s="73">
        <v>1631.94</v>
      </c>
      <c r="O104" s="63">
        <v>4760</v>
      </c>
      <c r="P104" s="72">
        <v>0.322058823529412</v>
      </c>
      <c r="Q104" s="63">
        <v>1533</v>
      </c>
    </row>
    <row r="105" s="43" customFormat="1" ht="18" customHeight="1" spans="1:17">
      <c r="A105" s="56">
        <v>103</v>
      </c>
      <c r="B105" s="33">
        <v>119622</v>
      </c>
      <c r="C105" s="33">
        <f>VLOOKUP(B105,Sheet1!A:C,2,0)</f>
        <v>119622</v>
      </c>
      <c r="D105" s="58" t="s">
        <v>154</v>
      </c>
      <c r="E105" s="58" t="str">
        <f>VLOOKUP(C105,[2]门店类型!$C:$V,20,0)</f>
        <v>C1</v>
      </c>
      <c r="F105" s="59">
        <v>50</v>
      </c>
      <c r="G105" s="62"/>
      <c r="H105" s="62"/>
      <c r="I105" s="33" t="s">
        <v>19</v>
      </c>
      <c r="J105" s="63" t="s">
        <v>20</v>
      </c>
      <c r="K105" s="63"/>
      <c r="L105" s="63">
        <v>6348</v>
      </c>
      <c r="M105" s="72">
        <f t="shared" si="3"/>
        <v>0.244171392564587</v>
      </c>
      <c r="N105" s="73">
        <v>1550</v>
      </c>
      <c r="O105" s="63">
        <v>5000</v>
      </c>
      <c r="P105" s="72">
        <v>0.282</v>
      </c>
      <c r="Q105" s="63">
        <v>1410</v>
      </c>
    </row>
    <row r="106" s="43" customFormat="1" ht="18" customHeight="1" spans="1:17">
      <c r="A106" s="56">
        <v>104</v>
      </c>
      <c r="B106" s="33">
        <v>102479</v>
      </c>
      <c r="C106" s="33">
        <f>VLOOKUP(B106,Sheet1!A:C,2,0)</f>
        <v>102479</v>
      </c>
      <c r="D106" s="57" t="s">
        <v>155</v>
      </c>
      <c r="E106" s="58" t="str">
        <f>VLOOKUP(C106,[2]门店类型!$C:$V,20,0)</f>
        <v>C2</v>
      </c>
      <c r="F106" s="59">
        <v>50</v>
      </c>
      <c r="G106" s="60" t="s">
        <v>156</v>
      </c>
      <c r="H106" s="60">
        <v>50</v>
      </c>
      <c r="I106" s="33" t="s">
        <v>48</v>
      </c>
      <c r="J106" s="63" t="s">
        <v>20</v>
      </c>
      <c r="K106" s="63"/>
      <c r="L106" s="63">
        <v>5879</v>
      </c>
      <c r="M106" s="72">
        <f t="shared" si="3"/>
        <v>0.306174519476101</v>
      </c>
      <c r="N106" s="73">
        <v>1800</v>
      </c>
      <c r="O106" s="63">
        <v>4650</v>
      </c>
      <c r="P106" s="72">
        <v>0.303655913978495</v>
      </c>
      <c r="Q106" s="63">
        <v>1412</v>
      </c>
    </row>
    <row r="107" s="43" customFormat="1" ht="18" customHeight="1" spans="1:17">
      <c r="A107" s="56">
        <v>105</v>
      </c>
      <c r="B107" s="33">
        <v>704</v>
      </c>
      <c r="C107" s="33">
        <f>VLOOKUP(B107,Sheet1!A:C,2,0)</f>
        <v>2901</v>
      </c>
      <c r="D107" s="57" t="s">
        <v>157</v>
      </c>
      <c r="E107" s="58" t="str">
        <f>VLOOKUP(C107,[2]门店类型!$C:$V,20,0)</f>
        <v>C2</v>
      </c>
      <c r="F107" s="59">
        <v>50</v>
      </c>
      <c r="G107" s="61"/>
      <c r="H107" s="61"/>
      <c r="I107" s="33" t="s">
        <v>32</v>
      </c>
      <c r="J107" s="63" t="s">
        <v>20</v>
      </c>
      <c r="K107" s="63"/>
      <c r="L107" s="63">
        <v>5584.2</v>
      </c>
      <c r="M107" s="72">
        <f t="shared" si="3"/>
        <v>0.367107195301028</v>
      </c>
      <c r="N107" s="73">
        <v>2050</v>
      </c>
      <c r="O107" s="63">
        <v>4430</v>
      </c>
      <c r="P107" s="72">
        <v>0.328216704288939</v>
      </c>
      <c r="Q107" s="63">
        <v>1454</v>
      </c>
    </row>
    <row r="108" s="43" customFormat="1" ht="18" customHeight="1" spans="1:17">
      <c r="A108" s="56">
        <v>106</v>
      </c>
      <c r="B108" s="33">
        <v>103199</v>
      </c>
      <c r="C108" s="33">
        <f>VLOOKUP(B108,Sheet1!A:C,2,0)</f>
        <v>103199</v>
      </c>
      <c r="D108" s="57" t="s">
        <v>158</v>
      </c>
      <c r="E108" s="58" t="str">
        <f>VLOOKUP(C108,[2]门店类型!$C:$V,20,0)</f>
        <v>C2</v>
      </c>
      <c r="F108" s="59">
        <v>50</v>
      </c>
      <c r="G108" s="61"/>
      <c r="H108" s="61"/>
      <c r="I108" s="33" t="s">
        <v>48</v>
      </c>
      <c r="J108" s="63" t="s">
        <v>20</v>
      </c>
      <c r="K108" s="63"/>
      <c r="L108" s="63">
        <v>7205.6</v>
      </c>
      <c r="M108" s="72">
        <f t="shared" si="3"/>
        <v>0.277561896302876</v>
      </c>
      <c r="N108" s="73">
        <v>2000</v>
      </c>
      <c r="O108" s="63">
        <v>5640</v>
      </c>
      <c r="P108" s="72">
        <v>0.30886524822695</v>
      </c>
      <c r="Q108" s="63">
        <v>1742</v>
      </c>
    </row>
    <row r="109" s="43" customFormat="1" ht="18" customHeight="1" spans="1:17">
      <c r="A109" s="56">
        <v>107</v>
      </c>
      <c r="B109" s="33">
        <v>355</v>
      </c>
      <c r="C109" s="33">
        <f>VLOOKUP(B109,Sheet1!A:C,2,0)</f>
        <v>2816</v>
      </c>
      <c r="D109" s="57" t="s">
        <v>159</v>
      </c>
      <c r="E109" s="58" t="str">
        <f>VLOOKUP(C109,[2]门店类型!$C:$V,20,0)</f>
        <v>C2</v>
      </c>
      <c r="F109" s="59">
        <v>50</v>
      </c>
      <c r="G109" s="62"/>
      <c r="H109" s="62"/>
      <c r="I109" s="33" t="s">
        <v>48</v>
      </c>
      <c r="J109" s="63" t="s">
        <v>20</v>
      </c>
      <c r="K109" s="63"/>
      <c r="L109" s="63">
        <v>6616</v>
      </c>
      <c r="M109" s="72">
        <f t="shared" si="3"/>
        <v>0.277164449818622</v>
      </c>
      <c r="N109" s="73">
        <v>1833.72</v>
      </c>
      <c r="O109" s="63">
        <v>5200</v>
      </c>
      <c r="P109" s="72">
        <v>0.327692307692308</v>
      </c>
      <c r="Q109" s="63">
        <v>1704</v>
      </c>
    </row>
    <row r="110" s="43" customFormat="1" ht="18" customHeight="1" spans="1:17">
      <c r="A110" s="56">
        <v>108</v>
      </c>
      <c r="B110" s="33">
        <v>56</v>
      </c>
      <c r="C110" s="33">
        <f>VLOOKUP(B110,Sheet1!A:C,2,0)</f>
        <v>2894</v>
      </c>
      <c r="D110" s="58" t="s">
        <v>160</v>
      </c>
      <c r="E110" s="58" t="str">
        <f>VLOOKUP(C110,[2]门店类型!$C:$V,20,0)</f>
        <v>C2</v>
      </c>
      <c r="F110" s="59">
        <v>50</v>
      </c>
      <c r="G110" s="60" t="s">
        <v>161</v>
      </c>
      <c r="H110" s="60">
        <v>50</v>
      </c>
      <c r="I110" s="33" t="s">
        <v>74</v>
      </c>
      <c r="J110" s="63" t="s">
        <v>20</v>
      </c>
      <c r="K110" s="63"/>
      <c r="L110" s="63">
        <v>5070</v>
      </c>
      <c r="M110" s="72">
        <f t="shared" si="3"/>
        <v>0.305719921104536</v>
      </c>
      <c r="N110" s="73">
        <v>1550</v>
      </c>
      <c r="O110" s="63">
        <v>3361</v>
      </c>
      <c r="P110" s="72">
        <v>0.335019339482297</v>
      </c>
      <c r="Q110" s="63">
        <v>1126</v>
      </c>
    </row>
    <row r="111" s="43" customFormat="1" ht="18" customHeight="1" spans="1:17">
      <c r="A111" s="56">
        <v>109</v>
      </c>
      <c r="B111" s="33">
        <v>594</v>
      </c>
      <c r="C111" s="33">
        <f>VLOOKUP(B111,Sheet1!A:C,2,0)</f>
        <v>2851</v>
      </c>
      <c r="D111" s="58" t="s">
        <v>162</v>
      </c>
      <c r="E111" s="58" t="str">
        <f>VLOOKUP(C111,[2]门店类型!$C:$V,20,0)</f>
        <v>C2</v>
      </c>
      <c r="F111" s="59">
        <v>50</v>
      </c>
      <c r="G111" s="61"/>
      <c r="H111" s="61"/>
      <c r="I111" s="33" t="s">
        <v>32</v>
      </c>
      <c r="J111" s="63" t="s">
        <v>20</v>
      </c>
      <c r="K111" s="63"/>
      <c r="L111" s="63">
        <v>6321.2</v>
      </c>
      <c r="M111" s="72">
        <f t="shared" si="3"/>
        <v>0.280756818325634</v>
      </c>
      <c r="N111" s="73">
        <v>1774.72</v>
      </c>
      <c r="O111" s="63">
        <v>4980</v>
      </c>
      <c r="P111" s="72">
        <v>0.332128514056225</v>
      </c>
      <c r="Q111" s="63">
        <v>1654</v>
      </c>
    </row>
    <row r="112" s="43" customFormat="1" ht="18" customHeight="1" spans="1:17">
      <c r="A112" s="56">
        <v>110</v>
      </c>
      <c r="B112" s="33">
        <v>713</v>
      </c>
      <c r="C112" s="33">
        <f>VLOOKUP(B112,Sheet1!A:C,2,0)</f>
        <v>2883</v>
      </c>
      <c r="D112" s="58" t="s">
        <v>163</v>
      </c>
      <c r="E112" s="58" t="str">
        <f>VLOOKUP(C112,[2]门店类型!$C:$V,20,0)</f>
        <v>C2</v>
      </c>
      <c r="F112" s="59">
        <v>50</v>
      </c>
      <c r="G112" s="61"/>
      <c r="H112" s="61"/>
      <c r="I112" s="33" t="s">
        <v>32</v>
      </c>
      <c r="J112" s="63" t="s">
        <v>20</v>
      </c>
      <c r="K112" s="63"/>
      <c r="L112" s="63">
        <v>5436.8</v>
      </c>
      <c r="M112" s="72">
        <f t="shared" si="3"/>
        <v>0.321880517951736</v>
      </c>
      <c r="N112" s="73">
        <v>1750</v>
      </c>
      <c r="O112" s="63">
        <v>4320</v>
      </c>
      <c r="P112" s="72">
        <v>0.34375</v>
      </c>
      <c r="Q112" s="63">
        <v>1485</v>
      </c>
    </row>
    <row r="113" s="43" customFormat="1" ht="18" customHeight="1" spans="1:17">
      <c r="A113" s="56">
        <v>111</v>
      </c>
      <c r="B113" s="33">
        <v>710</v>
      </c>
      <c r="C113" s="33">
        <f>VLOOKUP(B113,Sheet1!A:C,2,0)</f>
        <v>2888</v>
      </c>
      <c r="D113" s="58" t="s">
        <v>164</v>
      </c>
      <c r="E113" s="58" t="str">
        <f>VLOOKUP(C113,[2]门店类型!$C:$V,20,0)</f>
        <v>C2</v>
      </c>
      <c r="F113" s="59">
        <v>50</v>
      </c>
      <c r="G113" s="62"/>
      <c r="H113" s="62"/>
      <c r="I113" s="33" t="s">
        <v>32</v>
      </c>
      <c r="J113" s="63" t="s">
        <v>20</v>
      </c>
      <c r="K113" s="63"/>
      <c r="L113" s="63">
        <v>5584.2</v>
      </c>
      <c r="M113" s="72">
        <f t="shared" si="3"/>
        <v>0.313384191110634</v>
      </c>
      <c r="N113" s="73">
        <v>1750</v>
      </c>
      <c r="O113" s="63">
        <v>4430</v>
      </c>
      <c r="P113" s="72">
        <v>0.336117381489842</v>
      </c>
      <c r="Q113" s="63">
        <v>1489</v>
      </c>
    </row>
    <row r="114" s="43" customFormat="1" ht="18" customHeight="1" spans="1:17">
      <c r="A114" s="56">
        <v>112</v>
      </c>
      <c r="B114" s="33">
        <v>102564</v>
      </c>
      <c r="C114" s="33">
        <f>VLOOKUP(B114,Sheet1!A:C,2,0)</f>
        <v>102564</v>
      </c>
      <c r="D114" s="57" t="s">
        <v>165</v>
      </c>
      <c r="E114" s="58" t="str">
        <f>VLOOKUP(C114,[2]门店类型!$C:$V,20,0)</f>
        <v>C2</v>
      </c>
      <c r="F114" s="59">
        <v>50</v>
      </c>
      <c r="G114" s="60" t="s">
        <v>166</v>
      </c>
      <c r="H114" s="60">
        <v>50</v>
      </c>
      <c r="I114" s="33" t="s">
        <v>32</v>
      </c>
      <c r="J114" s="63" t="s">
        <v>20</v>
      </c>
      <c r="K114" s="63"/>
      <c r="L114" s="63">
        <v>5412.68</v>
      </c>
      <c r="M114" s="72">
        <f t="shared" si="3"/>
        <v>0.323314882830686</v>
      </c>
      <c r="N114" s="73">
        <v>1750</v>
      </c>
      <c r="O114" s="63">
        <v>4302</v>
      </c>
      <c r="P114" s="72">
        <v>0.343793584379358</v>
      </c>
      <c r="Q114" s="63">
        <v>1479</v>
      </c>
    </row>
    <row r="115" s="43" customFormat="1" ht="18" customHeight="1" spans="1:17">
      <c r="A115" s="56">
        <v>113</v>
      </c>
      <c r="B115" s="33">
        <v>119262</v>
      </c>
      <c r="C115" s="33">
        <f>VLOOKUP(B115,Sheet1!A:C,2,0)</f>
        <v>119262</v>
      </c>
      <c r="D115" s="57" t="s">
        <v>167</v>
      </c>
      <c r="E115" s="58" t="str">
        <f>VLOOKUP(C115,[2]门店类型!$C:$V,20,0)</f>
        <v>C2</v>
      </c>
      <c r="F115" s="59">
        <v>50</v>
      </c>
      <c r="G115" s="61"/>
      <c r="H115" s="61"/>
      <c r="I115" s="33" t="s">
        <v>48</v>
      </c>
      <c r="J115" s="63" t="s">
        <v>20</v>
      </c>
      <c r="K115" s="63"/>
      <c r="L115" s="63">
        <v>5879</v>
      </c>
      <c r="M115" s="72">
        <f t="shared" si="3"/>
        <v>0.297669671712876</v>
      </c>
      <c r="N115" s="73">
        <v>1750</v>
      </c>
      <c r="O115" s="63">
        <v>4650</v>
      </c>
      <c r="P115" s="72">
        <v>0.327311827956989</v>
      </c>
      <c r="Q115" s="63">
        <v>1522</v>
      </c>
    </row>
    <row r="116" s="43" customFormat="1" ht="18" customHeight="1" spans="1:17">
      <c r="A116" s="56">
        <v>114</v>
      </c>
      <c r="B116" s="33">
        <v>117310</v>
      </c>
      <c r="C116" s="33">
        <f>VLOOKUP(B116,Sheet1!A:C,2,0)</f>
        <v>117310</v>
      </c>
      <c r="D116" s="57" t="s">
        <v>168</v>
      </c>
      <c r="E116" s="58" t="str">
        <f>VLOOKUP(C116,[2]门店类型!$C:$V,20,0)</f>
        <v>C2</v>
      </c>
      <c r="F116" s="59">
        <v>50</v>
      </c>
      <c r="G116" s="61"/>
      <c r="H116" s="61"/>
      <c r="I116" s="33" t="s">
        <v>19</v>
      </c>
      <c r="J116" s="63" t="s">
        <v>20</v>
      </c>
      <c r="K116" s="63"/>
      <c r="L116" s="63">
        <v>6348</v>
      </c>
      <c r="M116" s="72">
        <f t="shared" si="3"/>
        <v>0.25992438563327</v>
      </c>
      <c r="N116" s="73">
        <v>1650</v>
      </c>
      <c r="O116" s="63">
        <v>5000</v>
      </c>
      <c r="P116" s="72">
        <v>0.272</v>
      </c>
      <c r="Q116" s="63">
        <v>1360</v>
      </c>
    </row>
    <row r="117" s="43" customFormat="1" ht="18" customHeight="1" spans="1:17">
      <c r="A117" s="56">
        <v>115</v>
      </c>
      <c r="B117" s="33">
        <v>112415</v>
      </c>
      <c r="C117" s="33">
        <f>VLOOKUP(B117,Sheet1!A:C,2,0)</f>
        <v>112415</v>
      </c>
      <c r="D117" s="57" t="s">
        <v>169</v>
      </c>
      <c r="E117" s="58" t="str">
        <f>VLOOKUP(C117,[2]门店类型!$C:$V,20,0)</f>
        <v>C2</v>
      </c>
      <c r="F117" s="59">
        <v>50</v>
      </c>
      <c r="G117" s="62"/>
      <c r="H117" s="62"/>
      <c r="I117" s="33" t="s">
        <v>26</v>
      </c>
      <c r="J117" s="63" t="s">
        <v>20</v>
      </c>
      <c r="K117" s="63"/>
      <c r="L117" s="63">
        <v>6425.72</v>
      </c>
      <c r="M117" s="72">
        <f t="shared" si="3"/>
        <v>0.253786346121524</v>
      </c>
      <c r="N117" s="73">
        <v>1630.76</v>
      </c>
      <c r="O117" s="63">
        <v>5058</v>
      </c>
      <c r="P117" s="72">
        <v>0.302886516409648</v>
      </c>
      <c r="Q117" s="63">
        <v>1532</v>
      </c>
    </row>
    <row r="118" s="43" customFormat="1" ht="18" customHeight="1" spans="1:17">
      <c r="A118" s="56">
        <v>116</v>
      </c>
      <c r="B118" s="33">
        <v>113008</v>
      </c>
      <c r="C118" s="33">
        <f>VLOOKUP(B118,Sheet1!A:C,2,0)</f>
        <v>113008</v>
      </c>
      <c r="D118" s="58" t="s">
        <v>170</v>
      </c>
      <c r="E118" s="58" t="str">
        <f>VLOOKUP(C118,[2]门店类型!$C:$V,20,0)</f>
        <v>C2</v>
      </c>
      <c r="F118" s="59">
        <v>50</v>
      </c>
      <c r="G118" s="60" t="s">
        <v>171</v>
      </c>
      <c r="H118" s="60">
        <v>50</v>
      </c>
      <c r="I118" s="33" t="s">
        <v>26</v>
      </c>
      <c r="J118" s="63" t="s">
        <v>20</v>
      </c>
      <c r="K118" s="63"/>
      <c r="L118" s="63">
        <v>8802.88</v>
      </c>
      <c r="M118" s="72">
        <f t="shared" si="3"/>
        <v>0.184314678832382</v>
      </c>
      <c r="N118" s="73">
        <v>1622.5</v>
      </c>
      <c r="O118" s="63">
        <v>6832</v>
      </c>
      <c r="P118" s="72">
        <v>0.223214285714286</v>
      </c>
      <c r="Q118" s="63">
        <v>1525</v>
      </c>
    </row>
    <row r="119" s="43" customFormat="1" ht="18" customHeight="1" spans="1:17">
      <c r="A119" s="56">
        <v>117</v>
      </c>
      <c r="B119" s="33">
        <v>733</v>
      </c>
      <c r="C119" s="33">
        <f>VLOOKUP(B119,Sheet1!A:C,2,0)</f>
        <v>2713</v>
      </c>
      <c r="D119" s="58" t="s">
        <v>172</v>
      </c>
      <c r="E119" s="58" t="str">
        <f>VLOOKUP(C119,[2]门店类型!$C:$V,20,0)</f>
        <v>C2</v>
      </c>
      <c r="F119" s="59">
        <v>50</v>
      </c>
      <c r="G119" s="61"/>
      <c r="H119" s="61"/>
      <c r="I119" s="33" t="s">
        <v>40</v>
      </c>
      <c r="J119" s="63" t="s">
        <v>20</v>
      </c>
      <c r="K119" s="63"/>
      <c r="L119" s="63">
        <v>5142</v>
      </c>
      <c r="M119" s="72">
        <f t="shared" si="3"/>
        <v>0.30143912874368</v>
      </c>
      <c r="N119" s="73">
        <v>1550</v>
      </c>
      <c r="O119" s="63">
        <v>4100</v>
      </c>
      <c r="P119" s="72">
        <v>0.330975609756098</v>
      </c>
      <c r="Q119" s="63">
        <v>1357</v>
      </c>
    </row>
    <row r="120" s="43" customFormat="1" ht="18" customHeight="1" spans="1:17">
      <c r="A120" s="56">
        <v>118</v>
      </c>
      <c r="B120" s="33">
        <v>549</v>
      </c>
      <c r="C120" s="33">
        <f>VLOOKUP(B120,Sheet1!A:C,2,0)</f>
        <v>2853</v>
      </c>
      <c r="D120" s="58" t="s">
        <v>173</v>
      </c>
      <c r="E120" s="58" t="str">
        <f>VLOOKUP(C120,[2]门店类型!$C:$V,20,0)</f>
        <v>C2</v>
      </c>
      <c r="F120" s="59">
        <v>50</v>
      </c>
      <c r="G120" s="61"/>
      <c r="H120" s="61"/>
      <c r="I120" s="33" t="s">
        <v>32</v>
      </c>
      <c r="J120" s="63" t="s">
        <v>20</v>
      </c>
      <c r="K120" s="63"/>
      <c r="L120" s="63">
        <v>4257.6</v>
      </c>
      <c r="M120" s="72">
        <f t="shared" si="3"/>
        <v>0.364054866591507</v>
      </c>
      <c r="N120" s="73">
        <v>1550</v>
      </c>
      <c r="O120" s="63">
        <v>3440</v>
      </c>
      <c r="P120" s="72">
        <v>0.304360465116279</v>
      </c>
      <c r="Q120" s="63">
        <v>1047</v>
      </c>
    </row>
    <row r="121" s="43" customFormat="1" ht="18" customHeight="1" spans="1:17">
      <c r="A121" s="56">
        <v>119</v>
      </c>
      <c r="B121" s="33">
        <v>104838</v>
      </c>
      <c r="C121" s="33">
        <f>VLOOKUP(B121,Sheet1!A:C,2,0)</f>
        <v>104838</v>
      </c>
      <c r="D121" s="58" t="s">
        <v>174</v>
      </c>
      <c r="E121" s="58" t="str">
        <f>VLOOKUP(C121,[2]门店类型!$C:$V,20,0)</f>
        <v>C2</v>
      </c>
      <c r="F121" s="59">
        <v>50</v>
      </c>
      <c r="G121" s="62"/>
      <c r="H121" s="62"/>
      <c r="I121" s="33" t="s">
        <v>74</v>
      </c>
      <c r="J121" s="63" t="s">
        <v>20</v>
      </c>
      <c r="K121" s="63"/>
      <c r="L121" s="63">
        <v>4699.8</v>
      </c>
      <c r="M121" s="72">
        <f t="shared" si="3"/>
        <v>0.32980126813907</v>
      </c>
      <c r="N121" s="73">
        <v>1550</v>
      </c>
      <c r="O121" s="63">
        <v>3770</v>
      </c>
      <c r="P121" s="72">
        <v>0.306896551724138</v>
      </c>
      <c r="Q121" s="63">
        <v>1157</v>
      </c>
    </row>
    <row r="122" s="43" customFormat="1" ht="18" customHeight="1" spans="1:17">
      <c r="A122" s="56">
        <v>120</v>
      </c>
      <c r="B122" s="33">
        <v>720</v>
      </c>
      <c r="C122" s="33">
        <f>VLOOKUP(B122,Sheet1!A:C,2,0)</f>
        <v>2844</v>
      </c>
      <c r="D122" s="57" t="s">
        <v>175</v>
      </c>
      <c r="E122" s="58" t="str">
        <f>VLOOKUP(C122,[2]门店类型!$C:$V,20,0)</f>
        <v>C2</v>
      </c>
      <c r="F122" s="59">
        <v>50</v>
      </c>
      <c r="G122" s="60" t="s">
        <v>176</v>
      </c>
      <c r="H122" s="60">
        <v>50</v>
      </c>
      <c r="I122" s="33" t="s">
        <v>32</v>
      </c>
      <c r="J122" s="63" t="s">
        <v>20</v>
      </c>
      <c r="K122" s="63"/>
      <c r="L122" s="63">
        <v>5436.8</v>
      </c>
      <c r="M122" s="72">
        <f t="shared" si="3"/>
        <v>0.285094173042966</v>
      </c>
      <c r="N122" s="73">
        <v>1550</v>
      </c>
      <c r="O122" s="63">
        <v>4320</v>
      </c>
      <c r="P122" s="72">
        <v>0.311342592592593</v>
      </c>
      <c r="Q122" s="63">
        <v>1345</v>
      </c>
    </row>
    <row r="123" s="43" customFormat="1" ht="18" customHeight="1" spans="1:17">
      <c r="A123" s="56">
        <v>121</v>
      </c>
      <c r="B123" s="33">
        <v>104429</v>
      </c>
      <c r="C123" s="33">
        <f>VLOOKUP(B123,Sheet1!A:C,2,0)</f>
        <v>104429</v>
      </c>
      <c r="D123" s="57" t="s">
        <v>177</v>
      </c>
      <c r="E123" s="58" t="str">
        <f>VLOOKUP(C123,[2]门店类型!$C:$V,20,0)</f>
        <v>C2</v>
      </c>
      <c r="F123" s="59">
        <v>50</v>
      </c>
      <c r="G123" s="61"/>
      <c r="H123" s="61"/>
      <c r="I123" s="33" t="s">
        <v>23</v>
      </c>
      <c r="J123" s="63" t="s">
        <v>20</v>
      </c>
      <c r="K123" s="63"/>
      <c r="L123" s="63">
        <v>5879</v>
      </c>
      <c r="M123" s="72">
        <f t="shared" si="3"/>
        <v>0.263650280659976</v>
      </c>
      <c r="N123" s="73">
        <v>1550</v>
      </c>
      <c r="O123" s="63">
        <v>4650</v>
      </c>
      <c r="P123" s="72">
        <v>0.30494623655914</v>
      </c>
      <c r="Q123" s="63">
        <v>1418</v>
      </c>
    </row>
    <row r="124" s="43" customFormat="1" ht="18" customHeight="1" spans="1:17">
      <c r="A124" s="56">
        <v>122</v>
      </c>
      <c r="B124" s="33">
        <v>123007</v>
      </c>
      <c r="C124" s="33">
        <f>VLOOKUP(B124,Sheet1!A:C,2,0)</f>
        <v>123007</v>
      </c>
      <c r="D124" s="57" t="s">
        <v>178</v>
      </c>
      <c r="E124" s="58" t="str">
        <f>VLOOKUP(C124,[2]门店类型!$C:$V,20,0)</f>
        <v>C2</v>
      </c>
      <c r="F124" s="59">
        <v>50</v>
      </c>
      <c r="G124" s="61"/>
      <c r="H124" s="61"/>
      <c r="I124" s="33" t="s">
        <v>32</v>
      </c>
      <c r="J124" s="63" t="s">
        <v>20</v>
      </c>
      <c r="K124" s="63"/>
      <c r="L124" s="63">
        <v>5142</v>
      </c>
      <c r="M124" s="72">
        <f t="shared" si="3"/>
        <v>0.30143912874368</v>
      </c>
      <c r="N124" s="73">
        <v>1550</v>
      </c>
      <c r="O124" s="63">
        <v>4100</v>
      </c>
      <c r="P124" s="72">
        <v>0.325853658536585</v>
      </c>
      <c r="Q124" s="63">
        <v>1336</v>
      </c>
    </row>
    <row r="125" s="43" customFormat="1" ht="18" customHeight="1" spans="1:17">
      <c r="A125" s="56">
        <v>123</v>
      </c>
      <c r="B125" s="33">
        <v>727</v>
      </c>
      <c r="C125" s="33">
        <f>VLOOKUP(B125,Sheet1!A:C,2,0)</f>
        <v>2409</v>
      </c>
      <c r="D125" s="57" t="s">
        <v>179</v>
      </c>
      <c r="E125" s="58" t="str">
        <f>VLOOKUP(C125,[2]门店类型!$C:$V,20,0)</f>
        <v>C2</v>
      </c>
      <c r="F125" s="59">
        <v>50</v>
      </c>
      <c r="G125" s="62"/>
      <c r="H125" s="62"/>
      <c r="I125" s="33" t="s">
        <v>26</v>
      </c>
      <c r="J125" s="63" t="s">
        <v>20</v>
      </c>
      <c r="K125" s="63"/>
      <c r="L125" s="63">
        <v>5711.5</v>
      </c>
      <c r="M125" s="72">
        <f t="shared" si="3"/>
        <v>0.268994134640637</v>
      </c>
      <c r="N125" s="73">
        <v>1536.36</v>
      </c>
      <c r="O125" s="63">
        <v>4525</v>
      </c>
      <c r="P125" s="72">
        <v>0.320883977900553</v>
      </c>
      <c r="Q125" s="63">
        <v>1452</v>
      </c>
    </row>
    <row r="126" s="43" customFormat="1" ht="18" customHeight="1" spans="1:17">
      <c r="A126" s="56">
        <v>124</v>
      </c>
      <c r="B126" s="33">
        <v>732</v>
      </c>
      <c r="C126" s="33">
        <f>VLOOKUP(B126,Sheet1!A:C,2,0)</f>
        <v>2837</v>
      </c>
      <c r="D126" s="58" t="s">
        <v>180</v>
      </c>
      <c r="E126" s="58" t="str">
        <f>VLOOKUP(C126,[2]门店类型!$C:$V,20,0)</f>
        <v>C2</v>
      </c>
      <c r="F126" s="59">
        <v>50</v>
      </c>
      <c r="G126" s="60" t="s">
        <v>181</v>
      </c>
      <c r="H126" s="60">
        <v>50</v>
      </c>
      <c r="I126" s="33" t="s">
        <v>32</v>
      </c>
      <c r="J126" s="63" t="s">
        <v>20</v>
      </c>
      <c r="K126" s="63"/>
      <c r="L126" s="63">
        <v>5412.68</v>
      </c>
      <c r="M126" s="72">
        <f t="shared" si="3"/>
        <v>0.280356496227377</v>
      </c>
      <c r="N126" s="73">
        <v>1517.48</v>
      </c>
      <c r="O126" s="63">
        <v>4302</v>
      </c>
      <c r="P126" s="72">
        <v>0.333798233379823</v>
      </c>
      <c r="Q126" s="63">
        <v>1436</v>
      </c>
    </row>
    <row r="127" s="43" customFormat="1" ht="18" customHeight="1" spans="1:17">
      <c r="A127" s="56">
        <v>125</v>
      </c>
      <c r="B127" s="75">
        <v>143253</v>
      </c>
      <c r="C127" s="33">
        <f>VLOOKUP(B127,Sheet1!A:C,2,0)</f>
        <v>1950</v>
      </c>
      <c r="D127" s="58" t="s">
        <v>182</v>
      </c>
      <c r="E127" s="58" t="str">
        <f>VLOOKUP(C127,[2]门店类型!$C:$V,20,0)</f>
        <v>C2</v>
      </c>
      <c r="F127" s="59">
        <v>50</v>
      </c>
      <c r="G127" s="61"/>
      <c r="H127" s="61"/>
      <c r="I127" s="33" t="s">
        <v>23</v>
      </c>
      <c r="J127" s="63" t="s">
        <v>20</v>
      </c>
      <c r="K127" s="63"/>
      <c r="L127" s="63">
        <v>4994.6</v>
      </c>
      <c r="M127" s="72">
        <f t="shared" si="3"/>
        <v>0.300324350298322</v>
      </c>
      <c r="N127" s="73">
        <v>1500</v>
      </c>
      <c r="O127" s="63">
        <v>3990</v>
      </c>
      <c r="P127" s="72">
        <v>0.300751879699248</v>
      </c>
      <c r="Q127" s="63">
        <v>1200</v>
      </c>
    </row>
    <row r="128" s="43" customFormat="1" ht="18" customHeight="1" spans="1:17">
      <c r="A128" s="56">
        <v>126</v>
      </c>
      <c r="B128" s="33">
        <v>104430</v>
      </c>
      <c r="C128" s="33">
        <f>VLOOKUP(B128,Sheet1!A:C,2,0)</f>
        <v>104430</v>
      </c>
      <c r="D128" s="58" t="s">
        <v>183</v>
      </c>
      <c r="E128" s="58" t="str">
        <f>VLOOKUP(C128,[2]门店类型!$C:$V,20,0)</f>
        <v>C2</v>
      </c>
      <c r="F128" s="59">
        <v>50</v>
      </c>
      <c r="G128" s="61"/>
      <c r="H128" s="61"/>
      <c r="I128" s="33" t="s">
        <v>23</v>
      </c>
      <c r="J128" s="63" t="s">
        <v>20</v>
      </c>
      <c r="K128" s="63"/>
      <c r="L128" s="63">
        <v>4994.6</v>
      </c>
      <c r="M128" s="72">
        <f t="shared" si="3"/>
        <v>0.300324350298322</v>
      </c>
      <c r="N128" s="73">
        <v>1500</v>
      </c>
      <c r="O128" s="63">
        <v>3990</v>
      </c>
      <c r="P128" s="72">
        <v>0.284962406015038</v>
      </c>
      <c r="Q128" s="63">
        <v>1137</v>
      </c>
    </row>
    <row r="129" s="43" customFormat="1" ht="18" customHeight="1" spans="1:17">
      <c r="A129" s="56">
        <v>127</v>
      </c>
      <c r="B129" s="33">
        <v>102567</v>
      </c>
      <c r="C129" s="33">
        <f>VLOOKUP(B129,Sheet1!A:C,2,0)</f>
        <v>102567</v>
      </c>
      <c r="D129" s="58" t="s">
        <v>184</v>
      </c>
      <c r="E129" s="58" t="str">
        <f>VLOOKUP(C129,[2]门店类型!$C:$V,20,0)</f>
        <v>C1</v>
      </c>
      <c r="F129" s="59">
        <v>50</v>
      </c>
      <c r="G129" s="62"/>
      <c r="H129" s="62"/>
      <c r="I129" s="33" t="s">
        <v>40</v>
      </c>
      <c r="J129" s="63" t="s">
        <v>20</v>
      </c>
      <c r="K129" s="63"/>
      <c r="L129" s="63">
        <v>4847.2</v>
      </c>
      <c r="M129" s="72">
        <f t="shared" si="3"/>
        <v>0.288826539032844</v>
      </c>
      <c r="N129" s="73">
        <v>1400</v>
      </c>
      <c r="O129" s="63">
        <v>3880</v>
      </c>
      <c r="P129" s="72">
        <v>0.296134020618557</v>
      </c>
      <c r="Q129" s="63">
        <v>1149</v>
      </c>
    </row>
    <row r="130" s="43" customFormat="1" ht="18" customHeight="1" spans="1:17">
      <c r="A130" s="56">
        <v>128</v>
      </c>
      <c r="B130" s="33">
        <v>117923</v>
      </c>
      <c r="C130" s="33">
        <f>VLOOKUP(B130,Sheet1!A:C,2,0)</f>
        <v>117923</v>
      </c>
      <c r="D130" s="57" t="s">
        <v>185</v>
      </c>
      <c r="E130" s="58" t="str">
        <f>VLOOKUP(C130,[2]门店类型!$C:$V,20,0)</f>
        <v>C2</v>
      </c>
      <c r="F130" s="59">
        <v>50</v>
      </c>
      <c r="G130" s="60" t="s">
        <v>186</v>
      </c>
      <c r="H130" s="60">
        <v>50</v>
      </c>
      <c r="I130" s="33" t="s">
        <v>32</v>
      </c>
      <c r="J130" s="63" t="s">
        <v>20</v>
      </c>
      <c r="K130" s="63"/>
      <c r="L130" s="63">
        <v>4847.2</v>
      </c>
      <c r="M130" s="72">
        <f t="shared" si="3"/>
        <v>0.309457006106618</v>
      </c>
      <c r="N130" s="73">
        <v>1500</v>
      </c>
      <c r="O130" s="63">
        <v>3880</v>
      </c>
      <c r="P130" s="72">
        <v>0.331958762886598</v>
      </c>
      <c r="Q130" s="63">
        <v>1288</v>
      </c>
    </row>
    <row r="131" s="43" customFormat="1" ht="18" customHeight="1" spans="1:17">
      <c r="A131" s="56">
        <v>129</v>
      </c>
      <c r="B131" s="33">
        <v>115971</v>
      </c>
      <c r="C131" s="33">
        <f>VLOOKUP(B131,Sheet1!A:C,2,0)</f>
        <v>115971</v>
      </c>
      <c r="D131" s="57" t="s">
        <v>187</v>
      </c>
      <c r="E131" s="58" t="str">
        <f>VLOOKUP(C131,[2]门店类型!$C:$V,20,0)</f>
        <v>C2</v>
      </c>
      <c r="F131" s="59">
        <v>50</v>
      </c>
      <c r="G131" s="61"/>
      <c r="H131" s="61"/>
      <c r="I131" s="33" t="s">
        <v>23</v>
      </c>
      <c r="J131" s="63" t="s">
        <v>20</v>
      </c>
      <c r="K131" s="63"/>
      <c r="L131" s="63">
        <v>5436.8</v>
      </c>
      <c r="M131" s="72">
        <f t="shared" si="3"/>
        <v>0.270011771630371</v>
      </c>
      <c r="N131" s="73">
        <v>1468</v>
      </c>
      <c r="O131" s="63">
        <v>4320</v>
      </c>
      <c r="P131" s="72">
        <v>0.303009259259259</v>
      </c>
      <c r="Q131" s="63">
        <v>1309</v>
      </c>
    </row>
    <row r="132" s="43" customFormat="1" ht="18" customHeight="1" spans="1:17">
      <c r="A132" s="56">
        <v>130</v>
      </c>
      <c r="B132" s="33">
        <v>110378</v>
      </c>
      <c r="C132" s="33">
        <f>VLOOKUP(B132,Sheet1!A:C,2,0)</f>
        <v>110378</v>
      </c>
      <c r="D132" s="57" t="s">
        <v>188</v>
      </c>
      <c r="E132" s="58" t="str">
        <f>VLOOKUP(C132,[2]门店类型!$C:$V,20,0)</f>
        <v>C2</v>
      </c>
      <c r="F132" s="59">
        <v>50</v>
      </c>
      <c r="G132" s="61"/>
      <c r="H132" s="61"/>
      <c r="I132" s="33" t="s">
        <v>32</v>
      </c>
      <c r="J132" s="63" t="s">
        <v>20</v>
      </c>
      <c r="K132" s="63"/>
      <c r="L132" s="63">
        <v>5142</v>
      </c>
      <c r="M132" s="72">
        <f t="shared" si="3"/>
        <v>0.281991443018281</v>
      </c>
      <c r="N132" s="73">
        <v>1450</v>
      </c>
      <c r="O132" s="63">
        <v>4100</v>
      </c>
      <c r="P132" s="72">
        <v>0.293658536585366</v>
      </c>
      <c r="Q132" s="63">
        <v>1204</v>
      </c>
    </row>
    <row r="133" s="43" customFormat="1" ht="18" customHeight="1" spans="1:17">
      <c r="A133" s="56">
        <v>131</v>
      </c>
      <c r="B133" s="33">
        <v>118758</v>
      </c>
      <c r="C133" s="33">
        <f>VLOOKUP(B133,Sheet1!A:C,2,0)</f>
        <v>118758</v>
      </c>
      <c r="D133" s="57" t="s">
        <v>189</v>
      </c>
      <c r="E133" s="58" t="str">
        <f>VLOOKUP(C133,[2]门店类型!$C:$V,20,0)</f>
        <v>C2</v>
      </c>
      <c r="F133" s="59">
        <v>50</v>
      </c>
      <c r="G133" s="62"/>
      <c r="H133" s="62"/>
      <c r="I133" s="33" t="s">
        <v>48</v>
      </c>
      <c r="J133" s="63" t="s">
        <v>20</v>
      </c>
      <c r="K133" s="63"/>
      <c r="L133" s="63">
        <v>4699.8</v>
      </c>
      <c r="M133" s="72">
        <f t="shared" si="3"/>
        <v>0.32980126813907</v>
      </c>
      <c r="N133" s="73">
        <v>1550</v>
      </c>
      <c r="O133" s="63">
        <v>3770</v>
      </c>
      <c r="P133" s="72">
        <v>0.301856763925729</v>
      </c>
      <c r="Q133" s="63">
        <v>1138</v>
      </c>
    </row>
    <row r="134" s="43" customFormat="1" ht="18" customHeight="1" spans="1:17">
      <c r="A134" s="56">
        <v>132</v>
      </c>
      <c r="B134" s="33">
        <v>52</v>
      </c>
      <c r="C134" s="33">
        <f>VLOOKUP(B134,Sheet1!A:C,2,0)</f>
        <v>2905</v>
      </c>
      <c r="D134" s="58" t="s">
        <v>190</v>
      </c>
      <c r="E134" s="58" t="str">
        <f>VLOOKUP(C134,[2]门店类型!$C:$V,20,0)</f>
        <v>C2</v>
      </c>
      <c r="F134" s="59">
        <v>50</v>
      </c>
      <c r="G134" s="60" t="s">
        <v>191</v>
      </c>
      <c r="H134" s="60">
        <v>50</v>
      </c>
      <c r="I134" s="33" t="s">
        <v>74</v>
      </c>
      <c r="J134" s="63" t="s">
        <v>20</v>
      </c>
      <c r="K134" s="63"/>
      <c r="L134" s="63">
        <v>4552.4</v>
      </c>
      <c r="M134" s="72">
        <f t="shared" si="3"/>
        <v>0.318513311659784</v>
      </c>
      <c r="N134" s="73">
        <v>1450</v>
      </c>
      <c r="O134" s="63">
        <v>3660</v>
      </c>
      <c r="P134" s="72">
        <v>0.327322404371585</v>
      </c>
      <c r="Q134" s="63">
        <v>1198</v>
      </c>
    </row>
    <row r="135" s="43" customFormat="1" ht="18" customHeight="1" spans="1:17">
      <c r="A135" s="56">
        <v>133</v>
      </c>
      <c r="B135" s="33">
        <v>371</v>
      </c>
      <c r="C135" s="33">
        <f>VLOOKUP(B135,Sheet1!A:C,2,0)</f>
        <v>2839</v>
      </c>
      <c r="D135" s="58" t="s">
        <v>192</v>
      </c>
      <c r="E135" s="58" t="str">
        <f>VLOOKUP(C135,[2]门店类型!$C:$V,20,0)</f>
        <v>C2</v>
      </c>
      <c r="F135" s="59">
        <v>50</v>
      </c>
      <c r="G135" s="61"/>
      <c r="H135" s="61"/>
      <c r="I135" s="33" t="s">
        <v>40</v>
      </c>
      <c r="J135" s="63" t="s">
        <v>20</v>
      </c>
      <c r="K135" s="63"/>
      <c r="L135" s="63">
        <v>4847.2</v>
      </c>
      <c r="M135" s="72">
        <f t="shared" si="3"/>
        <v>0.278511305495956</v>
      </c>
      <c r="N135" s="73">
        <v>1350</v>
      </c>
      <c r="O135" s="63">
        <v>3880</v>
      </c>
      <c r="P135" s="72">
        <v>0.293298969072165</v>
      </c>
      <c r="Q135" s="63">
        <v>1138</v>
      </c>
    </row>
    <row r="136" s="43" customFormat="1" ht="18" customHeight="1" spans="1:17">
      <c r="A136" s="56">
        <v>134</v>
      </c>
      <c r="B136" s="33">
        <v>106568</v>
      </c>
      <c r="C136" s="33">
        <f>VLOOKUP(B136,Sheet1!A:C,2,0)</f>
        <v>106568</v>
      </c>
      <c r="D136" s="58" t="s">
        <v>193</v>
      </c>
      <c r="E136" s="58" t="str">
        <f>VLOOKUP(C136,[2]门店类型!$C:$V,20,0)</f>
        <v>C2</v>
      </c>
      <c r="F136" s="59">
        <v>50</v>
      </c>
      <c r="G136" s="62"/>
      <c r="H136" s="62"/>
      <c r="I136" s="33" t="s">
        <v>23</v>
      </c>
      <c r="J136" s="63" t="s">
        <v>20</v>
      </c>
      <c r="K136" s="63"/>
      <c r="L136" s="63">
        <v>4451.9</v>
      </c>
      <c r="M136" s="72">
        <f t="shared" si="3"/>
        <v>0.303241312697949</v>
      </c>
      <c r="N136" s="73">
        <v>1350</v>
      </c>
      <c r="O136" s="63">
        <v>3585</v>
      </c>
      <c r="P136" s="72">
        <v>0.297629009762901</v>
      </c>
      <c r="Q136" s="63">
        <v>1067</v>
      </c>
    </row>
    <row r="137" s="43" customFormat="1" ht="18" customHeight="1" spans="1:17">
      <c r="A137" s="56">
        <v>135</v>
      </c>
      <c r="B137" s="75">
        <v>113023</v>
      </c>
      <c r="C137" s="33">
        <f>VLOOKUP(B137,Sheet1!A:C,2,0)</f>
        <v>2326</v>
      </c>
      <c r="D137" s="57" t="s">
        <v>194</v>
      </c>
      <c r="E137" s="58" t="str">
        <f>VLOOKUP(C137,[2]门店类型!$C:$V,20,0)</f>
        <v>C2</v>
      </c>
      <c r="F137" s="59">
        <v>50</v>
      </c>
      <c r="G137" s="60" t="s">
        <v>195</v>
      </c>
      <c r="H137" s="60">
        <v>50</v>
      </c>
      <c r="I137" s="33" t="s">
        <v>19</v>
      </c>
      <c r="J137" s="63" t="s">
        <v>20</v>
      </c>
      <c r="K137" s="63"/>
      <c r="L137" s="63">
        <v>5812</v>
      </c>
      <c r="M137" s="72">
        <f t="shared" si="3"/>
        <v>0.232278045423262</v>
      </c>
      <c r="N137" s="73">
        <v>1350</v>
      </c>
      <c r="O137" s="63">
        <v>4600</v>
      </c>
      <c r="P137" s="72">
        <v>0.271739130434783</v>
      </c>
      <c r="Q137" s="63">
        <v>1250</v>
      </c>
    </row>
    <row r="138" s="43" customFormat="1" ht="18" customHeight="1" spans="1:17">
      <c r="A138" s="56">
        <v>136</v>
      </c>
      <c r="B138" s="75">
        <v>298747</v>
      </c>
      <c r="C138" s="33">
        <f>VLOOKUP(B138,Sheet1!A:C,2,0)</f>
        <v>298747</v>
      </c>
      <c r="D138" s="57" t="s">
        <v>196</v>
      </c>
      <c r="E138" s="58" t="str">
        <f>VLOOKUP(C138,[2]门店类型!$C:$V,20,0)</f>
        <v>C2</v>
      </c>
      <c r="F138" s="59">
        <v>50</v>
      </c>
      <c r="G138" s="61"/>
      <c r="H138" s="61"/>
      <c r="I138" s="33" t="s">
        <v>26</v>
      </c>
      <c r="J138" s="63" t="s">
        <v>20</v>
      </c>
      <c r="K138" s="63"/>
      <c r="L138" s="63">
        <v>4524.26</v>
      </c>
      <c r="M138" s="72">
        <f t="shared" si="3"/>
        <v>0.298391339136124</v>
      </c>
      <c r="N138" s="73">
        <v>1350</v>
      </c>
      <c r="O138" s="63">
        <v>3639</v>
      </c>
      <c r="P138" s="72">
        <v>0.277273976367134</v>
      </c>
      <c r="Q138" s="63">
        <v>1009</v>
      </c>
    </row>
    <row r="139" s="43" customFormat="1" ht="18" customHeight="1" spans="1:17">
      <c r="A139" s="56">
        <v>137</v>
      </c>
      <c r="B139" s="76">
        <v>302867</v>
      </c>
      <c r="C139" s="33">
        <f>VLOOKUP(B139,Sheet1!A:C,2,0)</f>
        <v>302867</v>
      </c>
      <c r="D139" s="77" t="s">
        <v>197</v>
      </c>
      <c r="E139" s="58" t="str">
        <f>VLOOKUP(C139,[2]门店类型!$C:$V,20,0)</f>
        <v>C2</v>
      </c>
      <c r="F139" s="59">
        <v>50</v>
      </c>
      <c r="G139" s="62"/>
      <c r="H139" s="62"/>
      <c r="I139" s="33" t="s">
        <v>48</v>
      </c>
      <c r="J139" s="63" t="s">
        <v>20</v>
      </c>
      <c r="K139" s="63"/>
      <c r="L139" s="63">
        <v>3815.4</v>
      </c>
      <c r="M139" s="72">
        <f t="shared" si="3"/>
        <v>0.277821460397337</v>
      </c>
      <c r="N139" s="73">
        <v>1060</v>
      </c>
      <c r="O139" s="63">
        <v>3110</v>
      </c>
      <c r="P139" s="72">
        <v>0.295176848874598</v>
      </c>
      <c r="Q139" s="63">
        <v>918</v>
      </c>
    </row>
    <row r="140" s="43" customFormat="1" ht="18" customHeight="1" spans="1:17">
      <c r="A140" s="56">
        <v>138</v>
      </c>
      <c r="B140" s="76">
        <v>116773</v>
      </c>
      <c r="C140" s="33">
        <f>VLOOKUP(B140,Sheet1!A:C,2,0)</f>
        <v>2274</v>
      </c>
      <c r="D140" s="76" t="s">
        <v>198</v>
      </c>
      <c r="E140" s="78" t="str">
        <f>VLOOKUP(C140,[2]门店类型!$C:$V,20,0)</f>
        <v>C2</v>
      </c>
      <c r="F140" s="59">
        <v>50</v>
      </c>
      <c r="G140" s="60" t="s">
        <v>199</v>
      </c>
      <c r="H140" s="60">
        <v>50</v>
      </c>
      <c r="I140" s="33" t="s">
        <v>19</v>
      </c>
      <c r="J140" s="63" t="s">
        <v>20</v>
      </c>
      <c r="K140" s="63"/>
      <c r="L140" s="63">
        <v>5008</v>
      </c>
      <c r="M140" s="72">
        <f t="shared" si="3"/>
        <v>0.205670926517572</v>
      </c>
      <c r="N140" s="73">
        <v>1030</v>
      </c>
      <c r="O140" s="63">
        <v>4000</v>
      </c>
      <c r="P140" s="72">
        <v>0.2295</v>
      </c>
      <c r="Q140" s="63">
        <v>918</v>
      </c>
    </row>
    <row r="141" s="43" customFormat="1" ht="18" customHeight="1" spans="1:17">
      <c r="A141" s="56">
        <v>139</v>
      </c>
      <c r="B141" s="33">
        <v>339</v>
      </c>
      <c r="C141" s="33">
        <f>VLOOKUP(B141,Sheet1!A:C,2,0)</f>
        <v>2408</v>
      </c>
      <c r="D141" s="58" t="s">
        <v>200</v>
      </c>
      <c r="E141" s="78" t="str">
        <f>VLOOKUP(C141,[2]门店类型!$C:$V,20,0)</f>
        <v>C2</v>
      </c>
      <c r="F141" s="59">
        <v>50</v>
      </c>
      <c r="G141" s="61"/>
      <c r="H141" s="61"/>
      <c r="I141" s="33" t="s">
        <v>26</v>
      </c>
      <c r="J141" s="63" t="s">
        <v>20</v>
      </c>
      <c r="K141" s="63"/>
      <c r="L141" s="63">
        <v>4047.22</v>
      </c>
      <c r="M141" s="72">
        <f t="shared" si="3"/>
        <v>0.252024846684885</v>
      </c>
      <c r="N141" s="73">
        <v>1020</v>
      </c>
      <c r="O141" s="63">
        <v>3283</v>
      </c>
      <c r="P141" s="72">
        <v>0.186110265001523</v>
      </c>
      <c r="Q141" s="63">
        <v>611</v>
      </c>
    </row>
    <row r="142" s="43" customFormat="1" ht="20" customHeight="1" spans="1:17">
      <c r="A142" s="56">
        <v>140</v>
      </c>
      <c r="B142" s="33">
        <v>122718</v>
      </c>
      <c r="C142" s="33">
        <v>122718</v>
      </c>
      <c r="D142" s="58" t="s">
        <v>201</v>
      </c>
      <c r="E142" s="78" t="str">
        <f>VLOOKUP(C142,[2]门店类型!$C:$V,20,0)</f>
        <v>C2</v>
      </c>
      <c r="F142" s="59">
        <v>50</v>
      </c>
      <c r="G142" s="62"/>
      <c r="H142" s="62"/>
      <c r="I142" s="58" t="s">
        <v>32</v>
      </c>
      <c r="J142" s="63" t="s">
        <v>20</v>
      </c>
      <c r="K142" s="63"/>
      <c r="L142" s="63">
        <v>4270</v>
      </c>
      <c r="M142" s="72">
        <f t="shared" si="3"/>
        <v>0.249414519906323</v>
      </c>
      <c r="N142" s="73">
        <v>1065</v>
      </c>
      <c r="O142" s="63">
        <v>3110</v>
      </c>
      <c r="P142" s="72">
        <v>0.295176848874598</v>
      </c>
      <c r="Q142" s="63">
        <v>918</v>
      </c>
    </row>
    <row r="143" s="43" customFormat="1" ht="18" customHeight="1" spans="1:17">
      <c r="A143" s="56"/>
      <c r="B143" s="33"/>
      <c r="C143" s="33"/>
      <c r="D143" s="58"/>
      <c r="E143" s="58"/>
      <c r="F143" s="59">
        <f>SUM(F3:F142)</f>
        <v>10300</v>
      </c>
      <c r="G143" s="59"/>
      <c r="H143" s="59">
        <v>2650</v>
      </c>
      <c r="I143" s="33"/>
      <c r="J143" s="63"/>
      <c r="K143" s="63"/>
      <c r="L143" s="63">
        <v>1311152.22</v>
      </c>
      <c r="M143" s="72">
        <f t="shared" si="3"/>
        <v>0.271523220650464</v>
      </c>
      <c r="N143" s="73">
        <v>356008.273537406</v>
      </c>
      <c r="O143" s="63">
        <v>1007094</v>
      </c>
      <c r="P143" s="72">
        <v>0.306350747795141</v>
      </c>
      <c r="Q143" s="63">
        <v>308524</v>
      </c>
    </row>
    <row r="144" ht="18" customHeight="1" spans="1:17">
      <c r="A144" s="76"/>
      <c r="B144" s="76"/>
      <c r="C144" s="76"/>
      <c r="D144" s="76"/>
      <c r="E144" s="76"/>
      <c r="F144" s="79"/>
      <c r="G144" s="79"/>
      <c r="H144" s="80"/>
      <c r="I144" s="76"/>
      <c r="J144" s="76"/>
      <c r="K144" s="76"/>
      <c r="L144" s="76"/>
      <c r="M144" s="84"/>
      <c r="N144" s="85"/>
      <c r="O144" s="76"/>
      <c r="P144" s="79"/>
      <c r="Q144" s="76"/>
    </row>
    <row r="145" spans="1:17">
      <c r="A145" s="81"/>
      <c r="B145" s="81"/>
      <c r="C145" s="81"/>
      <c r="D145" s="81"/>
      <c r="E145" s="81"/>
      <c r="F145" s="82"/>
      <c r="G145" s="82"/>
      <c r="H145" s="83"/>
      <c r="I145" s="81"/>
      <c r="J145" s="81"/>
      <c r="K145" s="81"/>
      <c r="L145" s="81"/>
      <c r="M145" s="86"/>
      <c r="N145" s="87"/>
      <c r="O145" s="81"/>
      <c r="P145" s="82"/>
      <c r="Q145" s="81"/>
    </row>
    <row r="146" spans="1:17">
      <c r="A146" s="76"/>
      <c r="B146" s="76"/>
      <c r="C146" s="76"/>
      <c r="D146" s="76"/>
      <c r="E146" s="76"/>
      <c r="F146" s="79"/>
      <c r="G146" s="79"/>
      <c r="H146" s="80"/>
      <c r="I146" s="76"/>
      <c r="J146" s="76"/>
      <c r="K146" s="76"/>
      <c r="L146" s="76"/>
      <c r="M146" s="84"/>
      <c r="N146" s="85"/>
      <c r="O146" s="76"/>
      <c r="P146" s="79"/>
      <c r="Q146" s="76"/>
    </row>
    <row r="147" spans="1:17">
      <c r="A147" s="76"/>
      <c r="B147" s="76"/>
      <c r="C147" s="76"/>
      <c r="D147" s="76"/>
      <c r="E147" s="76"/>
      <c r="F147" s="79"/>
      <c r="G147" s="79"/>
      <c r="H147" s="80"/>
      <c r="I147" s="76"/>
      <c r="J147" s="76"/>
      <c r="K147" s="76"/>
      <c r="L147" s="76"/>
      <c r="M147" s="84"/>
      <c r="N147" s="85"/>
      <c r="O147" s="76"/>
      <c r="P147" s="79"/>
      <c r="Q147" s="76"/>
    </row>
    <row r="148" spans="1:17">
      <c r="A148" s="76"/>
      <c r="B148" s="76"/>
      <c r="C148" s="76"/>
      <c r="D148" s="76"/>
      <c r="E148" s="76"/>
      <c r="F148" s="79"/>
      <c r="G148" s="79"/>
      <c r="H148" s="80"/>
      <c r="I148" s="76"/>
      <c r="J148" s="76"/>
      <c r="K148" s="76"/>
      <c r="L148" s="76"/>
      <c r="M148" s="84"/>
      <c r="N148" s="85"/>
      <c r="O148" s="76"/>
      <c r="P148" s="79"/>
      <c r="Q148" s="76"/>
    </row>
    <row r="149" spans="1:17">
      <c r="A149" s="76"/>
      <c r="B149" s="76"/>
      <c r="C149" s="76"/>
      <c r="D149" s="76"/>
      <c r="E149" s="76"/>
      <c r="F149" s="79"/>
      <c r="G149" s="79"/>
      <c r="H149" s="80"/>
      <c r="I149" s="76"/>
      <c r="J149" s="76"/>
      <c r="K149" s="76"/>
      <c r="L149" s="76"/>
      <c r="M149" s="84"/>
      <c r="N149" s="85"/>
      <c r="O149" s="76"/>
      <c r="P149" s="79"/>
      <c r="Q149" s="76"/>
    </row>
  </sheetData>
  <autoFilter xmlns:etc="http://www.wps.cn/officeDocument/2017/etCustomData" ref="A2:U144" etc:filterBottomFollowUsedRange="0">
    <sortState ref="A2:U144">
      <sortCondition ref="E2"/>
    </sortState>
    <extLst/>
  </autoFilter>
  <mergeCells count="82">
    <mergeCell ref="A1:D1"/>
    <mergeCell ref="L1:N1"/>
    <mergeCell ref="O1:Q1"/>
    <mergeCell ref="E1:E2"/>
    <mergeCell ref="F1:F2"/>
    <mergeCell ref="G1:G2"/>
    <mergeCell ref="G3:G6"/>
    <mergeCell ref="G7:G10"/>
    <mergeCell ref="G11:G14"/>
    <mergeCell ref="G15:G17"/>
    <mergeCell ref="G18:G21"/>
    <mergeCell ref="G22:G25"/>
    <mergeCell ref="G26:G29"/>
    <mergeCell ref="G30:G33"/>
    <mergeCell ref="G34:G37"/>
    <mergeCell ref="G38:G41"/>
    <mergeCell ref="G42:G45"/>
    <mergeCell ref="G46:G49"/>
    <mergeCell ref="G50:G54"/>
    <mergeCell ref="G55:G57"/>
    <mergeCell ref="G58:G61"/>
    <mergeCell ref="G62:G65"/>
    <mergeCell ref="G66:G69"/>
    <mergeCell ref="G70:G73"/>
    <mergeCell ref="G74:G77"/>
    <mergeCell ref="G78:G81"/>
    <mergeCell ref="G82:G85"/>
    <mergeCell ref="G86:G89"/>
    <mergeCell ref="G90:G93"/>
    <mergeCell ref="G94:G97"/>
    <mergeCell ref="G98:G101"/>
    <mergeCell ref="G102:G105"/>
    <mergeCell ref="G106:G109"/>
    <mergeCell ref="G110:G113"/>
    <mergeCell ref="G114:G117"/>
    <mergeCell ref="G118:G121"/>
    <mergeCell ref="G122:G125"/>
    <mergeCell ref="G126:G129"/>
    <mergeCell ref="G130:G133"/>
    <mergeCell ref="G134:G136"/>
    <mergeCell ref="G137:G139"/>
    <mergeCell ref="G140:G142"/>
    <mergeCell ref="H1:H2"/>
    <mergeCell ref="H3:H6"/>
    <mergeCell ref="H7:H10"/>
    <mergeCell ref="H11:H14"/>
    <mergeCell ref="H15:H17"/>
    <mergeCell ref="H18:H21"/>
    <mergeCell ref="H22:H25"/>
    <mergeCell ref="H26:H29"/>
    <mergeCell ref="H30:H33"/>
    <mergeCell ref="H34:H37"/>
    <mergeCell ref="H38:H41"/>
    <mergeCell ref="H42:H45"/>
    <mergeCell ref="H46:H49"/>
    <mergeCell ref="H50:H54"/>
    <mergeCell ref="H55:H57"/>
    <mergeCell ref="H58:H61"/>
    <mergeCell ref="H62:H65"/>
    <mergeCell ref="H66:H69"/>
    <mergeCell ref="H70:H73"/>
    <mergeCell ref="H74:H77"/>
    <mergeCell ref="H78:H81"/>
    <mergeCell ref="H82:H85"/>
    <mergeCell ref="H86:H89"/>
    <mergeCell ref="H90:H93"/>
    <mergeCell ref="H94:H97"/>
    <mergeCell ref="H98:H101"/>
    <mergeCell ref="H102:H105"/>
    <mergeCell ref="H106:H109"/>
    <mergeCell ref="H110:H113"/>
    <mergeCell ref="H114:H117"/>
    <mergeCell ref="H118:H121"/>
    <mergeCell ref="H122:H125"/>
    <mergeCell ref="H126:H129"/>
    <mergeCell ref="H130:H133"/>
    <mergeCell ref="H134:H136"/>
    <mergeCell ref="H137:H139"/>
    <mergeCell ref="H140:H142"/>
    <mergeCell ref="I1:I2"/>
    <mergeCell ref="J1:J2"/>
    <mergeCell ref="K1:K2"/>
  </mergeCells>
  <conditionalFormatting sqref="B90">
    <cfRule type="duplicateValues" dxfId="0" priority="4"/>
  </conditionalFormatting>
  <conditionalFormatting sqref="B96">
    <cfRule type="duplicateValues" dxfId="0" priority="3"/>
  </conditionalFormatting>
  <conditionalFormatting sqref="B97">
    <cfRule type="duplicateValues" dxfId="0" priority="5"/>
  </conditionalFormatting>
  <conditionalFormatting sqref="B111">
    <cfRule type="duplicateValues" dxfId="0" priority="1"/>
  </conditionalFormatting>
  <conditionalFormatting sqref="B132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E107:E109 E34:E40 E130:E139 E111:E128 E69:E105 E42:E67 E18:E32 E3:E16 C145 M3:M143 C3:C1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P7" sqref="P7"/>
    </sheetView>
  </sheetViews>
  <sheetFormatPr defaultColWidth="9" defaultRowHeight="15.75" outlineLevelCol="4"/>
  <cols>
    <col min="1" max="1" width="9" style="27"/>
    <col min="2" max="2" width="12.125" style="27" customWidth="1"/>
    <col min="3" max="3" width="25.375" style="27" customWidth="1"/>
    <col min="4" max="4" width="29.875" style="27" customWidth="1"/>
    <col min="5" max="5" width="31.5" style="27" customWidth="1"/>
    <col min="6" max="16384" width="9" style="27"/>
  </cols>
  <sheetData>
    <row r="1" spans="1:5">
      <c r="A1" s="34" t="s">
        <v>202</v>
      </c>
      <c r="B1" s="34"/>
      <c r="C1" s="34"/>
      <c r="D1" s="34"/>
      <c r="E1" s="34"/>
    </row>
    <row r="2" spans="1:5">
      <c r="A2" s="34"/>
      <c r="B2" s="34"/>
      <c r="C2" s="34"/>
      <c r="D2" s="34"/>
      <c r="E2" s="34"/>
    </row>
    <row r="3" ht="18.75" spans="1:5">
      <c r="A3" s="35"/>
      <c r="B3" s="35"/>
      <c r="C3" s="35"/>
      <c r="D3" s="35" t="s">
        <v>203</v>
      </c>
      <c r="E3" s="35"/>
    </row>
    <row r="4" ht="34" customHeight="1" spans="1:5">
      <c r="A4" s="36" t="s">
        <v>10</v>
      </c>
      <c r="B4" s="37" t="s">
        <v>204</v>
      </c>
      <c r="C4" s="38" t="s">
        <v>13</v>
      </c>
      <c r="D4" s="39" t="s">
        <v>205</v>
      </c>
      <c r="E4" s="39" t="s">
        <v>206</v>
      </c>
    </row>
    <row r="5" ht="24" spans="1:5">
      <c r="A5" s="40">
        <v>1</v>
      </c>
      <c r="B5" s="37">
        <v>303881</v>
      </c>
      <c r="C5" s="38" t="s">
        <v>207</v>
      </c>
      <c r="D5" s="31">
        <f>VLOOKUP(B5,[1]Sheet1!$B:$I,8,0)</f>
        <v>2090</v>
      </c>
      <c r="E5" s="31">
        <v>965.8</v>
      </c>
    </row>
    <row r="6" ht="24" spans="1:5">
      <c r="A6" s="40">
        <v>2</v>
      </c>
      <c r="B6" s="37">
        <v>110896</v>
      </c>
      <c r="C6" s="38" t="s">
        <v>208</v>
      </c>
      <c r="D6" s="31">
        <f>VLOOKUP(B6,[1]Sheet1!$B:$I,8,0)</f>
        <v>3157</v>
      </c>
      <c r="E6" s="31">
        <v>1247.4</v>
      </c>
    </row>
    <row r="7" ht="24" spans="1:5">
      <c r="A7" s="40">
        <v>3</v>
      </c>
      <c r="B7" s="37">
        <v>110907</v>
      </c>
      <c r="C7" s="38" t="s">
        <v>209</v>
      </c>
      <c r="D7" s="31">
        <f>VLOOKUP(B7,[1]Sheet1!$B:$I,8,0)</f>
        <v>1980</v>
      </c>
      <c r="E7" s="31">
        <v>804.1</v>
      </c>
    </row>
    <row r="8" ht="24" spans="1:5">
      <c r="A8" s="40">
        <v>4</v>
      </c>
      <c r="B8" s="37">
        <v>110900</v>
      </c>
      <c r="C8" s="38" t="s">
        <v>210</v>
      </c>
      <c r="D8" s="31">
        <f>VLOOKUP(B8,[1]Sheet1!$B:$I,8,0)</f>
        <v>2090</v>
      </c>
      <c r="E8" s="31">
        <v>826.1</v>
      </c>
    </row>
    <row r="9" ht="24" spans="1:5">
      <c r="A9" s="40">
        <v>5</v>
      </c>
      <c r="B9" s="37">
        <v>303882</v>
      </c>
      <c r="C9" s="38" t="s">
        <v>211</v>
      </c>
      <c r="D9" s="31">
        <f>VLOOKUP(B9,[1]Sheet1!$B:$I,8,0)</f>
        <v>3300</v>
      </c>
      <c r="E9" s="31">
        <v>1303.5</v>
      </c>
    </row>
    <row r="10" ht="24" spans="1:5">
      <c r="A10" s="40">
        <v>6</v>
      </c>
      <c r="B10" s="37">
        <v>17948</v>
      </c>
      <c r="C10" s="38" t="s">
        <v>212</v>
      </c>
      <c r="D10" s="31">
        <f>VLOOKUP(B10,[1]Sheet1!$B:$I,8,0)</f>
        <v>1980</v>
      </c>
      <c r="E10" s="31">
        <v>826.1</v>
      </c>
    </row>
    <row r="11" ht="24" spans="1:5">
      <c r="A11" s="40">
        <v>7</v>
      </c>
      <c r="B11" s="37">
        <v>110905</v>
      </c>
      <c r="C11" s="38" t="s">
        <v>213</v>
      </c>
      <c r="D11" s="31">
        <f>VLOOKUP(B11,[1]Sheet1!$B:$I,8,0)</f>
        <v>2200</v>
      </c>
      <c r="E11" s="31">
        <v>905.3</v>
      </c>
    </row>
    <row r="12" ht="24" spans="1:5">
      <c r="A12" s="40">
        <v>8</v>
      </c>
      <c r="B12" s="37">
        <v>110906</v>
      </c>
      <c r="C12" s="38" t="s">
        <v>214</v>
      </c>
      <c r="D12" s="31">
        <f>VLOOKUP(B12,[1]Sheet1!$B:$I,8,0)</f>
        <v>2090</v>
      </c>
      <c r="E12" s="31">
        <v>895.4</v>
      </c>
    </row>
    <row r="13" ht="24" spans="1:5">
      <c r="A13" s="40">
        <v>9</v>
      </c>
      <c r="B13" s="41">
        <v>126918</v>
      </c>
      <c r="C13" s="38" t="s">
        <v>215</v>
      </c>
      <c r="D13" s="31">
        <f>VLOOKUP(B13,[1]Sheet1!$B:$I,8,0)</f>
        <v>1760</v>
      </c>
      <c r="E13" s="31">
        <f>VLOOKUP(B13,[1]Sheet1!$B:$J,9,0)</f>
        <v>724</v>
      </c>
    </row>
    <row r="14" ht="24" spans="1:5">
      <c r="A14" s="40">
        <v>10</v>
      </c>
      <c r="B14" s="37">
        <v>126920</v>
      </c>
      <c r="C14" s="38" t="s">
        <v>216</v>
      </c>
      <c r="D14" s="31">
        <f>VLOOKUP(B14,[1]Sheet1!$B:$I,8,0)</f>
        <v>2750</v>
      </c>
      <c r="E14" s="31">
        <f>VLOOKUP(B14,[1]Sheet1!$B:$J,9,0)</f>
        <v>1039</v>
      </c>
    </row>
    <row r="15" ht="24" spans="1:5">
      <c r="A15" s="40">
        <v>11</v>
      </c>
      <c r="B15" s="37">
        <v>126923</v>
      </c>
      <c r="C15" s="38" t="s">
        <v>217</v>
      </c>
      <c r="D15" s="31">
        <f>VLOOKUP(B15,[1]Sheet1!$B:$I,8,0)</f>
        <v>2585</v>
      </c>
      <c r="E15" s="31">
        <f>VLOOKUP(B15,[1]Sheet1!$B:$J,9,0)</f>
        <v>988</v>
      </c>
    </row>
    <row r="16" ht="24" spans="1:5">
      <c r="A16" s="40">
        <v>12</v>
      </c>
      <c r="B16" s="37">
        <v>126924</v>
      </c>
      <c r="C16" s="38" t="s">
        <v>218</v>
      </c>
      <c r="D16" s="31">
        <f>VLOOKUP(B16,[1]Sheet1!$B:$I,8,0)</f>
        <v>2186</v>
      </c>
      <c r="E16" s="31">
        <f>VLOOKUP(B16,[1]Sheet1!$B:$J,9,0)</f>
        <v>911</v>
      </c>
    </row>
    <row r="17" ht="24" spans="1:5">
      <c r="A17" s="40">
        <v>13</v>
      </c>
      <c r="B17" s="37">
        <v>126925</v>
      </c>
      <c r="C17" s="38" t="s">
        <v>219</v>
      </c>
      <c r="D17" s="31">
        <f>VLOOKUP(B17,[1]Sheet1!$B:$I,8,0)</f>
        <v>4108</v>
      </c>
      <c r="E17" s="31">
        <f>VLOOKUP(B17,[1]Sheet1!$B:$J,9,0)</f>
        <v>1339</v>
      </c>
    </row>
    <row r="18" ht="24" spans="1:5">
      <c r="A18" s="40">
        <v>14</v>
      </c>
      <c r="B18" s="37">
        <v>126926</v>
      </c>
      <c r="C18" s="38" t="s">
        <v>220</v>
      </c>
      <c r="D18" s="31">
        <f>VLOOKUP(B18,[1]Sheet1!$B:$I,8,0)</f>
        <v>2348</v>
      </c>
      <c r="E18" s="31">
        <f>VLOOKUP(B18,[1]Sheet1!$B:$J,9,0)</f>
        <v>966</v>
      </c>
    </row>
    <row r="19" ht="24" spans="1:5">
      <c r="A19" s="40">
        <v>15</v>
      </c>
      <c r="B19" s="37">
        <v>110599</v>
      </c>
      <c r="C19" s="38" t="s">
        <v>221</v>
      </c>
      <c r="D19" s="31">
        <f>VLOOKUP(B19,[1]Sheet1!$B:$I,8,0)</f>
        <v>1430</v>
      </c>
      <c r="E19" s="31">
        <f>VLOOKUP(B19,[1]Sheet1!$B:$J,9,0)</f>
        <v>513</v>
      </c>
    </row>
    <row r="20" ht="24" spans="1:5">
      <c r="A20" s="40">
        <v>16</v>
      </c>
      <c r="B20" s="37">
        <v>111119</v>
      </c>
      <c r="C20" s="38" t="s">
        <v>222</v>
      </c>
      <c r="D20" s="31">
        <f>VLOOKUP(B20,[1]Sheet1!$B:$I,8,0)</f>
        <v>1722</v>
      </c>
      <c r="E20" s="31">
        <f>VLOOKUP(B20,[1]Sheet1!$B:$J,9,0)</f>
        <v>636</v>
      </c>
    </row>
    <row r="21" ht="24" spans="1:5">
      <c r="A21" s="40">
        <v>17</v>
      </c>
      <c r="B21" s="37">
        <v>111121</v>
      </c>
      <c r="C21" s="38" t="s">
        <v>223</v>
      </c>
      <c r="D21" s="31">
        <f>VLOOKUP(B21,[1]Sheet1!$B:$I,8,0)</f>
        <v>1650</v>
      </c>
      <c r="E21" s="31">
        <f>VLOOKUP(B21,[1]Sheet1!$B:$J,9,0)</f>
        <v>648</v>
      </c>
    </row>
    <row r="22" ht="24" spans="1:5">
      <c r="A22" s="40">
        <v>18</v>
      </c>
      <c r="B22" s="37">
        <v>111124</v>
      </c>
      <c r="C22" s="38" t="s">
        <v>224</v>
      </c>
      <c r="D22" s="31">
        <f>VLOOKUP(B22,[1]Sheet1!$B:$I,8,0)</f>
        <v>1595</v>
      </c>
      <c r="E22" s="31">
        <f>VLOOKUP(B22,[1]Sheet1!$B:$J,9,0)</f>
        <v>636</v>
      </c>
    </row>
    <row r="23" ht="24" spans="1:5">
      <c r="A23" s="40">
        <v>19</v>
      </c>
      <c r="B23" s="37">
        <v>111126</v>
      </c>
      <c r="C23" s="38" t="s">
        <v>225</v>
      </c>
      <c r="D23" s="31">
        <f>VLOOKUP(B23,[1]Sheet1!$B:$I,8,0)</f>
        <v>1320</v>
      </c>
      <c r="E23" s="31">
        <f>VLOOKUP(B23,[1]Sheet1!$B:$J,9,0)</f>
        <v>487</v>
      </c>
    </row>
    <row r="24" ht="24" spans="1:5">
      <c r="A24" s="40">
        <v>20</v>
      </c>
      <c r="B24" s="37">
        <v>111158</v>
      </c>
      <c r="C24" s="38" t="s">
        <v>226</v>
      </c>
      <c r="D24" s="31">
        <f>VLOOKUP(B24,[1]Sheet1!$B:$I,8,0)</f>
        <v>3300</v>
      </c>
      <c r="E24" s="31">
        <f>VLOOKUP(B24,[1]Sheet1!$B:$J,9,0)</f>
        <v>1317</v>
      </c>
    </row>
    <row r="25" spans="1:5">
      <c r="A25" s="40"/>
      <c r="B25" s="37"/>
      <c r="C25" s="38"/>
      <c r="D25" s="31">
        <f>SUM(D5:D24)</f>
        <v>45641</v>
      </c>
      <c r="E25" s="31">
        <f>SUM(E5:E24)</f>
        <v>17977.7</v>
      </c>
    </row>
    <row r="26" spans="1:5">
      <c r="A26" s="40"/>
      <c r="B26" s="42"/>
      <c r="C26" s="38"/>
      <c r="D26" s="31"/>
      <c r="E26" s="31"/>
    </row>
  </sheetData>
  <autoFilter xmlns:etc="http://www.wps.cn/officeDocument/2017/etCustomData" ref="A4:E26" etc:filterBottomFollowUsedRange="0">
    <extLst/>
  </autoFilter>
  <mergeCells count="2">
    <mergeCell ref="D3:E3"/>
    <mergeCell ref="A1:E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workbookViewId="0">
      <selection activeCell="J18" sqref="J18"/>
    </sheetView>
  </sheetViews>
  <sheetFormatPr defaultColWidth="9" defaultRowHeight="15.75" outlineLevelCol="1"/>
  <sheetData>
    <row r="1" spans="1:2">
      <c r="A1" t="s">
        <v>11</v>
      </c>
      <c r="B1" t="s">
        <v>12</v>
      </c>
    </row>
    <row r="2" spans="1:2">
      <c r="A2">
        <v>52</v>
      </c>
      <c r="B2">
        <v>2905</v>
      </c>
    </row>
    <row r="3" spans="1:2">
      <c r="A3">
        <v>54</v>
      </c>
      <c r="B3">
        <v>2914</v>
      </c>
    </row>
    <row r="4" spans="1:2">
      <c r="A4">
        <v>56</v>
      </c>
      <c r="B4">
        <v>2894</v>
      </c>
    </row>
    <row r="5" spans="1:2">
      <c r="A5">
        <v>307</v>
      </c>
      <c r="B5">
        <v>2595</v>
      </c>
    </row>
    <row r="6" spans="1:2">
      <c r="A6">
        <v>308</v>
      </c>
      <c r="B6">
        <v>2813</v>
      </c>
    </row>
    <row r="7" spans="1:2">
      <c r="A7">
        <v>311</v>
      </c>
      <c r="B7">
        <v>2483</v>
      </c>
    </row>
    <row r="8" spans="1:2">
      <c r="A8">
        <v>329</v>
      </c>
      <c r="B8">
        <v>2907</v>
      </c>
    </row>
    <row r="9" spans="1:2">
      <c r="A9">
        <v>337</v>
      </c>
      <c r="B9">
        <v>2834</v>
      </c>
    </row>
    <row r="10" spans="1:2">
      <c r="A10">
        <v>339</v>
      </c>
      <c r="B10">
        <v>2408</v>
      </c>
    </row>
    <row r="11" spans="1:2">
      <c r="A11">
        <v>341</v>
      </c>
      <c r="B11">
        <v>2881</v>
      </c>
    </row>
    <row r="12" spans="1:2">
      <c r="A12">
        <v>343</v>
      </c>
      <c r="B12">
        <v>2559</v>
      </c>
    </row>
    <row r="13" spans="1:2">
      <c r="A13">
        <v>345</v>
      </c>
      <c r="B13">
        <v>2375</v>
      </c>
    </row>
    <row r="14" spans="1:2">
      <c r="A14">
        <v>351</v>
      </c>
      <c r="B14">
        <v>2908</v>
      </c>
    </row>
    <row r="15" spans="1:2">
      <c r="A15">
        <v>355</v>
      </c>
      <c r="B15">
        <v>2816</v>
      </c>
    </row>
    <row r="16" spans="1:2">
      <c r="A16">
        <v>357</v>
      </c>
      <c r="B16">
        <v>2471</v>
      </c>
    </row>
    <row r="17" spans="1:2">
      <c r="A17">
        <v>359</v>
      </c>
      <c r="B17">
        <v>2443</v>
      </c>
    </row>
    <row r="18" spans="1:2">
      <c r="A18">
        <v>365</v>
      </c>
      <c r="B18">
        <v>2527</v>
      </c>
    </row>
    <row r="19" spans="1:2">
      <c r="A19">
        <v>367</v>
      </c>
      <c r="B19">
        <v>2910</v>
      </c>
    </row>
    <row r="20" spans="1:2">
      <c r="A20">
        <v>371</v>
      </c>
      <c r="B20">
        <v>2839</v>
      </c>
    </row>
    <row r="21" spans="1:2">
      <c r="A21">
        <v>373</v>
      </c>
      <c r="B21">
        <v>2817</v>
      </c>
    </row>
    <row r="22" spans="1:2">
      <c r="A22">
        <v>377</v>
      </c>
      <c r="B22">
        <v>2729</v>
      </c>
    </row>
    <row r="23" spans="1:2">
      <c r="A23">
        <v>379</v>
      </c>
      <c r="B23">
        <v>2451</v>
      </c>
    </row>
    <row r="24" spans="1:2">
      <c r="A24">
        <v>385</v>
      </c>
      <c r="B24">
        <v>2877</v>
      </c>
    </row>
    <row r="25" spans="1:2">
      <c r="A25">
        <v>387</v>
      </c>
      <c r="B25">
        <v>2751</v>
      </c>
    </row>
    <row r="26" spans="1:2">
      <c r="A26">
        <v>391</v>
      </c>
      <c r="B26">
        <v>2802</v>
      </c>
    </row>
    <row r="27" spans="1:2">
      <c r="A27">
        <v>399</v>
      </c>
      <c r="B27">
        <v>2738</v>
      </c>
    </row>
    <row r="28" spans="1:2">
      <c r="A28">
        <v>511</v>
      </c>
      <c r="B28">
        <v>2797</v>
      </c>
    </row>
    <row r="29" spans="1:2">
      <c r="A29">
        <v>513</v>
      </c>
      <c r="B29">
        <v>2479</v>
      </c>
    </row>
    <row r="30" spans="1:2">
      <c r="A30">
        <v>514</v>
      </c>
      <c r="B30">
        <v>2876</v>
      </c>
    </row>
    <row r="31" spans="1:2">
      <c r="A31">
        <v>515</v>
      </c>
      <c r="B31">
        <v>2808</v>
      </c>
    </row>
    <row r="32" spans="1:2">
      <c r="A32">
        <v>517</v>
      </c>
      <c r="B32">
        <v>2826</v>
      </c>
    </row>
    <row r="33" spans="1:2">
      <c r="A33">
        <v>539</v>
      </c>
      <c r="B33">
        <v>2852</v>
      </c>
    </row>
    <row r="34" spans="1:2">
      <c r="A34">
        <v>546</v>
      </c>
      <c r="B34">
        <v>2741</v>
      </c>
    </row>
    <row r="35" spans="1:2">
      <c r="A35">
        <v>549</v>
      </c>
      <c r="B35">
        <v>2853</v>
      </c>
    </row>
    <row r="36" spans="1:2">
      <c r="A36">
        <v>570</v>
      </c>
      <c r="B36">
        <v>2414</v>
      </c>
    </row>
    <row r="37" spans="1:2">
      <c r="A37">
        <v>571</v>
      </c>
      <c r="B37">
        <v>2113</v>
      </c>
    </row>
    <row r="38" spans="1:2">
      <c r="A38">
        <v>572</v>
      </c>
      <c r="B38">
        <v>2778</v>
      </c>
    </row>
    <row r="39" spans="1:2">
      <c r="A39">
        <v>573</v>
      </c>
      <c r="B39">
        <v>2715</v>
      </c>
    </row>
    <row r="40" spans="1:2">
      <c r="A40">
        <v>578</v>
      </c>
      <c r="B40">
        <v>2819</v>
      </c>
    </row>
    <row r="41" spans="1:2">
      <c r="A41">
        <v>581</v>
      </c>
      <c r="B41">
        <v>2520</v>
      </c>
    </row>
    <row r="42" spans="1:2">
      <c r="A42">
        <v>582</v>
      </c>
      <c r="B42">
        <v>2573</v>
      </c>
    </row>
    <row r="43" spans="1:2">
      <c r="A43">
        <v>585</v>
      </c>
      <c r="B43">
        <v>2512</v>
      </c>
    </row>
    <row r="44" spans="1:2">
      <c r="A44">
        <v>587</v>
      </c>
      <c r="B44">
        <v>2904</v>
      </c>
    </row>
    <row r="45" spans="1:2">
      <c r="A45">
        <v>594</v>
      </c>
      <c r="B45">
        <v>2851</v>
      </c>
    </row>
    <row r="46" spans="1:2">
      <c r="A46">
        <v>598</v>
      </c>
      <c r="B46">
        <v>2730</v>
      </c>
    </row>
    <row r="47" spans="1:2">
      <c r="A47">
        <v>704</v>
      </c>
      <c r="B47">
        <v>2901</v>
      </c>
    </row>
    <row r="48" spans="1:2">
      <c r="A48">
        <v>706</v>
      </c>
      <c r="B48">
        <v>2886</v>
      </c>
    </row>
    <row r="49" spans="1:2">
      <c r="A49">
        <v>707</v>
      </c>
      <c r="B49">
        <v>2755</v>
      </c>
    </row>
    <row r="50" spans="1:2">
      <c r="A50">
        <v>709</v>
      </c>
      <c r="B50">
        <v>2497</v>
      </c>
    </row>
    <row r="51" spans="1:2">
      <c r="A51">
        <v>710</v>
      </c>
      <c r="B51">
        <v>2888</v>
      </c>
    </row>
    <row r="52" spans="1:2">
      <c r="A52">
        <v>712</v>
      </c>
      <c r="B52">
        <v>2757</v>
      </c>
    </row>
    <row r="53" spans="1:2">
      <c r="A53">
        <v>713</v>
      </c>
      <c r="B53">
        <v>2883</v>
      </c>
    </row>
    <row r="54" spans="1:2">
      <c r="A54">
        <v>716</v>
      </c>
      <c r="B54">
        <v>2873</v>
      </c>
    </row>
    <row r="55" spans="1:2">
      <c r="A55">
        <v>717</v>
      </c>
      <c r="B55">
        <v>2854</v>
      </c>
    </row>
    <row r="56" spans="1:2">
      <c r="A56">
        <v>720</v>
      </c>
      <c r="B56">
        <v>2844</v>
      </c>
    </row>
    <row r="57" spans="1:2">
      <c r="A57">
        <v>721</v>
      </c>
      <c r="B57">
        <v>2865</v>
      </c>
    </row>
    <row r="58" spans="1:2">
      <c r="A58">
        <v>723</v>
      </c>
      <c r="B58">
        <v>2771</v>
      </c>
    </row>
    <row r="59" spans="1:2">
      <c r="A59">
        <v>724</v>
      </c>
      <c r="B59">
        <v>2735</v>
      </c>
    </row>
    <row r="60" spans="1:2">
      <c r="A60">
        <v>726</v>
      </c>
      <c r="B60">
        <v>2466</v>
      </c>
    </row>
    <row r="61" spans="1:2">
      <c r="A61">
        <v>727</v>
      </c>
      <c r="B61">
        <v>2409</v>
      </c>
    </row>
    <row r="62" spans="1:2">
      <c r="A62">
        <v>730</v>
      </c>
      <c r="B62">
        <v>2526</v>
      </c>
    </row>
    <row r="63" spans="1:2">
      <c r="A63">
        <v>732</v>
      </c>
      <c r="B63">
        <v>2837</v>
      </c>
    </row>
    <row r="64" spans="1:2">
      <c r="A64">
        <v>733</v>
      </c>
      <c r="B64">
        <v>2713</v>
      </c>
    </row>
    <row r="65" spans="1:2">
      <c r="A65">
        <v>737</v>
      </c>
      <c r="B65">
        <v>2722</v>
      </c>
    </row>
    <row r="66" spans="1:2">
      <c r="A66">
        <v>738</v>
      </c>
      <c r="B66">
        <v>2893</v>
      </c>
    </row>
    <row r="67" spans="1:2">
      <c r="A67">
        <v>740</v>
      </c>
      <c r="B67">
        <v>2714</v>
      </c>
    </row>
    <row r="68" spans="1:2">
      <c r="A68">
        <v>742</v>
      </c>
      <c r="B68">
        <v>2791</v>
      </c>
    </row>
    <row r="69" spans="1:2">
      <c r="A69">
        <v>743</v>
      </c>
      <c r="B69">
        <v>2717</v>
      </c>
    </row>
    <row r="70" spans="1:2">
      <c r="A70">
        <v>744</v>
      </c>
      <c r="B70">
        <v>2820</v>
      </c>
    </row>
    <row r="71" spans="1:2">
      <c r="A71">
        <v>745</v>
      </c>
      <c r="B71">
        <v>2422</v>
      </c>
    </row>
    <row r="72" spans="1:2">
      <c r="A72">
        <v>746</v>
      </c>
      <c r="B72">
        <v>2875</v>
      </c>
    </row>
    <row r="73" spans="1:2">
      <c r="A73">
        <v>747</v>
      </c>
      <c r="B73">
        <v>2804</v>
      </c>
    </row>
    <row r="74" spans="1:2">
      <c r="A74">
        <v>748</v>
      </c>
      <c r="B74">
        <v>2874</v>
      </c>
    </row>
    <row r="75" spans="1:2">
      <c r="A75">
        <v>752</v>
      </c>
      <c r="B75">
        <v>2413</v>
      </c>
    </row>
    <row r="76" spans="1:2">
      <c r="A76">
        <v>754</v>
      </c>
      <c r="B76">
        <v>2916</v>
      </c>
    </row>
    <row r="77" spans="1:2">
      <c r="A77">
        <v>2134</v>
      </c>
      <c r="B77">
        <v>2134</v>
      </c>
    </row>
    <row r="78" spans="1:2">
      <c r="A78">
        <v>101453</v>
      </c>
      <c r="B78">
        <v>101453</v>
      </c>
    </row>
    <row r="79" spans="1:2">
      <c r="A79">
        <v>102479</v>
      </c>
      <c r="B79">
        <v>102479</v>
      </c>
    </row>
    <row r="80" spans="1:2">
      <c r="A80">
        <v>102564</v>
      </c>
      <c r="B80">
        <v>102564</v>
      </c>
    </row>
    <row r="81" spans="1:2">
      <c r="A81">
        <v>102565</v>
      </c>
      <c r="B81">
        <v>102565</v>
      </c>
    </row>
    <row r="82" spans="1:2">
      <c r="A82">
        <v>102567</v>
      </c>
      <c r="B82">
        <v>102567</v>
      </c>
    </row>
    <row r="83" spans="1:2">
      <c r="A83">
        <v>102934</v>
      </c>
      <c r="B83">
        <v>102934</v>
      </c>
    </row>
    <row r="84" spans="1:2">
      <c r="A84">
        <v>102935</v>
      </c>
      <c r="B84">
        <v>102935</v>
      </c>
    </row>
    <row r="85" spans="1:2">
      <c r="A85">
        <v>103198</v>
      </c>
      <c r="B85">
        <v>103198</v>
      </c>
    </row>
    <row r="86" spans="1:2">
      <c r="A86">
        <v>103199</v>
      </c>
      <c r="B86">
        <v>103199</v>
      </c>
    </row>
    <row r="87" spans="1:2">
      <c r="A87">
        <v>103639</v>
      </c>
      <c r="B87">
        <v>103639</v>
      </c>
    </row>
    <row r="88" spans="1:2">
      <c r="A88">
        <v>104428</v>
      </c>
      <c r="B88">
        <v>104428</v>
      </c>
    </row>
    <row r="89" spans="1:2">
      <c r="A89">
        <v>104429</v>
      </c>
      <c r="B89">
        <v>104429</v>
      </c>
    </row>
    <row r="90" spans="1:2">
      <c r="A90">
        <v>104430</v>
      </c>
      <c r="B90">
        <v>104430</v>
      </c>
    </row>
    <row r="91" spans="1:2">
      <c r="A91">
        <v>104533</v>
      </c>
      <c r="B91">
        <v>104533</v>
      </c>
    </row>
    <row r="92" spans="1:2">
      <c r="A92">
        <v>104838</v>
      </c>
      <c r="B92">
        <v>104838</v>
      </c>
    </row>
    <row r="93" spans="1:2">
      <c r="A93">
        <v>105267</v>
      </c>
      <c r="B93">
        <v>105267</v>
      </c>
    </row>
    <row r="94" spans="1:2">
      <c r="A94">
        <v>105751</v>
      </c>
      <c r="B94">
        <v>105751</v>
      </c>
    </row>
    <row r="95" spans="1:2">
      <c r="A95">
        <v>105910</v>
      </c>
      <c r="B95">
        <v>105910</v>
      </c>
    </row>
    <row r="96" spans="1:2">
      <c r="A96">
        <v>106066</v>
      </c>
      <c r="B96">
        <v>106066</v>
      </c>
    </row>
    <row r="97" spans="1:2">
      <c r="A97">
        <v>106399</v>
      </c>
      <c r="B97">
        <v>106399</v>
      </c>
    </row>
    <row r="98" spans="1:2">
      <c r="A98">
        <v>106485</v>
      </c>
      <c r="B98">
        <v>106485</v>
      </c>
    </row>
    <row r="99" spans="1:2">
      <c r="A99">
        <v>106568</v>
      </c>
      <c r="B99">
        <v>106568</v>
      </c>
    </row>
    <row r="100" spans="1:2">
      <c r="A100">
        <v>106569</v>
      </c>
      <c r="B100">
        <v>106569</v>
      </c>
    </row>
    <row r="101" spans="1:2">
      <c r="A101">
        <v>106865</v>
      </c>
      <c r="B101">
        <v>106865</v>
      </c>
    </row>
    <row r="102" spans="1:2">
      <c r="A102">
        <v>107658</v>
      </c>
      <c r="B102">
        <v>107658</v>
      </c>
    </row>
    <row r="103" spans="1:2">
      <c r="A103">
        <v>107728</v>
      </c>
      <c r="B103">
        <v>107728</v>
      </c>
    </row>
    <row r="104" spans="1:2">
      <c r="A104">
        <v>108277</v>
      </c>
      <c r="B104">
        <v>108277</v>
      </c>
    </row>
    <row r="105" spans="1:2">
      <c r="A105">
        <v>108656</v>
      </c>
      <c r="B105">
        <v>108656</v>
      </c>
    </row>
    <row r="106" spans="1:2">
      <c r="A106">
        <v>110378</v>
      </c>
      <c r="B106">
        <v>110378</v>
      </c>
    </row>
    <row r="107" spans="1:2">
      <c r="A107">
        <v>111219</v>
      </c>
      <c r="B107">
        <v>111219</v>
      </c>
    </row>
    <row r="108" spans="1:2">
      <c r="A108">
        <v>111400</v>
      </c>
      <c r="B108">
        <v>111400</v>
      </c>
    </row>
    <row r="109" spans="1:2">
      <c r="A109">
        <v>112415</v>
      </c>
      <c r="B109">
        <v>112415</v>
      </c>
    </row>
    <row r="110" spans="1:2">
      <c r="A110">
        <v>113008</v>
      </c>
      <c r="B110">
        <v>113008</v>
      </c>
    </row>
    <row r="111" spans="1:2">
      <c r="A111">
        <v>113023</v>
      </c>
      <c r="B111">
        <v>2326</v>
      </c>
    </row>
    <row r="112" spans="1:2">
      <c r="A112">
        <v>113025</v>
      </c>
      <c r="B112">
        <v>113025</v>
      </c>
    </row>
    <row r="113" spans="1:2">
      <c r="A113">
        <v>113298</v>
      </c>
      <c r="B113">
        <v>113298</v>
      </c>
    </row>
    <row r="114" spans="1:2">
      <c r="A114">
        <v>113299</v>
      </c>
      <c r="B114">
        <v>113299</v>
      </c>
    </row>
    <row r="115" spans="1:2">
      <c r="A115">
        <v>113833</v>
      </c>
      <c r="B115">
        <v>113833</v>
      </c>
    </row>
    <row r="116" spans="1:2">
      <c r="A116">
        <v>114069</v>
      </c>
      <c r="B116">
        <v>2304</v>
      </c>
    </row>
    <row r="117" spans="1:2">
      <c r="A117">
        <v>114286</v>
      </c>
      <c r="B117">
        <v>114286</v>
      </c>
    </row>
    <row r="118" spans="1:2">
      <c r="A118">
        <v>114622</v>
      </c>
      <c r="B118">
        <v>114622</v>
      </c>
    </row>
    <row r="119" spans="1:2">
      <c r="A119">
        <v>114685</v>
      </c>
      <c r="B119">
        <v>114685</v>
      </c>
    </row>
    <row r="120" spans="1:2">
      <c r="A120">
        <v>114844</v>
      </c>
      <c r="B120">
        <v>114844</v>
      </c>
    </row>
    <row r="121" spans="1:2">
      <c r="A121">
        <v>114848</v>
      </c>
      <c r="B121">
        <v>2153</v>
      </c>
    </row>
    <row r="122" spans="1:2">
      <c r="A122">
        <v>115971</v>
      </c>
      <c r="B122">
        <v>115971</v>
      </c>
    </row>
    <row r="123" spans="1:2">
      <c r="A123">
        <v>116482</v>
      </c>
      <c r="B123">
        <v>116482</v>
      </c>
    </row>
    <row r="124" spans="1:2">
      <c r="A124">
        <v>116773</v>
      </c>
      <c r="B124">
        <v>2274</v>
      </c>
    </row>
    <row r="125" spans="1:2">
      <c r="A125">
        <v>116919</v>
      </c>
      <c r="B125">
        <v>116919</v>
      </c>
    </row>
    <row r="126" spans="1:2">
      <c r="A126">
        <v>117184</v>
      </c>
      <c r="B126">
        <v>117184</v>
      </c>
    </row>
    <row r="127" spans="1:2">
      <c r="A127">
        <v>117310</v>
      </c>
      <c r="B127">
        <v>117310</v>
      </c>
    </row>
    <row r="128" spans="1:2">
      <c r="A128">
        <v>117491</v>
      </c>
      <c r="B128">
        <v>117491</v>
      </c>
    </row>
    <row r="129" spans="1:2">
      <c r="A129">
        <v>117637</v>
      </c>
      <c r="B129">
        <v>117637</v>
      </c>
    </row>
    <row r="130" spans="1:2">
      <c r="A130">
        <v>117923</v>
      </c>
      <c r="B130">
        <v>117923</v>
      </c>
    </row>
    <row r="131" spans="1:2">
      <c r="A131">
        <v>118074</v>
      </c>
      <c r="B131">
        <v>118074</v>
      </c>
    </row>
    <row r="132" spans="1:2">
      <c r="A132">
        <v>118151</v>
      </c>
      <c r="B132">
        <v>118151</v>
      </c>
    </row>
    <row r="133" spans="1:2">
      <c r="A133">
        <v>118758</v>
      </c>
      <c r="B133">
        <v>118758</v>
      </c>
    </row>
    <row r="134" spans="1:2">
      <c r="A134">
        <v>118951</v>
      </c>
      <c r="B134">
        <v>118951</v>
      </c>
    </row>
    <row r="135" spans="1:2">
      <c r="A135">
        <v>119262</v>
      </c>
      <c r="B135">
        <v>119262</v>
      </c>
    </row>
    <row r="136" spans="1:2">
      <c r="A136">
        <v>119263</v>
      </c>
      <c r="B136">
        <v>119263</v>
      </c>
    </row>
    <row r="137" spans="1:2">
      <c r="A137">
        <v>119622</v>
      </c>
      <c r="B137">
        <v>119622</v>
      </c>
    </row>
    <row r="138" spans="1:2">
      <c r="A138">
        <v>120844</v>
      </c>
      <c r="B138">
        <v>120844</v>
      </c>
    </row>
    <row r="139" spans="1:2">
      <c r="A139">
        <v>122198</v>
      </c>
      <c r="B139">
        <v>122198</v>
      </c>
    </row>
    <row r="140" spans="1:2">
      <c r="A140">
        <v>122686</v>
      </c>
      <c r="B140">
        <v>122686</v>
      </c>
    </row>
    <row r="141" spans="1:2">
      <c r="A141">
        <v>122906</v>
      </c>
      <c r="B141">
        <v>122906</v>
      </c>
    </row>
    <row r="142" spans="1:2">
      <c r="A142">
        <v>123007</v>
      </c>
      <c r="B142">
        <v>123007</v>
      </c>
    </row>
    <row r="143" spans="1:2">
      <c r="A143">
        <v>128640</v>
      </c>
      <c r="B143">
        <v>128640</v>
      </c>
    </row>
    <row r="144" spans="1:2">
      <c r="A144">
        <v>138202</v>
      </c>
      <c r="B144">
        <v>138202</v>
      </c>
    </row>
    <row r="145" spans="1:2">
      <c r="A145">
        <v>143253</v>
      </c>
      <c r="B145">
        <v>1950</v>
      </c>
    </row>
    <row r="146" spans="1:2">
      <c r="A146">
        <v>297863</v>
      </c>
      <c r="B146">
        <v>297863</v>
      </c>
    </row>
    <row r="147" spans="1:2">
      <c r="A147">
        <v>298747</v>
      </c>
      <c r="B147">
        <v>298747</v>
      </c>
    </row>
    <row r="148" spans="1:2">
      <c r="A148">
        <v>301263</v>
      </c>
      <c r="B148">
        <v>301263</v>
      </c>
    </row>
    <row r="149" spans="1:2">
      <c r="A149">
        <v>302867</v>
      </c>
      <c r="B149">
        <v>302867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A1" sqref="A1:G11"/>
    </sheetView>
  </sheetViews>
  <sheetFormatPr defaultColWidth="9" defaultRowHeight="15.75" outlineLevelCol="6"/>
  <cols>
    <col min="1" max="1" width="9" style="27"/>
    <col min="2" max="2" width="11.125" style="27" customWidth="1"/>
    <col min="3" max="3" width="14.625" style="27" customWidth="1"/>
    <col min="4" max="6" width="14.125" style="27" customWidth="1"/>
    <col min="7" max="7" width="9.875" style="27" customWidth="1"/>
    <col min="8" max="16384" width="9" style="27"/>
  </cols>
  <sheetData>
    <row r="1" ht="24" customHeight="1" spans="1:7">
      <c r="A1" s="28" t="s">
        <v>227</v>
      </c>
      <c r="B1" s="29"/>
      <c r="C1" s="29"/>
      <c r="D1" s="29"/>
      <c r="E1" s="29"/>
      <c r="F1" s="29"/>
      <c r="G1" s="30"/>
    </row>
    <row r="2" spans="1:7">
      <c r="A2" s="31" t="s">
        <v>10</v>
      </c>
      <c r="B2" s="31" t="s">
        <v>228</v>
      </c>
      <c r="C2" s="31" t="s">
        <v>229</v>
      </c>
      <c r="D2" s="31" t="s">
        <v>230</v>
      </c>
      <c r="E2" s="31" t="s">
        <v>231</v>
      </c>
      <c r="F2" s="31" t="s">
        <v>232</v>
      </c>
      <c r="G2" s="31" t="s">
        <v>7</v>
      </c>
    </row>
    <row r="3" ht="20" customHeight="1" spans="1:7">
      <c r="A3" s="32">
        <v>1</v>
      </c>
      <c r="B3" s="33" t="s">
        <v>32</v>
      </c>
      <c r="C3" s="32" t="s">
        <v>233</v>
      </c>
      <c r="D3" s="32">
        <v>5900</v>
      </c>
      <c r="E3" s="32">
        <v>100</v>
      </c>
      <c r="F3" s="32">
        <f>D3+E3</f>
        <v>6000</v>
      </c>
      <c r="G3" s="32"/>
    </row>
    <row r="4" ht="20" customHeight="1" spans="1:7">
      <c r="A4" s="32">
        <v>2</v>
      </c>
      <c r="B4" s="33" t="s">
        <v>74</v>
      </c>
      <c r="C4" s="32" t="s">
        <v>234</v>
      </c>
      <c r="D4" s="32">
        <v>1800</v>
      </c>
      <c r="E4" s="32">
        <v>0</v>
      </c>
      <c r="F4" s="32">
        <f t="shared" ref="F4:F9" si="0">D4+E4</f>
        <v>1800</v>
      </c>
      <c r="G4" s="32"/>
    </row>
    <row r="5" ht="20" customHeight="1" spans="1:7">
      <c r="A5" s="32">
        <v>3</v>
      </c>
      <c r="B5" s="33" t="s">
        <v>48</v>
      </c>
      <c r="C5" s="32" t="s">
        <v>235</v>
      </c>
      <c r="D5" s="32">
        <v>7600</v>
      </c>
      <c r="E5" s="32">
        <v>100</v>
      </c>
      <c r="F5" s="32">
        <f t="shared" si="0"/>
        <v>7700</v>
      </c>
      <c r="G5" s="32"/>
    </row>
    <row r="6" ht="20" customHeight="1" spans="1:7">
      <c r="A6" s="32">
        <v>4</v>
      </c>
      <c r="B6" s="33" t="s">
        <v>23</v>
      </c>
      <c r="C6" s="32" t="s">
        <v>236</v>
      </c>
      <c r="D6" s="32">
        <v>8800</v>
      </c>
      <c r="E6" s="32">
        <v>100</v>
      </c>
      <c r="F6" s="32">
        <f t="shared" si="0"/>
        <v>8900</v>
      </c>
      <c r="G6" s="32"/>
    </row>
    <row r="7" ht="20" customHeight="1" spans="1:7">
      <c r="A7" s="32">
        <v>5</v>
      </c>
      <c r="B7" s="33" t="s">
        <v>19</v>
      </c>
      <c r="C7" s="32" t="s">
        <v>237</v>
      </c>
      <c r="D7" s="32">
        <v>6000</v>
      </c>
      <c r="E7" s="32">
        <v>50</v>
      </c>
      <c r="F7" s="32">
        <f t="shared" si="0"/>
        <v>6050</v>
      </c>
      <c r="G7" s="32"/>
    </row>
    <row r="8" ht="20" customHeight="1" spans="1:7">
      <c r="A8" s="32">
        <v>6</v>
      </c>
      <c r="B8" s="33" t="s">
        <v>26</v>
      </c>
      <c r="C8" s="32" t="s">
        <v>238</v>
      </c>
      <c r="D8" s="32">
        <v>9000</v>
      </c>
      <c r="E8" s="32">
        <v>100</v>
      </c>
      <c r="F8" s="32">
        <f t="shared" si="0"/>
        <v>9100</v>
      </c>
      <c r="G8" s="32"/>
    </row>
    <row r="9" ht="20" customHeight="1" spans="1:7">
      <c r="A9" s="31">
        <v>7</v>
      </c>
      <c r="B9" s="33" t="s">
        <v>40</v>
      </c>
      <c r="C9" s="31" t="s">
        <v>239</v>
      </c>
      <c r="D9" s="31">
        <v>2000</v>
      </c>
      <c r="E9" s="31">
        <v>50</v>
      </c>
      <c r="F9" s="32">
        <f t="shared" si="0"/>
        <v>2050</v>
      </c>
      <c r="G9" s="31"/>
    </row>
    <row r="10" spans="1:7">
      <c r="A10" s="31"/>
      <c r="B10" s="31"/>
      <c r="C10" s="31"/>
      <c r="D10" s="31"/>
      <c r="E10" s="31"/>
      <c r="F10" s="31">
        <f>SUM(F3:F9)</f>
        <v>41600</v>
      </c>
      <c r="G10" s="31"/>
    </row>
    <row r="11" spans="1:7">
      <c r="A11" s="31"/>
      <c r="B11" s="31"/>
      <c r="C11" s="31"/>
      <c r="D11" s="31"/>
      <c r="E11" s="31"/>
      <c r="F11" s="31"/>
      <c r="G11" s="31"/>
    </row>
    <row r="12" spans="1:7">
      <c r="A12" s="31"/>
      <c r="B12" s="31"/>
      <c r="C12" s="31"/>
      <c r="D12" s="31"/>
      <c r="E12" s="31"/>
      <c r="F12" s="31"/>
      <c r="G12" s="31"/>
    </row>
    <row r="13" spans="1:7">
      <c r="A13" s="31"/>
      <c r="B13" s="31"/>
      <c r="C13" s="31"/>
      <c r="D13" s="31"/>
      <c r="E13" s="31"/>
      <c r="F13" s="31"/>
      <c r="G13" s="31"/>
    </row>
    <row r="14" spans="1:7">
      <c r="A14" s="31"/>
      <c r="B14" s="31"/>
      <c r="C14" s="31"/>
      <c r="D14" s="31"/>
      <c r="E14" s="31"/>
      <c r="F14" s="31"/>
      <c r="G14" s="31"/>
    </row>
    <row r="15" spans="1:7">
      <c r="A15" s="31"/>
      <c r="B15" s="31"/>
      <c r="C15" s="31"/>
      <c r="D15" s="31"/>
      <c r="E15" s="31"/>
      <c r="F15" s="31"/>
      <c r="G15" s="31"/>
    </row>
    <row r="16" spans="1:7">
      <c r="A16" s="31"/>
      <c r="B16" s="31"/>
      <c r="C16" s="31"/>
      <c r="D16" s="31"/>
      <c r="E16" s="31"/>
      <c r="F16" s="31"/>
      <c r="G16" s="31"/>
    </row>
    <row r="17" spans="1:7">
      <c r="A17" s="31"/>
      <c r="B17" s="31"/>
      <c r="C17" s="31"/>
      <c r="D17" s="31"/>
      <c r="E17" s="31"/>
      <c r="F17" s="31"/>
      <c r="G17" s="31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M4" sqref="M4"/>
    </sheetView>
  </sheetViews>
  <sheetFormatPr defaultColWidth="9" defaultRowHeight="15.75"/>
  <cols>
    <col min="1" max="1" width="4.875" style="18" customWidth="1"/>
    <col min="2" max="2" width="17.875" style="18" customWidth="1"/>
    <col min="3" max="3" width="15.875" style="18" customWidth="1"/>
    <col min="4" max="4" width="16.5" style="18" customWidth="1"/>
    <col min="5" max="5" width="15.875" style="19" customWidth="1"/>
    <col min="6" max="8" width="24.25" style="20" customWidth="1"/>
    <col min="9" max="10" width="24.25" style="19" customWidth="1"/>
    <col min="11" max="16384" width="9" style="18"/>
  </cols>
  <sheetData>
    <row r="1" ht="30" customHeight="1" spans="1:10">
      <c r="A1" s="1" t="s">
        <v>240</v>
      </c>
      <c r="B1" s="2"/>
      <c r="C1" s="2"/>
      <c r="D1" s="2"/>
      <c r="E1" s="3"/>
      <c r="F1" s="2"/>
      <c r="G1" s="2"/>
      <c r="H1" s="2"/>
      <c r="I1" s="3"/>
      <c r="J1" s="21"/>
    </row>
    <row r="2" s="25" customFormat="1" ht="39" customHeight="1" spans="1:10">
      <c r="A2" s="4" t="s">
        <v>10</v>
      </c>
      <c r="B2" s="4" t="s">
        <v>228</v>
      </c>
      <c r="C2" s="4" t="s">
        <v>229</v>
      </c>
      <c r="D2" s="5" t="s">
        <v>241</v>
      </c>
      <c r="E2" s="6" t="s">
        <v>242</v>
      </c>
      <c r="F2" s="5" t="s">
        <v>243</v>
      </c>
      <c r="G2" s="5" t="s">
        <v>244</v>
      </c>
      <c r="H2" s="5" t="s">
        <v>245</v>
      </c>
      <c r="I2" s="6" t="s">
        <v>246</v>
      </c>
      <c r="J2" s="6" t="s">
        <v>247</v>
      </c>
    </row>
    <row r="3" s="25" customFormat="1" ht="33" customHeight="1" spans="1:10">
      <c r="A3" s="7">
        <v>1</v>
      </c>
      <c r="B3" s="8" t="s">
        <v>19</v>
      </c>
      <c r="C3" s="9" t="s">
        <v>237</v>
      </c>
      <c r="D3" s="7">
        <v>47.32</v>
      </c>
      <c r="E3" s="10">
        <v>13.14</v>
      </c>
      <c r="F3" s="7">
        <v>55.41</v>
      </c>
      <c r="G3" s="7">
        <v>13.28</v>
      </c>
      <c r="H3" s="11">
        <f t="shared" ref="H3:H13" si="0">F3/D3</f>
        <v>1.17096365173288</v>
      </c>
      <c r="I3" s="22">
        <f t="shared" ref="I3:I13" si="1">G3/E3</f>
        <v>1.01065449010654</v>
      </c>
      <c r="J3" s="10" t="s">
        <v>248</v>
      </c>
    </row>
    <row r="4" s="25" customFormat="1" ht="33" customHeight="1" spans="1:10">
      <c r="A4" s="7">
        <v>2</v>
      </c>
      <c r="B4" s="8" t="s">
        <v>26</v>
      </c>
      <c r="C4" s="7" t="s">
        <v>238</v>
      </c>
      <c r="D4" s="7">
        <v>57.6</v>
      </c>
      <c r="E4" s="10">
        <v>16.78</v>
      </c>
      <c r="F4" s="7">
        <v>48.72</v>
      </c>
      <c r="G4" s="7">
        <v>15.32</v>
      </c>
      <c r="H4" s="11">
        <f t="shared" si="0"/>
        <v>0.845833333333333</v>
      </c>
      <c r="I4" s="22">
        <f t="shared" si="1"/>
        <v>0.912991656734207</v>
      </c>
      <c r="J4" s="10" t="s">
        <v>249</v>
      </c>
    </row>
    <row r="5" s="25" customFormat="1" ht="33" customHeight="1" spans="1:10">
      <c r="A5" s="7">
        <v>3</v>
      </c>
      <c r="B5" s="8" t="s">
        <v>48</v>
      </c>
      <c r="C5" s="7" t="s">
        <v>235</v>
      </c>
      <c r="D5" s="7">
        <v>47.88</v>
      </c>
      <c r="E5" s="10">
        <v>13.64</v>
      </c>
      <c r="F5" s="4">
        <v>37.89</v>
      </c>
      <c r="G5" s="4">
        <v>12.39</v>
      </c>
      <c r="H5" s="11">
        <f t="shared" si="0"/>
        <v>0.791353383458647</v>
      </c>
      <c r="I5" s="22">
        <f t="shared" si="1"/>
        <v>0.908357771260997</v>
      </c>
      <c r="J5" s="10" t="s">
        <v>250</v>
      </c>
    </row>
    <row r="6" ht="33" customHeight="1" spans="1:10">
      <c r="A6" s="12">
        <v>4</v>
      </c>
      <c r="B6" s="13" t="s">
        <v>40</v>
      </c>
      <c r="C6" s="12" t="s">
        <v>239</v>
      </c>
      <c r="D6" s="12">
        <v>12.82</v>
      </c>
      <c r="E6" s="14">
        <v>3.46</v>
      </c>
      <c r="F6" s="12">
        <v>10.87</v>
      </c>
      <c r="G6" s="12">
        <v>3.13</v>
      </c>
      <c r="H6" s="15">
        <f t="shared" si="0"/>
        <v>0.84789391575663</v>
      </c>
      <c r="I6" s="22">
        <f t="shared" si="1"/>
        <v>0.904624277456647</v>
      </c>
      <c r="J6" s="23"/>
    </row>
    <row r="7" ht="33" customHeight="1" spans="1:10">
      <c r="A7" s="12">
        <v>5</v>
      </c>
      <c r="B7" s="13" t="s">
        <v>74</v>
      </c>
      <c r="C7" s="12" t="s">
        <v>234</v>
      </c>
      <c r="D7" s="12">
        <v>10.32</v>
      </c>
      <c r="E7" s="14">
        <v>2.92</v>
      </c>
      <c r="F7" s="12">
        <v>7.64</v>
      </c>
      <c r="G7" s="12">
        <v>2.64</v>
      </c>
      <c r="H7" s="15">
        <f t="shared" si="0"/>
        <v>0.74031007751938</v>
      </c>
      <c r="I7" s="22">
        <f t="shared" si="1"/>
        <v>0.904109589041096</v>
      </c>
      <c r="J7" s="23"/>
    </row>
    <row r="8" ht="33" customHeight="1" spans="1:10">
      <c r="A8" s="12">
        <v>6</v>
      </c>
      <c r="B8" s="13" t="s">
        <v>23</v>
      </c>
      <c r="C8" s="12" t="s">
        <v>236</v>
      </c>
      <c r="D8" s="12">
        <v>55.56</v>
      </c>
      <c r="E8" s="14">
        <v>15.88</v>
      </c>
      <c r="F8" s="12">
        <v>43.87</v>
      </c>
      <c r="G8" s="12">
        <v>13.88</v>
      </c>
      <c r="H8" s="15">
        <f t="shared" si="0"/>
        <v>0.78959683225342</v>
      </c>
      <c r="I8" s="22">
        <f t="shared" si="1"/>
        <v>0.874055415617129</v>
      </c>
      <c r="J8" s="23"/>
    </row>
    <row r="9" ht="33" customHeight="1" spans="1:10">
      <c r="A9" s="12">
        <v>7</v>
      </c>
      <c r="B9" s="16" t="s">
        <v>251</v>
      </c>
      <c r="C9" s="16" t="s">
        <v>252</v>
      </c>
      <c r="D9" s="12">
        <v>4.46</v>
      </c>
      <c r="E9" s="14">
        <v>1.52</v>
      </c>
      <c r="F9" s="16">
        <v>3.63</v>
      </c>
      <c r="G9" s="16">
        <v>1.32</v>
      </c>
      <c r="H9" s="15">
        <f t="shared" si="0"/>
        <v>0.81390134529148</v>
      </c>
      <c r="I9" s="22">
        <f t="shared" si="1"/>
        <v>0.868421052631579</v>
      </c>
      <c r="J9" s="23"/>
    </row>
    <row r="10" ht="33" customHeight="1" spans="1:10">
      <c r="A10" s="12">
        <v>8</v>
      </c>
      <c r="B10" s="13" t="s">
        <v>32</v>
      </c>
      <c r="C10" s="12" t="s">
        <v>233</v>
      </c>
      <c r="D10" s="12">
        <v>40.3</v>
      </c>
      <c r="E10" s="14">
        <v>11.44</v>
      </c>
      <c r="F10" s="12">
        <v>26.98</v>
      </c>
      <c r="G10" s="12">
        <v>8.34</v>
      </c>
      <c r="H10" s="15">
        <f t="shared" si="0"/>
        <v>0.669478908188586</v>
      </c>
      <c r="I10" s="22">
        <f t="shared" si="1"/>
        <v>0.729020979020979</v>
      </c>
      <c r="J10" s="23"/>
    </row>
    <row r="11" ht="33" customHeight="1" spans="1:10">
      <c r="A11" s="12">
        <v>9</v>
      </c>
      <c r="B11" s="13" t="s">
        <v>253</v>
      </c>
      <c r="C11" s="12" t="s">
        <v>254</v>
      </c>
      <c r="D11" s="12">
        <v>4.9</v>
      </c>
      <c r="E11" s="14">
        <v>1.78</v>
      </c>
      <c r="F11" s="12">
        <v>2.97</v>
      </c>
      <c r="G11" s="12">
        <v>1.02</v>
      </c>
      <c r="H11" s="15">
        <f t="shared" si="0"/>
        <v>0.606122448979592</v>
      </c>
      <c r="I11" s="22">
        <f t="shared" si="1"/>
        <v>0.573033707865168</v>
      </c>
      <c r="J11" s="23"/>
    </row>
    <row r="12" ht="33" customHeight="1" spans="1:10">
      <c r="A12" s="12">
        <v>10</v>
      </c>
      <c r="B12" s="13" t="s">
        <v>255</v>
      </c>
      <c r="C12" s="12" t="s">
        <v>256</v>
      </c>
      <c r="D12" s="12">
        <v>5.96</v>
      </c>
      <c r="E12" s="14">
        <v>2.44</v>
      </c>
      <c r="F12" s="12">
        <v>1.53</v>
      </c>
      <c r="G12" s="12">
        <v>0.55</v>
      </c>
      <c r="H12" s="15">
        <f t="shared" si="0"/>
        <v>0.256711409395973</v>
      </c>
      <c r="I12" s="22">
        <f t="shared" si="1"/>
        <v>0.225409836065574</v>
      </c>
      <c r="J12" s="23"/>
    </row>
    <row r="13" ht="18" spans="4:9">
      <c r="D13" s="20">
        <f>SUM(D3:D12)</f>
        <v>287.12</v>
      </c>
      <c r="E13" s="26">
        <f>SUM(E3:E12)</f>
        <v>83</v>
      </c>
      <c r="F13" s="20">
        <f>SUM(F3:F12)</f>
        <v>239.51</v>
      </c>
      <c r="G13" s="20">
        <f>SUM(G3:G12)</f>
        <v>71.87</v>
      </c>
      <c r="H13" s="15">
        <f t="shared" si="0"/>
        <v>0.834180830314851</v>
      </c>
      <c r="I13" s="22">
        <f t="shared" si="1"/>
        <v>0.865903614457831</v>
      </c>
    </row>
  </sheetData>
  <mergeCells count="1">
    <mergeCell ref="A1:J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1" sqref="A1:J14"/>
    </sheetView>
  </sheetViews>
  <sheetFormatPr defaultColWidth="9" defaultRowHeight="15.75"/>
  <sheetData>
    <row r="1" ht="20.25" spans="1:10">
      <c r="A1" s="1" t="s">
        <v>240</v>
      </c>
      <c r="B1" s="2"/>
      <c r="C1" s="2"/>
      <c r="D1" s="2"/>
      <c r="E1" s="3"/>
      <c r="F1" s="2"/>
      <c r="G1" s="2"/>
      <c r="H1" s="2"/>
      <c r="I1" s="3"/>
      <c r="J1" s="21"/>
    </row>
    <row r="2" ht="72" spans="1:10">
      <c r="A2" s="4" t="s">
        <v>10</v>
      </c>
      <c r="B2" s="4" t="s">
        <v>228</v>
      </c>
      <c r="C2" s="4" t="s">
        <v>229</v>
      </c>
      <c r="D2" s="5" t="s">
        <v>257</v>
      </c>
      <c r="E2" s="6" t="s">
        <v>258</v>
      </c>
      <c r="F2" s="5" t="s">
        <v>243</v>
      </c>
      <c r="G2" s="5" t="s">
        <v>244</v>
      </c>
      <c r="H2" s="5" t="s">
        <v>245</v>
      </c>
      <c r="I2" s="6" t="s">
        <v>246</v>
      </c>
      <c r="J2" s="6" t="s">
        <v>247</v>
      </c>
    </row>
    <row r="3" ht="18.75" spans="1:10">
      <c r="A3" s="7">
        <v>1</v>
      </c>
      <c r="B3" s="8" t="s">
        <v>19</v>
      </c>
      <c r="C3" s="9" t="s">
        <v>237</v>
      </c>
      <c r="D3" s="7">
        <v>94.64</v>
      </c>
      <c r="E3" s="10">
        <v>26.28</v>
      </c>
      <c r="F3" s="7">
        <v>55.41</v>
      </c>
      <c r="G3" s="7">
        <v>13.28</v>
      </c>
      <c r="H3" s="11">
        <f t="shared" ref="H3:H12" si="0">F3/D3</f>
        <v>0.585481825866441</v>
      </c>
      <c r="I3" s="22">
        <f t="shared" ref="I3:I12" si="1">G3/E3</f>
        <v>0.505327245053272</v>
      </c>
      <c r="J3" s="10" t="s">
        <v>248</v>
      </c>
    </row>
    <row r="4" ht="18.75" spans="1:10">
      <c r="A4" s="7">
        <v>2</v>
      </c>
      <c r="B4" s="8" t="s">
        <v>26</v>
      </c>
      <c r="C4" s="7" t="s">
        <v>238</v>
      </c>
      <c r="D4" s="7">
        <v>115.2</v>
      </c>
      <c r="E4" s="10">
        <v>33.56</v>
      </c>
      <c r="F4" s="7">
        <v>48.72</v>
      </c>
      <c r="G4" s="7">
        <v>15.32</v>
      </c>
      <c r="H4" s="11">
        <f t="shared" si="0"/>
        <v>0.422916666666667</v>
      </c>
      <c r="I4" s="22">
        <f t="shared" si="1"/>
        <v>0.456495828367104</v>
      </c>
      <c r="J4" s="10" t="s">
        <v>249</v>
      </c>
    </row>
    <row r="5" ht="18.75" spans="1:10">
      <c r="A5" s="7">
        <v>3</v>
      </c>
      <c r="B5" s="8" t="s">
        <v>48</v>
      </c>
      <c r="C5" s="7" t="s">
        <v>235</v>
      </c>
      <c r="D5" s="7">
        <v>95.76</v>
      </c>
      <c r="E5" s="10">
        <v>27.28</v>
      </c>
      <c r="F5" s="4">
        <v>37.89</v>
      </c>
      <c r="G5" s="4">
        <v>12.39</v>
      </c>
      <c r="H5" s="11">
        <f t="shared" si="0"/>
        <v>0.395676691729323</v>
      </c>
      <c r="I5" s="22">
        <f t="shared" si="1"/>
        <v>0.454178885630499</v>
      </c>
      <c r="J5" s="10" t="s">
        <v>250</v>
      </c>
    </row>
    <row r="6" ht="23.25" spans="1:10">
      <c r="A6" s="12">
        <v>4</v>
      </c>
      <c r="B6" s="13" t="s">
        <v>40</v>
      </c>
      <c r="C6" s="12" t="s">
        <v>239</v>
      </c>
      <c r="D6" s="12">
        <v>25.64</v>
      </c>
      <c r="E6" s="14">
        <v>6.92</v>
      </c>
      <c r="F6" s="12">
        <v>10.87</v>
      </c>
      <c r="G6" s="12">
        <v>3.13</v>
      </c>
      <c r="H6" s="15">
        <f t="shared" si="0"/>
        <v>0.423946957878315</v>
      </c>
      <c r="I6" s="22">
        <f t="shared" si="1"/>
        <v>0.452312138728324</v>
      </c>
      <c r="J6" s="23"/>
    </row>
    <row r="7" ht="23.25" spans="1:10">
      <c r="A7" s="12">
        <v>5</v>
      </c>
      <c r="B7" s="13" t="s">
        <v>74</v>
      </c>
      <c r="C7" s="12" t="s">
        <v>234</v>
      </c>
      <c r="D7" s="12">
        <v>20.64</v>
      </c>
      <c r="E7" s="14">
        <v>5.84</v>
      </c>
      <c r="F7" s="12">
        <v>7.64</v>
      </c>
      <c r="G7" s="12">
        <v>2.64</v>
      </c>
      <c r="H7" s="15">
        <f t="shared" si="0"/>
        <v>0.37015503875969</v>
      </c>
      <c r="I7" s="22">
        <f t="shared" si="1"/>
        <v>0.452054794520548</v>
      </c>
      <c r="J7" s="23"/>
    </row>
    <row r="8" ht="23.25" spans="1:10">
      <c r="A8" s="12">
        <v>6</v>
      </c>
      <c r="B8" s="13" t="s">
        <v>23</v>
      </c>
      <c r="C8" s="12" t="s">
        <v>236</v>
      </c>
      <c r="D8" s="12">
        <v>111.12</v>
      </c>
      <c r="E8" s="14">
        <v>31.76</v>
      </c>
      <c r="F8" s="12">
        <v>43.87</v>
      </c>
      <c r="G8" s="12">
        <v>13.88</v>
      </c>
      <c r="H8" s="15">
        <f t="shared" si="0"/>
        <v>0.39479841612671</v>
      </c>
      <c r="I8" s="22">
        <f t="shared" si="1"/>
        <v>0.437027707808564</v>
      </c>
      <c r="J8" s="23"/>
    </row>
    <row r="9" ht="23.25" spans="1:10">
      <c r="A9" s="12">
        <v>7</v>
      </c>
      <c r="B9" s="16" t="s">
        <v>251</v>
      </c>
      <c r="C9" s="16" t="s">
        <v>252</v>
      </c>
      <c r="D9" s="12">
        <v>8.92</v>
      </c>
      <c r="E9" s="14">
        <v>3.04</v>
      </c>
      <c r="F9" s="16">
        <v>3.63</v>
      </c>
      <c r="G9" s="16">
        <v>1.32</v>
      </c>
      <c r="H9" s="15">
        <f t="shared" si="0"/>
        <v>0.40695067264574</v>
      </c>
      <c r="I9" s="22">
        <f t="shared" si="1"/>
        <v>0.434210526315789</v>
      </c>
      <c r="J9" s="23"/>
    </row>
    <row r="10" ht="23.25" spans="1:10">
      <c r="A10" s="12">
        <v>8</v>
      </c>
      <c r="B10" s="13" t="s">
        <v>32</v>
      </c>
      <c r="C10" s="12" t="s">
        <v>233</v>
      </c>
      <c r="D10" s="12">
        <v>80.6</v>
      </c>
      <c r="E10" s="14">
        <v>22.88</v>
      </c>
      <c r="F10" s="12">
        <v>26.98</v>
      </c>
      <c r="G10" s="12">
        <v>8.34</v>
      </c>
      <c r="H10" s="15">
        <f t="shared" si="0"/>
        <v>0.334739454094293</v>
      </c>
      <c r="I10" s="22">
        <f t="shared" si="1"/>
        <v>0.36451048951049</v>
      </c>
      <c r="J10" s="23"/>
    </row>
    <row r="11" ht="23.25" spans="1:10">
      <c r="A11" s="12">
        <v>9</v>
      </c>
      <c r="B11" s="13" t="s">
        <v>253</v>
      </c>
      <c r="C11" s="12" t="s">
        <v>254</v>
      </c>
      <c r="D11" s="12">
        <v>9.8</v>
      </c>
      <c r="E11" s="14">
        <v>3.56</v>
      </c>
      <c r="F11" s="12">
        <v>2.97</v>
      </c>
      <c r="G11" s="12">
        <v>1.02</v>
      </c>
      <c r="H11" s="15">
        <f t="shared" si="0"/>
        <v>0.303061224489796</v>
      </c>
      <c r="I11" s="22">
        <f t="shared" si="1"/>
        <v>0.286516853932584</v>
      </c>
      <c r="J11" s="23"/>
    </row>
    <row r="12" ht="23.25" spans="1:10">
      <c r="A12" s="12">
        <v>10</v>
      </c>
      <c r="B12" s="13" t="s">
        <v>255</v>
      </c>
      <c r="C12" s="12" t="s">
        <v>256</v>
      </c>
      <c r="D12" s="12">
        <v>5.96</v>
      </c>
      <c r="E12" s="14">
        <v>2.44</v>
      </c>
      <c r="F12" s="12">
        <v>1.53</v>
      </c>
      <c r="G12" s="12">
        <v>0.55</v>
      </c>
      <c r="H12" s="15">
        <f t="shared" si="0"/>
        <v>0.256711409395973</v>
      </c>
      <c r="I12" s="22">
        <f t="shared" si="1"/>
        <v>0.225409836065574</v>
      </c>
      <c r="J12" s="23"/>
    </row>
    <row r="13" spans="1:10">
      <c r="A13" s="16"/>
      <c r="B13" s="16"/>
      <c r="C13" s="16"/>
      <c r="D13" s="16">
        <f t="shared" ref="D13:G13" si="2">SUM(D3:D12)</f>
        <v>568.28</v>
      </c>
      <c r="E13" s="17">
        <f t="shared" si="2"/>
        <v>163.56</v>
      </c>
      <c r="F13" s="16">
        <f t="shared" si="2"/>
        <v>239.51</v>
      </c>
      <c r="G13" s="16">
        <f t="shared" si="2"/>
        <v>71.87</v>
      </c>
      <c r="H13" s="15"/>
      <c r="I13" s="24"/>
      <c r="J13" s="17"/>
    </row>
    <row r="14" spans="1:10">
      <c r="A14" s="18"/>
      <c r="B14" s="18"/>
      <c r="C14" s="18"/>
      <c r="D14" s="18"/>
      <c r="E14" s="19"/>
      <c r="F14" s="20"/>
      <c r="G14" s="20"/>
      <c r="H14" s="20"/>
      <c r="I14" s="19"/>
      <c r="J14" s="19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9月活动门店销售、毛利额目标及任务</vt:lpstr>
      <vt:lpstr>分中心任务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2025-01-08T11:48:05Z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