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月端午节活动清单" sheetId="5" r:id="rId1"/>
    <sheet name="慢病品种系列" sheetId="7" r:id="rId2"/>
    <sheet name="绽妍系列" sheetId="6" r:id="rId3"/>
    <sheet name="薇诺娜系列" sheetId="8" r:id="rId4"/>
    <sheet name="京润珍珠" sheetId="9" r:id="rId5"/>
    <sheet name="活动期间执行事项" sheetId="10" r:id="rId6"/>
  </sheets>
  <definedNames>
    <definedName name="_xlnm._FilterDatabase" localSheetId="0" hidden="1">'6月端午节活动清单'!$A$2:$T$206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<sst xmlns="http://schemas.openxmlformats.org/spreadsheetml/2006/main" count="2524" uniqueCount="1158">
  <si>
    <t>一、6月端午节（6.7-6.12）大单品活动：</t>
  </si>
  <si>
    <t>序号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</si>
  <si>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</si>
  <si>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</si>
  <si>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</si>
  <si>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</si>
  <si>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</si>
  <si>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</si>
  <si>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</si>
  <si>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</si>
  <si>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</si>
  <si>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需修改</t>
  </si>
  <si>
    <t>养生堂蛋白粉</t>
  </si>
  <si>
    <t>400g(10gx40袋)</t>
  </si>
  <si>
    <t>养生堂药业</t>
  </si>
  <si>
    <t>罐</t>
  </si>
  <si>
    <t>428元2罐，再送200g一罐；                           799元6罐（400g四罐+200g两罐）；</t>
  </si>
  <si>
    <t>天然维生素E软胶囊（养生堂）</t>
  </si>
  <si>
    <t>50g（250mgx200粒）</t>
  </si>
  <si>
    <t>养生堂药业有限公司</t>
  </si>
  <si>
    <t>盒</t>
  </si>
  <si>
    <t>买1得2（得原品）</t>
  </si>
  <si>
    <t>天然维生素C咀嚼片（养生堂）</t>
  </si>
  <si>
    <t>110.5克（850mgx130片）</t>
  </si>
  <si>
    <t>养生堂牌B族维生素片</t>
  </si>
  <si>
    <t>30g(0.5gx60片)</t>
  </si>
  <si>
    <t>补肾益寿胶囊</t>
  </si>
  <si>
    <t>60粒*3瓶</t>
  </si>
  <si>
    <t>太极集团甘肃天水羲皇阿胶</t>
  </si>
  <si>
    <t>买1得8（24粒装）赠品ID：75178</t>
  </si>
  <si>
    <t>六味地黄丸</t>
  </si>
  <si>
    <t>126丸/瓶(浓缩丸)</t>
  </si>
  <si>
    <t>重庆中药二厂</t>
  </si>
  <si>
    <t>99元/3盒</t>
  </si>
  <si>
    <t>丹参口服液</t>
  </si>
  <si>
    <t>10ml*10支/盒</t>
  </si>
  <si>
    <t>太极集团重庆涪陵制药厂有限公司</t>
  </si>
  <si>
    <t>①买3得5  ②买5得10  ③买10得22</t>
  </si>
  <si>
    <t>乳酸菌素片</t>
  </si>
  <si>
    <t>0.4gx64片</t>
  </si>
  <si>
    <t>江中药业股份有限公司</t>
  </si>
  <si>
    <t>59元/2盒；89元/4盒</t>
  </si>
  <si>
    <t>复方碳酸钙泡腾颗粒</t>
  </si>
  <si>
    <t>1.5gx30袋</t>
  </si>
  <si>
    <t>山东达因海洋生物制药股份有限公司</t>
  </si>
  <si>
    <t>买三得四</t>
  </si>
  <si>
    <t>维生素AD滴剂</t>
  </si>
  <si>
    <t>48粒（VA2000单位:VD700单位)(1岁以上)(胶囊型)</t>
  </si>
  <si>
    <t>买1盒48粒装得2盒10粒装</t>
  </si>
  <si>
    <t>48粒（VA1500单位:VD500单位)(0-1岁)(胶囊型)</t>
  </si>
  <si>
    <t>葡萄糖酸钙维D2咀嚼片</t>
  </si>
  <si>
    <t>48片</t>
  </si>
  <si>
    <t>太极集团.四川太极制药有限公司</t>
  </si>
  <si>
    <t>买2得3、买3得5，买5得10</t>
  </si>
  <si>
    <t>葡萄糖酸钙维D2咀嚼片    （太极钙）</t>
  </si>
  <si>
    <t>48片(复方)/瓶</t>
  </si>
  <si>
    <t>西南药业股份有限公司</t>
  </si>
  <si>
    <t>瓶</t>
  </si>
  <si>
    <t>金钙尔奇碳酸钙维D3元素片(4)(金钙尔奇D)</t>
  </si>
  <si>
    <t>72*2</t>
  </si>
  <si>
    <t>惠氏制药</t>
  </si>
  <si>
    <t>立减100</t>
  </si>
  <si>
    <t>小儿碳酸钙D3颗粒</t>
  </si>
  <si>
    <t>7袋/盒</t>
  </si>
  <si>
    <t>善存家庭装</t>
  </si>
  <si>
    <t>91片x2瓶</t>
  </si>
  <si>
    <t>立减100元</t>
  </si>
  <si>
    <t>善存银家庭装</t>
  </si>
  <si>
    <t>碳酸钙D3咀嚼片Ⅱ(钙尔奇D300)</t>
  </si>
  <si>
    <t>300mgx100片</t>
  </si>
  <si>
    <t>买二得三（原品）</t>
  </si>
  <si>
    <t>100片</t>
  </si>
  <si>
    <t>惠氏制药有限公司</t>
  </si>
  <si>
    <t>1瓶138元，买2得3（原品）</t>
  </si>
  <si>
    <t>葡萄糖酸钙锌口服溶液</t>
  </si>
  <si>
    <t>10mlx24袋</t>
  </si>
  <si>
    <t>澳诺(中国)制药有限公司</t>
  </si>
  <si>
    <t>买3得4  买5得8</t>
  </si>
  <si>
    <t>10mlx48支</t>
  </si>
  <si>
    <t>10mlx24支</t>
  </si>
  <si>
    <t>维生素D滴剂</t>
  </si>
  <si>
    <t>400单位x60粒</t>
  </si>
  <si>
    <t>青岛双鲸药业股份有限公司</t>
  </si>
  <si>
    <t>400单位x36粒(胶囊型）</t>
  </si>
  <si>
    <t>国药控股星鲨制药(厦门)有限公司(原:厦门星鲨制药)</t>
  </si>
  <si>
    <t>怡养氨糖钙奶粉</t>
  </si>
  <si>
    <t>800g</t>
  </si>
  <si>
    <t>雀巢（中国）有限公司</t>
  </si>
  <si>
    <t>599元/2罐</t>
  </si>
  <si>
    <t>盐酸氨基葡萄糖片</t>
  </si>
  <si>
    <t>0.24gx90片</t>
  </si>
  <si>
    <t>四川新斯顿制药有限责任公司</t>
  </si>
  <si>
    <t>198元/2盒</t>
  </si>
  <si>
    <t>五维赖氨酸片</t>
  </si>
  <si>
    <t>36片</t>
  </si>
  <si>
    <t>延边大学草仙药业有限公司</t>
  </si>
  <si>
    <t xml:space="preserve">①买3得4：系统操作4省1                         ②买5得7：系统操作6省1，再弹1盒赠品  </t>
  </si>
  <si>
    <t>维生素C泡腾片</t>
  </si>
  <si>
    <t>1gx15片（鲜橙口味）</t>
  </si>
  <si>
    <t>联邦制药厂有限公司</t>
  </si>
  <si>
    <t>两支59.8元</t>
  </si>
  <si>
    <t>1gx15片(黑加仑子口味)</t>
  </si>
  <si>
    <t>珠海联邦制药股份有限公司中山分公司</t>
  </si>
  <si>
    <t>维生素C咀嚼片</t>
  </si>
  <si>
    <t>100mgx60片</t>
  </si>
  <si>
    <t>买1得2</t>
  </si>
  <si>
    <t>鸿洋神牌B族维生素咀嚼片（菠萝味）</t>
  </si>
  <si>
    <t>24g(400mgx60片)</t>
  </si>
  <si>
    <t>威海百合生物技术股份有限公司</t>
  </si>
  <si>
    <t>特价：48元</t>
  </si>
  <si>
    <t>维生素E软胶囊</t>
  </si>
  <si>
    <t>100mgx160粒</t>
  </si>
  <si>
    <t>吉林万通药业有限公司</t>
  </si>
  <si>
    <t>多维元素片（21）</t>
  </si>
  <si>
    <t>90片</t>
  </si>
  <si>
    <t>江西南昌桑海制药有限责任公司（原:江西南昌桑海制药厂）</t>
  </si>
  <si>
    <t>第二盒半价</t>
  </si>
  <si>
    <t>氨糖软骨素钙片</t>
  </si>
  <si>
    <t>180片</t>
  </si>
  <si>
    <t>汤臣倍健</t>
  </si>
  <si>
    <t>超值活动价：188元</t>
  </si>
  <si>
    <t>285.6g(1.02gx100片x2瓶+1.02gx40片x2瓶)</t>
  </si>
  <si>
    <t>6折</t>
  </si>
  <si>
    <t>蛋白粉</t>
  </si>
  <si>
    <t>450g</t>
  </si>
  <si>
    <t>超值活动价：198元</t>
  </si>
  <si>
    <t>600g(450g/罐+150g/罐)</t>
  </si>
  <si>
    <t>life.space益生菌粉</t>
  </si>
  <si>
    <t>30g(1.5gx20袋）</t>
  </si>
  <si>
    <t>7折</t>
  </si>
  <si>
    <t>72g(1.5gx20袋x2盒+1.5gx8袋x1盒</t>
  </si>
  <si>
    <t>血糖仪套装</t>
  </si>
  <si>
    <t>血糖仪305A+血糖试纸305A 50片+采血针28GI型50支</t>
  </si>
  <si>
    <t>江苏鱼跃</t>
  </si>
  <si>
    <t>套</t>
  </si>
  <si>
    <t>特价：98元/套</t>
  </si>
  <si>
    <t>阿胶</t>
  </si>
  <si>
    <t>250g(铁盒)—</t>
  </si>
  <si>
    <t>东阿阿胶股份</t>
  </si>
  <si>
    <t>特价：899盒</t>
  </si>
  <si>
    <t>复方阿胶浆</t>
  </si>
  <si>
    <t>20mlx48支(无蔗糖)    (OTC装)</t>
  </si>
  <si>
    <t>299元/盒</t>
  </si>
  <si>
    <t>黄芪颗粒</t>
  </si>
  <si>
    <t>4gx60袋（无蔗糖）</t>
  </si>
  <si>
    <t>四川百利药业</t>
  </si>
  <si>
    <t>参芪颗粒</t>
  </si>
  <si>
    <t>10g*12袋*3小盒</t>
  </si>
  <si>
    <t>四川绵阳</t>
  </si>
  <si>
    <t>买2得3（原品）</t>
  </si>
  <si>
    <t>五子衍宗丸</t>
  </si>
  <si>
    <t>10丸x30袋(浓缩丸）</t>
  </si>
  <si>
    <t>绵阳</t>
  </si>
  <si>
    <t>卓悦蛋白粉</t>
  </si>
  <si>
    <t>400g（10gx40袋）</t>
  </si>
  <si>
    <t>惠州市鑫福来实业发展有限公司</t>
  </si>
  <si>
    <t>买1得2（原品）</t>
  </si>
  <si>
    <t>百合康牌蛋白粉</t>
  </si>
  <si>
    <t>特价：99元</t>
  </si>
  <si>
    <t>生脉饮（红参方）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</si>
  <si>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</si>
  <si>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</si>
  <si>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</si>
  <si>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</si>
  <si>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</si>
  <si>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</si>
  <si>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</si>
  <si>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生脉饮(党参方)</t>
  </si>
  <si>
    <t>四川泰华堂制药有限公司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</si>
  <si>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</si>
  <si>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</si>
  <si>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</si>
  <si>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</si>
  <si>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</si>
  <si>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</si>
  <si>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</si>
  <si>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</si>
  <si>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</si>
  <si>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</si>
  <si>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</si>
  <si>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300s</t>
  </si>
  <si>
    <t>仲景宛西</t>
  </si>
  <si>
    <t>逍遥丸</t>
  </si>
  <si>
    <t>买3得4</t>
  </si>
  <si>
    <t>归脾丸</t>
  </si>
  <si>
    <t>香砂养胃丸</t>
  </si>
  <si>
    <t>杞菊地黄丸</t>
  </si>
  <si>
    <t>知柏地黄丸</t>
  </si>
  <si>
    <t>桂附地黄丸</t>
  </si>
  <si>
    <t>澳天力牌氨糖软骨素维D钙片</t>
  </si>
  <si>
    <t>100g（1gx100片）</t>
  </si>
  <si>
    <t>广东美丽康保健品有限公司</t>
  </si>
  <si>
    <t>特价：79元，买3得4（原品）</t>
  </si>
  <si>
    <t>0.1gx80片</t>
  </si>
  <si>
    <t>吉林恒金药业股份有限公司</t>
  </si>
  <si>
    <t>盐酸氨基葡萄糖胶囊 (奥泰灵)</t>
  </si>
  <si>
    <t>0.75gx90粒</t>
  </si>
  <si>
    <t>澳美制药厂</t>
  </si>
  <si>
    <t>肌苷口服溶液</t>
  </si>
  <si>
    <t>10ml:0.2gx6支</t>
  </si>
  <si>
    <t>广西南宁百会药业集团有限公司</t>
  </si>
  <si>
    <t>买3得4，买10得15</t>
  </si>
  <si>
    <t>奥利司他胶囊</t>
  </si>
  <si>
    <t>120mgx24粒</t>
  </si>
  <si>
    <t>山东新时代药业有限公司</t>
  </si>
  <si>
    <t>买一得二</t>
  </si>
  <si>
    <t>120mgx6粒</t>
  </si>
  <si>
    <t>二、护肤季</t>
  </si>
  <si>
    <t>类人胶原蛋白敷料(可复美)</t>
  </si>
  <si>
    <t>HCD02421椭圆形5片</t>
  </si>
  <si>
    <t>陕西巨子生物</t>
  </si>
  <si>
    <t>第二件半价</t>
  </si>
  <si>
    <t>重组人源胶原蛋白修复敷料</t>
  </si>
  <si>
    <t>X型 4gx3支</t>
  </si>
  <si>
    <t>汉方再生医学（银川）集团有限公司</t>
  </si>
  <si>
    <t>买1得2；买3得6，再送导入仪一台</t>
  </si>
  <si>
    <t>F型 28g(23cmx21cm)x5袋 (枢颜)</t>
  </si>
  <si>
    <t>99元4盒，买2套送水光针1盒</t>
  </si>
  <si>
    <t>医用液体敷料贴（原透明质酸钠皮肤保湿贴）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</si>
  <si>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</si>
  <si>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</si>
  <si>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</si>
  <si>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</si>
  <si>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</si>
  <si>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99元1盒面膜+1支防晒霜ID：2506825</t>
  </si>
  <si>
    <t>组合ID：9924825</t>
  </si>
  <si>
    <t>医用重组Ⅲ型人源化胶原蛋白修护套盒</t>
  </si>
  <si>
    <t>100ml/瓶+2ml/支x10支+50g/瓶+15g/支</t>
  </si>
  <si>
    <t>湖南银华棠医药科技有限公司</t>
  </si>
  <si>
    <t>超值活动：399元，再送赠品ID：9920856 珍珠美白防晒套装1套</t>
  </si>
  <si>
    <t>透明质酸修护礼盒</t>
  </si>
  <si>
    <t>S型120ml+R型30g+R型50g+N型20g</t>
  </si>
  <si>
    <t>海南众康悦医疗器械有限公司</t>
  </si>
  <si>
    <t>超值活动价：299元</t>
  </si>
  <si>
    <t>京润珍珠珍珠海葡萄补水保湿面膜</t>
  </si>
  <si>
    <t>25gx5袋</t>
  </si>
  <si>
    <t>海南京润珍珠</t>
  </si>
  <si>
    <t>京润珍珠珍珠发酵液水光面膜</t>
  </si>
  <si>
    <t>京润珍珠珍珠氨基酸细致面膜</t>
  </si>
  <si>
    <t>三、中药养生</t>
  </si>
  <si>
    <t>铁皮石斛</t>
  </si>
  <si>
    <t>45g</t>
  </si>
  <si>
    <t>云南</t>
  </si>
  <si>
    <r>
      <rPr>
        <sz val="10"/>
        <color rgb="FFFF0000"/>
        <rFont val="宋体"/>
        <charset val="134"/>
      </rPr>
      <t>买3送1（赠品为：铁皮石斛、西洋参、天麻片、红参任选其一，赠品金额不能超过该单最高单品价格）</t>
    </r>
    <r>
      <rPr>
        <sz val="10"/>
        <rFont val="宋体"/>
        <charset val="134"/>
      </rPr>
      <t xml:space="preserve">                                          注意：赠送品种由厂家补货到店</t>
    </r>
  </si>
  <si>
    <t>西洋参</t>
  </si>
  <si>
    <t>加拿大</t>
  </si>
  <si>
    <t>天麻片</t>
  </si>
  <si>
    <t>50g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</si>
  <si>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</si>
  <si>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</si>
  <si>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</si>
  <si>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</si>
  <si>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</si>
  <si>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</si>
  <si>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</si>
  <si>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</si>
  <si>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</si>
  <si>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</si>
  <si>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t>三七粉</t>
  </si>
  <si>
    <t>3g*30</t>
  </si>
  <si>
    <t>云南天江一方药业有限公司</t>
  </si>
  <si>
    <t>熊胆粉</t>
  </si>
  <si>
    <t>0.1gx3瓶</t>
  </si>
  <si>
    <t>都江堰市中善制药厂</t>
  </si>
  <si>
    <t>买2得3</t>
  </si>
  <si>
    <t>灵芝孢子（破壁）</t>
  </si>
  <si>
    <t>3gx24袋</t>
  </si>
  <si>
    <t>四川峨嵋山道地药材有限公司</t>
  </si>
  <si>
    <t>灵芝孢子(破壁)</t>
  </si>
  <si>
    <t>2gx12袋</t>
  </si>
  <si>
    <t>2gx30袋</t>
  </si>
  <si>
    <t>2gx14袋（桐君阁）</t>
  </si>
  <si>
    <t>成都汇道堂中药饮片有限责任公司</t>
  </si>
  <si>
    <t>破壁3gx12袋</t>
  </si>
  <si>
    <t>破壁3gx30袋</t>
  </si>
  <si>
    <t>丹参粉</t>
  </si>
  <si>
    <t>88g</t>
  </si>
  <si>
    <t>草晶华</t>
  </si>
  <si>
    <t>四、家庭常备</t>
  </si>
  <si>
    <t>复方熊胆薄荷含片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</si>
  <si>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</si>
  <si>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</si>
  <si>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</si>
  <si>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</si>
  <si>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</si>
  <si>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</si>
  <si>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</si>
  <si>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</si>
  <si>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</si>
  <si>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</si>
  <si>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</si>
  <si>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</si>
  <si>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</si>
  <si>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通窍鼻炎片</t>
  </si>
  <si>
    <t>0.41gx12片x4板(薄膜衣)</t>
  </si>
  <si>
    <t>江西杏林白马药业股份有限公司（原：江西杏林白马药业有限公司）</t>
  </si>
  <si>
    <t>丙酸氟替卡松鼻喷雾剂</t>
  </si>
  <si>
    <t>50ug：120喷</t>
  </si>
  <si>
    <t>西班牙Glaxo Wellcome S.A</t>
  </si>
  <si>
    <t>海水鼻腔喷雾（原生理性海水鼻腔喷雾）</t>
  </si>
  <si>
    <t>等渗I型 60ml</t>
  </si>
  <si>
    <t>可孚医疗科技股份有限   公司</t>
  </si>
  <si>
    <t>海水鼻腔喷雾</t>
  </si>
  <si>
    <t>等渗I型 50ml</t>
  </si>
  <si>
    <t>可孚医疗科技股份有限公司</t>
  </si>
  <si>
    <t>两件省20元</t>
  </si>
  <si>
    <t>复方水杨酸甲酯乳膏</t>
  </si>
  <si>
    <t>40g</t>
  </si>
  <si>
    <t>珠海联邦中山</t>
  </si>
  <si>
    <t>2盒7.5折</t>
  </si>
  <si>
    <t>复合维生素B片</t>
  </si>
  <si>
    <t>西南药业股份</t>
  </si>
  <si>
    <t>特价：38元/盒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</si>
  <si>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</si>
  <si>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</si>
  <si>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</si>
  <si>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</si>
  <si>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</si>
  <si>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</si>
  <si>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</si>
  <si>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</si>
  <si>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</si>
  <si>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</si>
  <si>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</si>
  <si>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</si>
  <si>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</si>
  <si>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</si>
  <si>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</si>
  <si>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</si>
  <si>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</si>
  <si>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</si>
  <si>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</si>
  <si>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</si>
  <si>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</si>
  <si>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</si>
  <si>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</si>
  <si>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</si>
  <si>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</si>
  <si>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                           （赠品：9923392 仓库配送到店）</t>
  </si>
  <si>
    <t>蜂蜜</t>
  </si>
  <si>
    <t>130g 槐</t>
  </si>
  <si>
    <t>国药天雄药业有限公司</t>
  </si>
  <si>
    <t>支</t>
  </si>
  <si>
    <t>33元/3支，49.5元/5支，99元/10支</t>
  </si>
  <si>
    <t>130g 枣</t>
  </si>
  <si>
    <t>130g 椴</t>
  </si>
  <si>
    <t>130g 枸</t>
  </si>
  <si>
    <t>130g 百</t>
  </si>
  <si>
    <t>鸿洋神牌氨基葡萄糖软骨素钙片</t>
  </si>
  <si>
    <t>1.0gx60片</t>
  </si>
  <si>
    <t xml:space="preserve">买1得2（原品）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</si>
  <si>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</si>
  <si>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</si>
  <si>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</si>
  <si>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</si>
  <si>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</si>
  <si>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</si>
  <si>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</si>
  <si>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</si>
  <si>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</si>
  <si>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</si>
  <si>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</si>
  <si>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</si>
  <si>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</si>
  <si>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</si>
  <si>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</si>
  <si>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</si>
  <si>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</si>
  <si>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</si>
  <si>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</si>
  <si>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</si>
  <si>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</si>
  <si>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</si>
  <si>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</si>
  <si>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五、夏季防护</t>
  </si>
  <si>
    <t>金银花露</t>
  </si>
  <si>
    <t>250ml(塑瓶装)</t>
  </si>
  <si>
    <t>葵花药业集团(襄阳)隆中有限公司</t>
  </si>
  <si>
    <t>340ml(含蔗糖)</t>
  </si>
  <si>
    <t>湖北同德堂药业有限公司</t>
  </si>
  <si>
    <t>10元/3瓶</t>
  </si>
  <si>
    <t>藿香正气口服液</t>
  </si>
  <si>
    <t>10mlx10支</t>
  </si>
  <si>
    <t>买三盒赠送风油精1支（ID：46836）
或
买三盒赠小可乐1瓶</t>
  </si>
  <si>
    <t>藿香正气颗粒</t>
  </si>
  <si>
    <t>10gx20袋</t>
  </si>
  <si>
    <t>太极集团四川绵阳制药有限公司</t>
  </si>
  <si>
    <t>袋</t>
  </si>
  <si>
    <t>两袋立省10元</t>
  </si>
  <si>
    <t>复方板蓝根颗粒</t>
  </si>
  <si>
    <t>15gx20袋</t>
  </si>
  <si>
    <t>2袋39.9元</t>
  </si>
  <si>
    <t>玄麦甘桔颗粒</t>
  </si>
  <si>
    <t>板蓝根颗粒</t>
  </si>
  <si>
    <t>15gx22袋</t>
  </si>
  <si>
    <t>太极集团重庆中药二厂有限公司</t>
  </si>
  <si>
    <t>10gx22袋</t>
  </si>
  <si>
    <t>一次性纯棉内裤 XXL码 3条装 男款</t>
  </si>
  <si>
    <t>XXL码</t>
  </si>
  <si>
    <t>河南舒适实业有限公司</t>
  </si>
  <si>
    <t>2件49.8元</t>
  </si>
  <si>
    <t>一次性纯棉内裤 XL码 3条装 男款</t>
  </si>
  <si>
    <t>XL码</t>
  </si>
  <si>
    <t>一次性5A抗菌内裤 L码 5条装 女款</t>
  </si>
  <si>
    <t>L码</t>
  </si>
  <si>
    <t>一次性5A抗菌内裤 XL码 5条装 女款</t>
  </si>
  <si>
    <t>小白鞋清洁剂 全渠道 QWG</t>
  </si>
  <si>
    <t>265ml</t>
  </si>
  <si>
    <t>浙江巍华巨久科技有限公司</t>
  </si>
  <si>
    <t>套包价38.8元</t>
  </si>
  <si>
    <t>鞋袜除臭喷雾</t>
  </si>
  <si>
    <t>150ml</t>
  </si>
  <si>
    <t>浙江绿岛科技有限公司</t>
  </si>
  <si>
    <t>衣物去渍笔 全渠道 QWG</t>
  </si>
  <si>
    <t>10ml</t>
  </si>
  <si>
    <t>广州珺凯清洁剂有限公司</t>
  </si>
  <si>
    <t>一次性床上四件套 被套1条 床单1条 枕套2个 电商 QWG</t>
  </si>
  <si>
    <t>1套/包</t>
  </si>
  <si>
    <t>安庆市嘉欣医疗用品科技股份有限公司</t>
  </si>
  <si>
    <t>29.8任意2件</t>
  </si>
  <si>
    <t>压缩毛巾 24cm*30cm</t>
  </si>
  <si>
    <t>20粒/袋</t>
  </si>
  <si>
    <t>杭州临安诗洁日化有限公司</t>
  </si>
  <si>
    <t>一次性枕套 50*80cm 全渠道 QWG</t>
  </si>
  <si>
    <t>1条/包 4包/袋</t>
  </si>
  <si>
    <t>一次性马桶垫 60cm×40cm</t>
  </si>
  <si>
    <t>10片/袋</t>
  </si>
  <si>
    <t>江苏顺为生物科技有限公司</t>
  </si>
  <si>
    <t>特价9.9元</t>
  </si>
  <si>
    <t>便携式氧气呼吸器</t>
  </si>
  <si>
    <t>O2AR-K型 1.0L/0.85MPa</t>
  </si>
  <si>
    <t>林德艾润（西安）生命科学有限公司</t>
  </si>
  <si>
    <t>3瓶49.8元,5罐75元</t>
  </si>
  <si>
    <t>LFBZ-960</t>
  </si>
  <si>
    <t>连云港利丰医用氧产品有限公司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</si>
  <si>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</si>
  <si>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</si>
  <si>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</si>
  <si>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</si>
  <si>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</si>
  <si>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</si>
  <si>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</si>
  <si>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</si>
  <si>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</si>
  <si>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</si>
  <si>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</si>
  <si>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</si>
  <si>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</si>
  <si>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</si>
  <si>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</si>
  <si>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</si>
  <si>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</si>
  <si>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</si>
  <si>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</si>
  <si>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</si>
  <si>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</si>
  <si>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</si>
  <si>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</si>
  <si>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</si>
  <si>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</si>
  <si>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t>抽纸1提（3包）</t>
  </si>
  <si>
    <t>14.5cmx17.5cmx456张x3包（干湿两用型）</t>
  </si>
  <si>
    <t>山东瑄羽堂</t>
  </si>
  <si>
    <t>包</t>
  </si>
  <si>
    <t>9.9元/提</t>
  </si>
  <si>
    <t>棉片</t>
  </si>
  <si>
    <t>珍珠纹 20cmx20cm 50片</t>
  </si>
  <si>
    <t>湖南可孚</t>
  </si>
  <si>
    <t>49.9元/5包</t>
  </si>
  <si>
    <t>医用防龋齿膏</t>
  </si>
  <si>
    <t>80g/支</t>
  </si>
  <si>
    <t>四川护家卫士生物医药科技有限公司</t>
  </si>
  <si>
    <t>99元4支：2支儿童牙膏（id：2505347）+2支成人牙膏（id：2501693）</t>
  </si>
  <si>
    <t>迅必诺@抑菌漱口水</t>
  </si>
  <si>
    <t>15mlx14条                         (温柔樱花x7+淡雅茉莉x7)</t>
  </si>
  <si>
    <t>江苏恩为</t>
  </si>
  <si>
    <t>一盒28.8元，二盒39.8元</t>
  </si>
  <si>
    <t>牙科用毛刷</t>
  </si>
  <si>
    <t>两支装</t>
  </si>
  <si>
    <t>买一赠一
或收银台换购9.9/支</t>
  </si>
  <si>
    <t>冷酸灵脱敏剂</t>
  </si>
  <si>
    <t>75g</t>
  </si>
  <si>
    <t>重庆登康口腔护理用品股份有限公司</t>
  </si>
  <si>
    <t>39.8元/套（5只）组合ID：9921112</t>
  </si>
  <si>
    <t>冷酸灵防菌配方</t>
  </si>
  <si>
    <t>100g</t>
  </si>
  <si>
    <t>五、高考/中考加油包</t>
  </si>
  <si>
    <t>来益牌叶黄素咀嚼片</t>
  </si>
  <si>
    <t>13.5g(450mgx30片)</t>
  </si>
  <si>
    <t>浙江医药股份有限公司新昌制药厂</t>
  </si>
  <si>
    <t>斯维诗TM乳清蛋白粉（香草味）</t>
  </si>
  <si>
    <t>Swissse</t>
  </si>
  <si>
    <t>第二瓶+38元换购原品</t>
  </si>
  <si>
    <t>Swisse DHA鱼油凝胶糖果</t>
  </si>
  <si>
    <t>30粒</t>
  </si>
  <si>
    <t>第二瓶+28元换购原品</t>
  </si>
  <si>
    <t>斯维诗辅酶Q10软胶囊</t>
  </si>
  <si>
    <t>60粒</t>
  </si>
  <si>
    <t>斯维诗牌植物乳酸菌胶囊</t>
  </si>
  <si>
    <t>24粒</t>
  </si>
  <si>
    <t>第二瓶+18元换购原品</t>
  </si>
  <si>
    <t>三勒浆牌三勒浆饮品</t>
  </si>
  <si>
    <t>30ml*10瓶</t>
  </si>
  <si>
    <t>成都三勒浆药业集团四川华美制药有限公司</t>
  </si>
  <si>
    <t>无</t>
  </si>
  <si>
    <t>三勒浆牌天天向上片</t>
  </si>
  <si>
    <t>0.33g*48片*4盒</t>
  </si>
  <si>
    <t>盖铂维生素C泡腾片（香橙味）</t>
  </si>
  <si>
    <t>80g（4gx20片）</t>
  </si>
  <si>
    <t>山东正奇生物制品有限公司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</si>
  <si>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</si>
  <si>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</si>
  <si>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</si>
  <si>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</si>
  <si>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</si>
  <si>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</si>
  <si>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aicc硒多种维生素咀嚼片</t>
  </si>
  <si>
    <t>120g（120片）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</si>
  <si>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</si>
  <si>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</si>
  <si>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</si>
  <si>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</si>
  <si>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</si>
  <si>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</si>
  <si>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特价：118元</t>
  </si>
  <si>
    <t>特价：9.9元</t>
  </si>
  <si>
    <t>一次性医用水凝胶眼贴</t>
  </si>
  <si>
    <t>I型 单片椭圆形76x64mmx2贴x7袋</t>
  </si>
  <si>
    <t>西安巨绅医药科技有限公司</t>
  </si>
  <si>
    <t>货品ID</t>
  </si>
  <si>
    <t>活动类型
（单品活动/挂金活动/单品+挂金）</t>
  </si>
  <si>
    <t>组合ID</t>
  </si>
  <si>
    <t>规格</t>
  </si>
  <si>
    <t>产地</t>
  </si>
  <si>
    <t>进价</t>
  </si>
  <si>
    <t>活动内容（消费者活动）</t>
  </si>
  <si>
    <t>活动前毛利率</t>
  </si>
  <si>
    <t>活动后毛利</t>
  </si>
  <si>
    <t>活动时间</t>
  </si>
  <si>
    <t>店员挂金奖励 （取消毛利段提成）</t>
  </si>
  <si>
    <t>,</t>
  </si>
  <si>
    <t>单品</t>
  </si>
  <si>
    <t>达比加群酯胶囊</t>
  </si>
  <si>
    <t>110mgx30粒</t>
  </si>
  <si>
    <t>正大天晴</t>
  </si>
  <si>
    <t>买5盒+0.01元换购1盒原品</t>
  </si>
  <si>
    <t>5.1-6.30</t>
  </si>
  <si>
    <t>/</t>
  </si>
  <si>
    <t>利伐沙班片</t>
  </si>
  <si>
    <t>10mg*24片</t>
  </si>
  <si>
    <t>买4盒+0.01元换购1盒原品</t>
  </si>
  <si>
    <t>甘草酸二铵肠溶胶囊</t>
  </si>
  <si>
    <t>50mgx63粒</t>
  </si>
  <si>
    <t>买3盒+0.01元换购1盒原品</t>
  </si>
  <si>
    <t>艾司奥美拉唑镁肠溶胶囊</t>
  </si>
  <si>
    <t>20mgx7片</t>
  </si>
  <si>
    <t>三盒立省30元</t>
  </si>
  <si>
    <t>恩替卡韦分散片</t>
  </si>
  <si>
    <t>0.5mgx7片</t>
  </si>
  <si>
    <t>四盒立省30元</t>
  </si>
  <si>
    <t>恩格列净片</t>
  </si>
  <si>
    <t>10mg*30片</t>
  </si>
  <si>
    <t>三盒立省60元</t>
  </si>
  <si>
    <t>噻托溴铵粉吸入剂</t>
  </si>
  <si>
    <t>18微克x30粒</t>
  </si>
  <si>
    <t>三盒立省70元</t>
  </si>
  <si>
    <t>18微克x30粒（带吸入器）</t>
  </si>
  <si>
    <t>挂金</t>
  </si>
  <si>
    <t>枸橼酸西地那非片</t>
  </si>
  <si>
    <t>100mgx1片</t>
  </si>
  <si>
    <t>大连辉瑞</t>
  </si>
  <si>
    <t>6.1-6.30</t>
  </si>
  <si>
    <t>5元/盒</t>
  </si>
  <si>
    <t>达州、泸州、南充三个分中心活动可同步做</t>
  </si>
  <si>
    <t>0.1gx5片</t>
  </si>
  <si>
    <t>35元/盒</t>
  </si>
  <si>
    <t>单品+挂金</t>
  </si>
  <si>
    <t>枸橼酸西地那非片(万艾可</t>
  </si>
  <si>
    <t>100mgx10片</t>
  </si>
  <si>
    <t>买10粒得11粒（10粒+1粒）</t>
  </si>
  <si>
    <t>50元/盒</t>
  </si>
  <si>
    <t>买15粒得17粒</t>
  </si>
  <si>
    <t>50mgx1片</t>
  </si>
  <si>
    <t>第二件9.9元</t>
  </si>
  <si>
    <t>4元/盒（增品和9.9元换购不享受挂金）</t>
  </si>
  <si>
    <t>50mgx5片</t>
  </si>
  <si>
    <t>买5粒得6粒（50mg*1粒）</t>
  </si>
  <si>
    <t>20元/盒</t>
  </si>
  <si>
    <t>苯磺酸氨氯地平片</t>
  </si>
  <si>
    <t>买3盒5mg*28粒+0.01元换购1盒（5mg*7片ID:3662）</t>
  </si>
  <si>
    <t>2.5元/盒</t>
  </si>
  <si>
    <t>阿托伐他汀钙片</t>
  </si>
  <si>
    <t>20mgx28片</t>
  </si>
  <si>
    <t>买3盒20mg*28粒+0.01元换购1盒（20mg*7片ID:40989）</t>
  </si>
  <si>
    <t>塞来昔布胶囊</t>
  </si>
  <si>
    <t>0.2gx18粒</t>
  </si>
  <si>
    <t>买1盒+0.01元换购一盒6粒装(ID:47728)</t>
  </si>
  <si>
    <t>阿托伐他汀钙片(立普妥）</t>
  </si>
  <si>
    <t>10mgx28片</t>
  </si>
  <si>
    <t>买2盒10mg*28送1盒10mg*7（ID：17276）</t>
  </si>
  <si>
    <t>硫酸氨基葡萄糖胶囊</t>
  </si>
  <si>
    <t>250mg*20粒</t>
  </si>
  <si>
    <t>2盒立省34元</t>
  </si>
  <si>
    <t>一次性使用注射笔用针头</t>
  </si>
  <si>
    <t>0.25×5mm(31G×5mm)×28支</t>
  </si>
  <si>
    <t>苏州碧迪</t>
  </si>
  <si>
    <t>买2盒立减10元</t>
  </si>
  <si>
    <t>5.22-6.30</t>
  </si>
  <si>
    <t>3元/套</t>
  </si>
  <si>
    <t>买3盒立减18元</t>
  </si>
  <si>
    <t>5元/套</t>
  </si>
  <si>
    <t>0.23×4mm(32G×4mm)×7支</t>
  </si>
  <si>
    <t>买5盒+0.01元换购1盒原品（ID:179830）</t>
  </si>
  <si>
    <t>4.1-6.30</t>
  </si>
  <si>
    <t>0.23×4mm(32G×4mm)×28支</t>
  </si>
  <si>
    <t>买2盒+0.01元换购1盒7支装（ID:179830）</t>
  </si>
  <si>
    <t>买3盒+0.01元换购2盒7支装（ID:179830）</t>
  </si>
  <si>
    <t>6元/套</t>
  </si>
  <si>
    <t>(捷诺维)磷酸西格列汀片</t>
  </si>
  <si>
    <t>100mgx7片x4板</t>
  </si>
  <si>
    <t>英国</t>
  </si>
  <si>
    <t>买3盒+0.01元换购1盒（7片装ID：133728）</t>
  </si>
  <si>
    <t>晒单</t>
  </si>
  <si>
    <t>酒石酸伐尼克兰片（启动装）</t>
  </si>
  <si>
    <t>0.5mg*11片+1mg*6片</t>
  </si>
  <si>
    <t>江苏嘉逸医药有限公司</t>
  </si>
  <si>
    <t>6.1-7.31</t>
  </si>
  <si>
    <t>晒单：10元/盒，单盒销售不奖励,只能两盒以上销售才享受晒单奖励，门店首次破冰10元/笔</t>
  </si>
  <si>
    <t>酒石酸伐尼克兰片（维持装）</t>
  </si>
  <si>
    <t>1mg*10片</t>
  </si>
  <si>
    <t>晒单：10元/盒</t>
  </si>
  <si>
    <t>0.5mg*11片+1mg*6片（启动装）</t>
  </si>
  <si>
    <t>一次性销售1盒启动装+16盒维持装</t>
  </si>
  <si>
    <t>晒单：100元/套</t>
  </si>
  <si>
    <t>1mg*10片（维持装）</t>
  </si>
  <si>
    <t>一次性销售1盒启动装+3盒维持装+0.01元换购1盒维持装</t>
  </si>
  <si>
    <t>艾拉莫得片</t>
  </si>
  <si>
    <t>25mg*14粒</t>
  </si>
  <si>
    <t>海南先声药业</t>
  </si>
  <si>
    <t>沙库巴曲缬沙坦钠片</t>
  </si>
  <si>
    <t>200mgx28片</t>
  </si>
  <si>
    <t>诺华</t>
  </si>
  <si>
    <t>3盒一套9折(3盒立省45元）</t>
  </si>
  <si>
    <t>3.1-6.30</t>
  </si>
  <si>
    <t>10元/套</t>
  </si>
  <si>
    <t>100mgx28片</t>
  </si>
  <si>
    <t>6盒一套9折（6盒立省52.8元）</t>
  </si>
  <si>
    <t>缬沙坦氨氯地平片（I）（倍博特）</t>
  </si>
  <si>
    <t>缬沙坦80mg：氨氯地平5mgx28片</t>
  </si>
  <si>
    <t>3盒一套8折（3盒立省117.6元）</t>
  </si>
  <si>
    <t>12元/套</t>
  </si>
  <si>
    <t>盐酸贝那普利片</t>
  </si>
  <si>
    <t>3盒一套8折（3盒立省51元）</t>
  </si>
  <si>
    <t>10mgx14片</t>
  </si>
  <si>
    <t>3盒一套8折（3盒立省27.3元）</t>
  </si>
  <si>
    <t>非那雄胺片</t>
  </si>
  <si>
    <t>5mgx10片</t>
  </si>
  <si>
    <t>欧加隆</t>
  </si>
  <si>
    <t>买6盒+0.01元换购1盒原品</t>
  </si>
  <si>
    <t>孟鲁司特钠咀嚼片</t>
  </si>
  <si>
    <t>4mgx5片</t>
  </si>
  <si>
    <t>孟鲁司特钠片</t>
  </si>
  <si>
    <t>10mgx5片</t>
  </si>
  <si>
    <t>氯沙坦钾片</t>
  </si>
  <si>
    <t>50mgx7片</t>
  </si>
  <si>
    <t>依托考昔片</t>
  </si>
  <si>
    <t>120mg*5片</t>
  </si>
  <si>
    <t>3盒立减15元</t>
  </si>
  <si>
    <t>60mg*5片</t>
  </si>
  <si>
    <t>3盒立减10元</t>
  </si>
  <si>
    <t>去氧孕烯炔雌醇片</t>
  </si>
  <si>
    <t>每片含去氧孕烯0.15mg与炔雌醇30μgx21片</t>
  </si>
  <si>
    <t>3元/盒</t>
  </si>
  <si>
    <t>舒肝解郁胶囊</t>
  </si>
  <si>
    <t>0.36gx28粒</t>
  </si>
  <si>
    <t>四川济生堂药业有限公司</t>
  </si>
  <si>
    <t>2元/盒</t>
  </si>
  <si>
    <t>枸橼酸莫沙必利分散片</t>
  </si>
  <si>
    <t>5mgx24片(铝塑板)</t>
  </si>
  <si>
    <t>成都康弘药业集团股份有限公司</t>
  </si>
  <si>
    <t>胆舒胶囊</t>
  </si>
  <si>
    <t>1.5元/盒</t>
  </si>
  <si>
    <t>银杏叶片</t>
  </si>
  <si>
    <t>烟台荣昌</t>
  </si>
  <si>
    <t>买5盒+0.01元换购2盒原品</t>
  </si>
  <si>
    <t>硝苯地平控释片</t>
  </si>
  <si>
    <t>30mg*28粒</t>
  </si>
  <si>
    <t>拜耳</t>
  </si>
  <si>
    <t>买3盒+0.01元换购1盒（7片装ID：15308）</t>
  </si>
  <si>
    <t>养血清脑丸</t>
  </si>
  <si>
    <t>2.5g*9袋</t>
  </si>
  <si>
    <t>天津天士力</t>
  </si>
  <si>
    <t>养血清脑颗粒</t>
  </si>
  <si>
    <t>4g*15袋</t>
  </si>
  <si>
    <t>丁苯酞软胶囊</t>
  </si>
  <si>
    <t>石药恩必普</t>
  </si>
  <si>
    <t>3盒立减20元</t>
  </si>
  <si>
    <t>套包销售：5元/盒</t>
  </si>
  <si>
    <t>买9盒+0.01元换购2盒原品</t>
  </si>
  <si>
    <t>180粒</t>
  </si>
  <si>
    <t>10元/盒</t>
  </si>
  <si>
    <t>买2盒+0.01元换购1盒60粒（ID:234640）</t>
  </si>
  <si>
    <t>25元/套</t>
  </si>
  <si>
    <t>买3盒+0.01元换购2盒60粒（ID:234640）</t>
  </si>
  <si>
    <t>40元/套</t>
  </si>
  <si>
    <t>复方参芪维E胶囊</t>
  </si>
  <si>
    <t>0.38gx10粒x3板</t>
  </si>
  <si>
    <t>山西德元堂药业有限公司</t>
  </si>
  <si>
    <t>买2盒+0.01元换购1盒原品</t>
  </si>
  <si>
    <t>5.1-10.31</t>
  </si>
  <si>
    <t>（钉钉参芪维E晒单群）晒单：5元/盒</t>
  </si>
  <si>
    <t>健胃消炎颗粒</t>
  </si>
  <si>
    <t>10gx12袋</t>
  </si>
  <si>
    <t>山东步长制药有限公司</t>
  </si>
  <si>
    <t>5.1-9.30</t>
  </si>
  <si>
    <t>挂金：2元/盒</t>
  </si>
  <si>
    <t>肝爽颗粒</t>
  </si>
  <si>
    <t>保定步长天浩制药有限公司</t>
  </si>
  <si>
    <t>挂金：3元/盒</t>
  </si>
  <si>
    <t>复方石韦胶囊</t>
  </si>
  <si>
    <t>0.45gx3板x12粒</t>
  </si>
  <si>
    <t>陕西步长高新制药有限公司</t>
  </si>
  <si>
    <t>前列舒通胶囊</t>
  </si>
  <si>
    <t>0.4gx12粒x4板</t>
  </si>
  <si>
    <t>舒肝颗粒</t>
  </si>
  <si>
    <t>3g*16袋</t>
  </si>
  <si>
    <t>昆药集团</t>
  </si>
  <si>
    <t>买4盒+0.01元换购2盒原品</t>
  </si>
  <si>
    <t>晒单：3元/套（钉钉月度晒单群）</t>
  </si>
  <si>
    <t>买8盒+0.01元换购5盒原品</t>
  </si>
  <si>
    <t>晒单：10元/套（钉钉月度晒单群）</t>
  </si>
  <si>
    <t>血塞通软胶囊</t>
  </si>
  <si>
    <t>100mg*12粒</t>
  </si>
  <si>
    <t>晒单：2元/套（钉钉月度晒单群）</t>
  </si>
  <si>
    <t>晒单：5元/套（钉钉月度晒单群）</t>
  </si>
  <si>
    <t>买10盒+0.01元换购5盒原品</t>
  </si>
  <si>
    <t>血塞通片</t>
  </si>
  <si>
    <t>0.225g*10片</t>
  </si>
  <si>
    <t>活动时间：6月6日-6月20日</t>
  </si>
  <si>
    <t>达格列净</t>
  </si>
  <si>
    <t>10mgx10片x3板</t>
  </si>
  <si>
    <t>阿斯利康</t>
  </si>
  <si>
    <t>3盒7.5折或2盒8折（3盒立省103.5元/2盒立减55.2元）</t>
  </si>
  <si>
    <t>6.6-6.20</t>
  </si>
  <si>
    <t>血脂康胶囊</t>
  </si>
  <si>
    <t>0.3gx120粒</t>
  </si>
  <si>
    <t>3盒7.5折或2盒8折（3盒立省116.25元/2盒立减62元）</t>
  </si>
  <si>
    <t>琥珀酸美托洛尔</t>
  </si>
  <si>
    <t>47.5mgx7片x4板</t>
  </si>
  <si>
    <t>3盒7.5折或2盒8折（3盒立省44.6元/2盒立减23.8元）</t>
  </si>
  <si>
    <t>3盒7.5折或2盒8折（3盒立省63.75元/2盒立减34元）</t>
  </si>
  <si>
    <t>40mgx7片</t>
  </si>
  <si>
    <t>3盒7.5折或2盒8折（3盒立省78.75元/2盒立减42元）</t>
  </si>
  <si>
    <t>布地奈德福莫特罗粉吸入剂</t>
  </si>
  <si>
    <t>60吸320ug+9ug/吸</t>
  </si>
  <si>
    <t>3盒7.5折或2盒8折（3盒立省251.25元/2盒立减134元）</t>
  </si>
  <si>
    <t>60吸 160μg+4.5μg/吸</t>
  </si>
  <si>
    <t>3盒7.5折或2盒8折（3盒立省177.75元/2盒立减94.8元）</t>
  </si>
  <si>
    <t>瑞舒伐他汀钙片</t>
  </si>
  <si>
    <t>10mgx7片x4板</t>
  </si>
  <si>
    <t>3盒7.5折或2盒8折（3盒立省123元/2盒立减65.6元）</t>
  </si>
  <si>
    <t>吸入用布地奈德混悬液</t>
  </si>
  <si>
    <t>2ml：1mg*5支</t>
  </si>
  <si>
    <t>4袋8折或2盒8折（4袋立省68.8元/2盒立减34.4元）</t>
  </si>
  <si>
    <t>枸橼酸西地那非片（万艾可）</t>
  </si>
  <si>
    <t>100mg*10片</t>
  </si>
  <si>
    <t>买10粒+0.01元换购2粒（100mg*1粒）</t>
  </si>
  <si>
    <t>100mg*5片</t>
  </si>
  <si>
    <t>买5粒+0.01元换购1粒（100mg*1粒）</t>
  </si>
  <si>
    <t>120mgx5片</t>
  </si>
  <si>
    <t>3盒立省25元</t>
  </si>
  <si>
    <t>60mgx5片</t>
  </si>
  <si>
    <t>3盒立省15元</t>
  </si>
  <si>
    <t>去氧孕烯炔雌醇片  (妈富隆)</t>
  </si>
  <si>
    <t>活动时间：6.11-6.20日</t>
  </si>
  <si>
    <t>硫酸氢氯吡格雷片  (波立维片)</t>
  </si>
  <si>
    <t>75mgx28片</t>
  </si>
  <si>
    <t>赛诺菲(杭州)制药有限公司</t>
  </si>
  <si>
    <t>买3盒+0.01元换购2盒（7片装ID63804：24.8元）</t>
  </si>
  <si>
    <t>6.11-6.20</t>
  </si>
  <si>
    <t>硫酸氢氯吡格雷片(波立维片)</t>
  </si>
  <si>
    <t>厄贝沙坦片          （安博维）</t>
  </si>
  <si>
    <t>0.15g*28粒</t>
  </si>
  <si>
    <t>买3盒+0.01元换购3盒（7片装ID16185）</t>
  </si>
  <si>
    <t>Novartis Farma S.p.A</t>
  </si>
  <si>
    <t>3盒8折（3盒立省90元）</t>
  </si>
  <si>
    <t>6盒8折（6盒立省106.2元）</t>
  </si>
  <si>
    <t>缬沙坦氨氯地平片（I）</t>
  </si>
  <si>
    <t>西班牙</t>
  </si>
  <si>
    <t>3盒7折（3盒立省176.4元）</t>
  </si>
  <si>
    <t>北京诺华制药</t>
  </si>
  <si>
    <t>3盒7折（3盒立省76.5元）</t>
  </si>
  <si>
    <t>磷酸西格列汀片</t>
  </si>
  <si>
    <t>买3盒+0.01元换购2盒（7片装ID：133728）</t>
  </si>
  <si>
    <t>活动时间：                6月6日-6月20日</t>
  </si>
  <si>
    <t>利拉鲁肽注射液</t>
  </si>
  <si>
    <t>3ml：18mg（预填充注射笔）x1支</t>
  </si>
  <si>
    <t>诺和诺德</t>
  </si>
  <si>
    <t>买1支减10元，买2支减25元</t>
  </si>
  <si>
    <t>-0.3%/0.4%</t>
  </si>
  <si>
    <t>德谷胰岛素注射液</t>
  </si>
  <si>
    <t>3ml：300单位（畅充）</t>
  </si>
  <si>
    <t>买4支+0.01元换购1支原品</t>
  </si>
  <si>
    <t>-23.7%</t>
  </si>
  <si>
    <t>德谷门冬双胰岛素注射液</t>
  </si>
  <si>
    <t>3ml：300单位（畅充）/支</t>
  </si>
  <si>
    <t>门冬胰岛素30注射液</t>
  </si>
  <si>
    <t>100单位/毫升，3毫升/支（笔芯）</t>
  </si>
  <si>
    <t>买5支+0.01元换购1支原品</t>
  </si>
  <si>
    <t>-20%</t>
  </si>
  <si>
    <t>门冬胰岛素注射液</t>
  </si>
  <si>
    <t>3ml：300单位（笔芯）</t>
  </si>
  <si>
    <t>30mgx28片</t>
  </si>
  <si>
    <t>买2盒+0.01元换购1盒7粒装（ID:15308）</t>
  </si>
  <si>
    <t>-5.5%</t>
  </si>
  <si>
    <t>活动时间：6.11-6.16日，本次活动力度大，一年只有一次，门店提前通知老顾客购买</t>
  </si>
  <si>
    <t>阿托伐他汀钙片（立普妥）</t>
  </si>
  <si>
    <t>20mg*28片</t>
  </si>
  <si>
    <t>买3盒+0.01元换购1盒（原品）</t>
  </si>
  <si>
    <t>6.11-6.16</t>
  </si>
  <si>
    <t>分中心不做</t>
  </si>
  <si>
    <t>苯磺酸氨氯地平片（络活喜）</t>
  </si>
  <si>
    <t>5mg*28片</t>
  </si>
  <si>
    <t>10mg*28片</t>
  </si>
  <si>
    <t>产品ID</t>
  </si>
  <si>
    <t>赠品ID</t>
  </si>
  <si>
    <t>产品名称</t>
  </si>
  <si>
    <t>剂型</t>
  </si>
  <si>
    <t>规格（盒）</t>
  </si>
  <si>
    <r>
      <rPr>
        <b/>
        <sz val="11"/>
        <color rgb="FF000000"/>
        <rFont val="宋体"/>
        <charset val="134"/>
      </rPr>
      <t xml:space="preserve">零售价 </t>
    </r>
    <r>
      <rPr>
        <b/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</si>
  <si>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t>前台毛利</t>
  </si>
  <si>
    <r>
      <rPr>
        <b/>
        <sz val="11"/>
        <color rgb="FFFF0000"/>
        <rFont val="宋体"/>
        <charset val="134"/>
      </rPr>
      <t xml:space="preserve">绽妍系列 活动内容 </t>
    </r>
    <r>
      <rPr>
        <b/>
        <sz val="11"/>
        <color rgb="FFFF0000"/>
        <rFont val="宋体"/>
        <charset val="134"/>
      </rPr>
      <t xml:space="preserve">                                </t>
    </r>
    <r>
      <rPr>
        <b/>
        <sz val="11"/>
        <color rgb="FFFF0000"/>
        <rFont val="宋体"/>
        <charset val="134"/>
      </rPr>
      <t xml:space="preserve">（门店下账一盒卖品，弹出赠品ID， </t>
    </r>
    <r>
      <rPr>
        <b/>
        <sz val="11"/>
        <color rgb="FFFF0000"/>
        <rFont val="宋体"/>
        <charset val="134"/>
      </rPr>
      <t xml:space="preserve">            </t>
    </r>
    <r>
      <rPr>
        <b/>
        <sz val="11"/>
        <color rgb="FFFF0000"/>
        <rFont val="宋体"/>
        <charset val="134"/>
      </rPr>
      <t>后期门店退货品ID回仓库</t>
    </r>
  </si>
  <si>
    <t>晒单政策</t>
  </si>
  <si>
    <t>医用皮肤修复敷料（医院版）</t>
  </si>
  <si>
    <t>面膜</t>
  </si>
  <si>
    <t>6片</t>
  </si>
  <si>
    <r>
      <rPr>
        <b/>
        <sz val="11"/>
        <color rgb="FFFF0000"/>
        <rFont val="宋体"/>
        <charset val="134"/>
      </rPr>
      <t xml:space="preserve">买一盒送6片单片（货品ID：265091） </t>
    </r>
    <r>
      <rPr>
        <b/>
        <sz val="11"/>
        <color rgb="FFFF0000"/>
        <rFont val="宋体"/>
        <charset val="134"/>
      </rPr>
      <t xml:space="preserve"> </t>
    </r>
    <r>
      <rPr>
        <b/>
        <sz val="11"/>
        <color rgb="FFFF0000"/>
        <rFont val="宋体"/>
        <charset val="134"/>
      </rPr>
      <t>下账弹出赠品ID：9920537</t>
    </r>
  </si>
  <si>
    <t>晒单按销售额6%奖励
微信群晒单（绽妍所有规格均可参加）</t>
  </si>
  <si>
    <t>医用修护敷料</t>
  </si>
  <si>
    <t>喷雾</t>
  </si>
  <si>
    <t>P-50g</t>
  </si>
  <si>
    <t>99元/3瓶（下账卖品1瓶、弹2瓶赠品账：9920552）</t>
  </si>
  <si>
    <t>海藻酸钠修护敷料</t>
  </si>
  <si>
    <t>乳</t>
  </si>
  <si>
    <t>ASRM(R)-07 30g</t>
  </si>
  <si>
    <r>
      <rPr>
        <b/>
        <sz val="11"/>
        <color rgb="FFFF0000"/>
        <rFont val="宋体"/>
        <charset val="134"/>
      </rPr>
      <t xml:space="preserve">买一盒海藻酸钠修护敷料（乳） </t>
    </r>
    <r>
      <rPr>
        <b/>
        <sz val="11"/>
        <color rgb="FFFF0000"/>
        <rFont val="宋体"/>
        <charset val="134"/>
      </rPr>
      <t xml:space="preserve">                        </t>
    </r>
    <r>
      <rPr>
        <b/>
        <sz val="11"/>
        <color rgb="FFFF0000"/>
        <rFont val="宋体"/>
        <charset val="134"/>
      </rPr>
      <t xml:space="preserve">98元送1瓶洁面+1瓶水 </t>
    </r>
    <r>
      <rPr>
        <b/>
        <sz val="11"/>
        <color rgb="FFFF0000"/>
        <rFont val="宋体"/>
        <charset val="134"/>
      </rPr>
      <t xml:space="preserve">                   </t>
    </r>
    <r>
      <rPr>
        <b/>
        <sz val="11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</si>
  <si>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</si>
  <si>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</si>
  <si>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</si>
  <si>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</si>
  <si>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</si>
  <si>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</si>
  <si>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</si>
  <si>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</si>
  <si>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t>买一赠一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</si>
  <si>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Calibri"/>
        <charset val="134"/>
      </rPr>
      <t>P-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Calibri"/>
        <charset val="134"/>
      </rPr>
      <t>g</t>
    </r>
  </si>
  <si>
    <t>舒缓保湿洁面慕斯</t>
  </si>
  <si>
    <t>三重蛋白安润舒缓保湿水</t>
  </si>
  <si>
    <t>120ml</t>
  </si>
  <si>
    <t>三重蛋白喷雾</t>
  </si>
  <si>
    <t>200ml</t>
  </si>
  <si>
    <t>三重蛋白安润修护霜</t>
  </si>
  <si>
    <t>霜</t>
  </si>
  <si>
    <t>轻透物理防晒霜</t>
  </si>
  <si>
    <t>防晒霜</t>
  </si>
  <si>
    <t>医用修护敷料（医院版）</t>
  </si>
  <si>
    <t>膏</t>
  </si>
  <si>
    <t>皮肤修复敷料（胶原蛋白）</t>
  </si>
  <si>
    <t>80g</t>
  </si>
  <si>
    <t>绽妍多效修复防晒霜</t>
  </si>
  <si>
    <t>15g*4</t>
  </si>
  <si>
    <t>绽妍多效修护防晒霜</t>
  </si>
  <si>
    <r>
      <rPr>
        <b/>
        <sz val="11"/>
        <color rgb="FFFF0000"/>
        <rFont val="宋体"/>
        <charset val="134"/>
      </rPr>
      <t>金额满赠活动：门店单张小票绽妍系列满498元，额外加赠价值188元的</t>
    </r>
    <r>
      <rPr>
        <sz val="11"/>
        <color rgb="FF000000"/>
        <rFont val="宋体"/>
        <charset val="134"/>
      </rPr>
      <t>轻透物理防晒霜（263743）</t>
    </r>
  </si>
  <si>
    <t>：小喷任务奖励： 当月单店销售达成5套，额外奖励2元/套
                  当月单店销售达15套，额外奖励3元/套
当月单店销售达30套，额外奖励5元/套</t>
  </si>
  <si>
    <t>OTC事业部-Q2月度常规活动活动方案</t>
  </si>
  <si>
    <t>活动申请人</t>
  </si>
  <si>
    <t>丁茜茜</t>
  </si>
  <si>
    <t>活动主题</t>
  </si>
  <si>
    <t>活动执行渠道</t>
  </si>
  <si>
    <t>全渠道连锁</t>
  </si>
  <si>
    <t>活动门店</t>
  </si>
  <si>
    <t>活动销售目标</t>
  </si>
  <si>
    <t>55w</t>
  </si>
  <si>
    <t>活动投产比</t>
  </si>
  <si>
    <t>活动执行时间</t>
  </si>
  <si>
    <t>客户名称</t>
  </si>
  <si>
    <t>四川太极大药房（四川太极、德阳太极）</t>
  </si>
  <si>
    <t>活动类型</t>
  </si>
  <si>
    <t>活动核销方式</t>
  </si>
  <si>
    <t>票折</t>
  </si>
  <si>
    <t>其他核销方式</t>
  </si>
  <si>
    <t>活动项目</t>
  </si>
  <si>
    <t>活动项目详情</t>
  </si>
  <si>
    <t>活动开始时间</t>
  </si>
  <si>
    <t>活动结束时间</t>
  </si>
  <si>
    <t>产品id</t>
  </si>
  <si>
    <t>赠品id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</si>
  <si>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</si>
  <si>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</si>
  <si>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</si>
  <si>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</si>
  <si>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</si>
  <si>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</si>
  <si>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</si>
  <si>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</si>
  <si>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</si>
  <si>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</si>
  <si>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</si>
  <si>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</si>
  <si>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</si>
  <si>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</si>
  <si>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</si>
  <si>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</si>
  <si>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</si>
  <si>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</si>
  <si>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</si>
  <si>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</si>
  <si>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</si>
  <si>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</si>
  <si>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</si>
  <si>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</si>
  <si>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</si>
  <si>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</si>
  <si>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</si>
  <si>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</si>
  <si>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</si>
  <si>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</si>
  <si>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</si>
  <si>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</si>
  <si>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</si>
  <si>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</si>
  <si>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</si>
  <si>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强韧出击 抗燥敏肌</t>
  </si>
  <si>
    <t>四川太极所有备案门店</t>
  </si>
  <si>
    <t>60w</t>
  </si>
  <si>
    <t>待定</t>
  </si>
  <si>
    <t>6.14-6.23</t>
  </si>
  <si>
    <t>四川太极（成都+绵阳+德阳）</t>
  </si>
  <si>
    <t>现金核销/货补核销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</si>
  <si>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</si>
  <si>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</si>
  <si>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</si>
  <si>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</si>
  <si>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</si>
  <si>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</si>
  <si>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</si>
  <si>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</si>
  <si>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</si>
  <si>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</si>
  <si>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</si>
  <si>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</si>
  <si>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</si>
  <si>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</si>
  <si>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</si>
  <si>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</si>
  <si>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</si>
  <si>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</si>
  <si>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</si>
  <si>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</si>
  <si>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</si>
  <si>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</si>
  <si>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</si>
  <si>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</si>
  <si>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</si>
  <si>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</si>
  <si>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</si>
  <si>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</si>
  <si>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</si>
  <si>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</si>
  <si>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</si>
  <si>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</si>
  <si>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</si>
  <si>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</si>
  <si>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</si>
  <si>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</si>
  <si>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</si>
  <si>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</si>
  <si>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</si>
  <si>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</si>
  <si>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</si>
  <si>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</si>
  <si>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</si>
  <si>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</si>
  <si>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</si>
  <si>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</si>
  <si>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</si>
  <si>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</si>
  <si>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</si>
  <si>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</si>
  <si>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</si>
  <si>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</si>
  <si>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</si>
  <si>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</si>
  <si>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</si>
  <si>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</si>
  <si>
    <t>京润珍珠系列活动方案</t>
  </si>
  <si>
    <t>产品系列</t>
  </si>
  <si>
    <t>存货名称</t>
  </si>
  <si>
    <t>规格型号</t>
  </si>
  <si>
    <t>供货</t>
  </si>
  <si>
    <t>活动后毛利率</t>
  </si>
  <si>
    <t>店员奖励（晒单）</t>
  </si>
  <si>
    <t>存健康直接发放</t>
  </si>
  <si>
    <t>百搭类别</t>
  </si>
  <si>
    <t>透明质酸修护生物敷料</t>
  </si>
  <si>
    <t>S型120ml</t>
  </si>
  <si>
    <t>R型：30g</t>
  </si>
  <si>
    <t>R型：50g</t>
  </si>
  <si>
    <t>N型：20g</t>
  </si>
  <si>
    <t>特价299</t>
  </si>
  <si>
    <t>20元/套</t>
  </si>
  <si>
    <t>S型120ml+R型30g+R型50g+N型30g</t>
  </si>
  <si>
    <t>医用重组Ⅲ型人源化胶原蛋白修护液</t>
  </si>
  <si>
    <t>2mlx10支 非无菌型</t>
  </si>
  <si>
    <r>
      <rPr>
        <sz val="12"/>
        <color rgb="FFFF0000"/>
        <rFont val="等线"/>
        <charset val="134"/>
      </rPr>
      <t xml:space="preserve">①买一赠一 （赠原品）
②买一得三赠妆字号 </t>
    </r>
    <r>
      <rPr>
        <sz val="12"/>
        <color rgb="FF000000"/>
        <rFont val="等线"/>
        <charset val="134"/>
      </rPr>
      <t xml:space="preserve">
货品ID：2501828，下账输入组合ID9922458</t>
    </r>
  </si>
  <si>
    <t>5元/组</t>
  </si>
  <si>
    <t>特价399</t>
  </si>
  <si>
    <t>30元/套</t>
  </si>
  <si>
    <t>珍珠美白祛斑霜</t>
  </si>
  <si>
    <t>海南京润珍珠生物技术股份有限公司</t>
  </si>
  <si>
    <t>15gx3盒（珍珠美白祛斑发光礼盒）</t>
  </si>
  <si>
    <t>128元/1盒；198元两盒</t>
  </si>
  <si>
    <t>1盒8元/盒
2盒及以上10元/盒</t>
  </si>
  <si>
    <t>珍珠裸妆透白
（新品）</t>
  </si>
  <si>
    <t>珍珠莹细洁面露(线下）</t>
  </si>
  <si>
    <t>120g</t>
  </si>
  <si>
    <t>珍珠裸妆眼部精华露(线下）</t>
  </si>
  <si>
    <t>15g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</si>
  <si>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</si>
  <si>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</si>
  <si>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</si>
  <si>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</si>
  <si>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珍珠裸妆透白臻白乳（珍萃版）(线下） 特</t>
  </si>
  <si>
    <t>珍珠裸妆透白晶透隔离霜（柔皙紫）(线下） 特</t>
  </si>
  <si>
    <t>珍珠多肽系列
（新品）</t>
  </si>
  <si>
    <t>珍珠多肽紧致眼精华露（珍萃版）(线下）</t>
  </si>
  <si>
    <t>多肽紧致珍珠水（珍萃版）(线下）</t>
  </si>
  <si>
    <t>珍珠多肽紧致肌底精华液（珍萃版）(线下）</t>
  </si>
  <si>
    <t>40ml</t>
  </si>
  <si>
    <t>珍珠多肽紧致洁面乳（珍萃版）(线下）</t>
  </si>
  <si>
    <t>珍珠多肽紧致精华乳（珍萃版）(线下）</t>
  </si>
  <si>
    <t>珍珠多肽紧致精华霜（珍萃版）(线下）</t>
  </si>
  <si>
    <t>盈润系列
（新品）</t>
  </si>
  <si>
    <t>珍珠盈润保湿霜(线下）</t>
  </si>
  <si>
    <t>微信爆量群晒单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</si>
  <si>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</si>
  <si>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</si>
  <si>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</si>
  <si>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</si>
  <si>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</si>
  <si>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特价：399元</t>
  </si>
  <si>
    <t>京润珍珠多肽紧致御时礼盒（日化）(2208)</t>
  </si>
  <si>
    <t>120g+150ml+120g+50g+15g</t>
  </si>
  <si>
    <t>珍珠膏</t>
  </si>
  <si>
    <t>50g黑灵芝珍珠膏（珍萃版）（私模瓶）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</si>
  <si>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</si>
  <si>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</si>
  <si>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</si>
  <si>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</si>
  <si>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</si>
  <si>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</si>
  <si>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</si>
  <si>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珍滑椰身体精华乳（电商）</t>
  </si>
  <si>
    <t>200g</t>
  </si>
  <si>
    <t>78元/2支</t>
  </si>
  <si>
    <t>国风面膜</t>
  </si>
  <si>
    <t>25g×5袋京润珍珠珍珠发酵液水光面膜（2302）</t>
  </si>
  <si>
    <t>25g*5袋</t>
  </si>
  <si>
    <t>按营采政策执行</t>
  </si>
  <si>
    <t>25g×5袋京润珍珠珍珠氨基酸细致面膜（2302）</t>
  </si>
  <si>
    <t>25g×5袋京润珍珠珍珠海葡萄补水保湿面膜（专供）（2303）</t>
  </si>
  <si>
    <t>营采品种</t>
  </si>
  <si>
    <t>哲白防晒霜</t>
  </si>
  <si>
    <t>活动内容：1.正价买一送一，2.活动执行特价销售，3.店员奖励存健康系统内自行发放.</t>
  </si>
  <si>
    <t>活动期间门店对照执行明细表</t>
  </si>
  <si>
    <t>一、活动期间 检核细则：</t>
  </si>
  <si>
    <t>检查门店：</t>
  </si>
  <si>
    <t>检查时间：</t>
  </si>
  <si>
    <t>店长、员工签字：</t>
  </si>
  <si>
    <t>分类</t>
  </si>
  <si>
    <t>项目</t>
  </si>
  <si>
    <t>检测内容</t>
  </si>
  <si>
    <t>检核标准</t>
  </si>
  <si>
    <t>是否</t>
  </si>
  <si>
    <t xml:space="preserve">一、人员情况 </t>
  </si>
  <si>
    <t>1、厂家</t>
  </si>
  <si>
    <t>（1）是否准时到场，在规定时间后离开（早上9：00之前到场，18：00后才能离场）。</t>
  </si>
  <si>
    <t>活动期间，若未遵守规定，请店长当天立即上报营运部。</t>
  </si>
  <si>
    <t>（2）厂家到场是否进行活动的主线活动及厂家品种活动的培训?</t>
  </si>
  <si>
    <t>请厂家复述一遍活动内容，以免对顾客造成错误的宣传。</t>
  </si>
  <si>
    <t>2、员工</t>
  </si>
  <si>
    <r>
      <rPr>
        <b/>
        <sz val="9"/>
        <color rgb="FFFF0000"/>
        <rFont val="宋体"/>
        <charset val="134"/>
      </rPr>
      <t>活动期间</t>
    </r>
    <r>
      <rPr>
        <sz val="9"/>
        <rFont val="宋体"/>
        <charset val="134"/>
      </rPr>
      <t>须保证销售高峰期人员充足，不得排休、请假。如特殊情况，向领导提前请假。</t>
    </r>
  </si>
  <si>
    <t>若员工活动期间未经领导批准不在岗，按旷工处理。</t>
  </si>
  <si>
    <t>二、对外宣传</t>
  </si>
  <si>
    <t>1、微信、企业朋友圈</t>
  </si>
  <si>
    <t>朋友圈每天进行转发通知微信会员！微信社群、企业微信社群。</t>
  </si>
  <si>
    <t>会员微信圈截屏片长检核。</t>
  </si>
  <si>
    <t>2、重点客户电话通知</t>
  </si>
  <si>
    <t>由店长筛选曾经购买过相关爆款品种的会员，分配至人头，每人每天至少通知50个会员。发图在片区钉钉群检核。</t>
  </si>
  <si>
    <t>将电话通知截屏发片区钉钉群，片长检核是否完毕。</t>
  </si>
  <si>
    <t>三、氛围宣传</t>
  </si>
  <si>
    <t>1、5折门把手上</t>
  </si>
  <si>
    <t>5折宣传悬挂在大门口玻璃门把手上，左、右各1个。</t>
  </si>
  <si>
    <t>3、橱窗pop（大）</t>
  </si>
  <si>
    <r>
      <rPr>
        <sz val="10"/>
        <rFont val="宋体"/>
        <charset val="134"/>
      </rPr>
      <t xml:space="preserve">张贴在橱窗、玻璃门腰线上方，一个门、一扇橱窗各张贴一张。                 </t>
    </r>
    <r>
      <rPr>
        <sz val="10"/>
        <color rgb="FFFF0000"/>
        <rFont val="宋体"/>
        <charset val="134"/>
      </rPr>
      <t>正、反 两面交叉悬挂。</t>
    </r>
  </si>
  <si>
    <t>4、货架层条</t>
  </si>
  <si>
    <t>按90公分一组货架，前三层张贴层条。</t>
  </si>
  <si>
    <r>
      <rPr>
        <sz val="9"/>
        <rFont val="宋体"/>
        <charset val="134"/>
      </rPr>
      <t>5、活动</t>
    </r>
    <r>
      <rPr>
        <sz val="9"/>
        <color rgb="FFFF0000"/>
        <rFont val="宋体"/>
        <charset val="134"/>
      </rPr>
      <t>“地贴”</t>
    </r>
  </si>
  <si>
    <t>是否整齐平铺在进门主通道处。脚下尽量不被桌子遮挡。</t>
  </si>
  <si>
    <t>6、参与活动插卡</t>
  </si>
  <si>
    <r>
      <rPr>
        <sz val="9"/>
        <rFont val="宋体"/>
        <charset val="134"/>
      </rPr>
      <t>呈现</t>
    </r>
    <r>
      <rPr>
        <sz val="9"/>
        <color rgb="FFFF0000"/>
        <rFont val="宋体"/>
        <charset val="134"/>
      </rPr>
      <t>“参与活动”</t>
    </r>
    <r>
      <rPr>
        <sz val="9"/>
        <rFont val="宋体"/>
        <charset val="134"/>
      </rPr>
      <t>与</t>
    </r>
    <r>
      <rPr>
        <sz val="9"/>
        <color rgb="FFFF0000"/>
        <rFont val="宋体"/>
        <charset val="134"/>
      </rPr>
      <t>“积分抵扣”</t>
    </r>
    <r>
      <rPr>
        <sz val="9"/>
        <rFont val="宋体"/>
        <charset val="134"/>
      </rPr>
      <t>字样。</t>
    </r>
  </si>
  <si>
    <t>10、气球</t>
  </si>
  <si>
    <r>
      <rPr>
        <sz val="9"/>
        <rFont val="宋体"/>
        <charset val="134"/>
      </rPr>
      <t>根据门店情况，</t>
    </r>
    <r>
      <rPr>
        <sz val="9"/>
        <color rgb="FFFF0000"/>
        <rFont val="宋体"/>
        <charset val="134"/>
      </rPr>
      <t>气球</t>
    </r>
    <r>
      <rPr>
        <sz val="9"/>
        <rFont val="宋体"/>
        <charset val="134"/>
      </rPr>
      <t>是否放置每组货架上。</t>
    </r>
  </si>
  <si>
    <t>14、会员抽奖 转盘、礼品、免费礼品区</t>
  </si>
  <si>
    <t>会员抽奖礼品，堆头展示在进门显眼位置或店门外，礼品陈列丰满！        
书写一、二、三、幸运奖爆炸卡。配上POP宣传。</t>
  </si>
  <si>
    <r>
      <rPr>
        <b/>
        <sz val="10"/>
        <rFont val="宋体"/>
        <charset val="134"/>
      </rPr>
      <t>会员免费领：</t>
    </r>
    <r>
      <rPr>
        <b/>
        <sz val="10"/>
        <color rgb="FFFF0000"/>
        <rFont val="宋体"/>
        <charset val="134"/>
      </rPr>
      <t>金银花露全部陈列。</t>
    </r>
  </si>
  <si>
    <t>15、店外品种陈列</t>
  </si>
  <si>
    <r>
      <rPr>
        <sz val="10"/>
        <color rgb="FFFF0000"/>
        <rFont val="宋体"/>
        <charset val="134"/>
      </rPr>
      <t>堆头陈列，用花车、立架、周转箱、纸箱、桌子等搭建，把库存全部堆放出来，书写配上爆炸卡。</t>
    </r>
    <r>
      <rPr>
        <b/>
        <sz val="10"/>
        <rFont val="宋体"/>
        <charset val="134"/>
      </rPr>
      <t>（陈列畅销品种、爆款品种、如：VC、VE、蛋白粉、益生菌、金银花露、冲剂、等......）陈列丰满、无空缺、货卖堆山的感觉。</t>
    </r>
  </si>
  <si>
    <t>16、背景音乐、店外喇叭</t>
  </si>
  <si>
    <t>活动期间是否循环播放，音量适中。</t>
  </si>
  <si>
    <t>18、免费检测项目</t>
  </si>
  <si>
    <r>
      <rPr>
        <sz val="10"/>
        <rFont val="宋体"/>
        <charset val="134"/>
      </rPr>
      <t>测血压、测血糖、测尿酸是否在</t>
    </r>
    <r>
      <rPr>
        <b/>
        <sz val="10"/>
        <color rgb="FFFF0000"/>
        <rFont val="宋体"/>
        <charset val="134"/>
      </rPr>
      <t>店外</t>
    </r>
    <r>
      <rPr>
        <sz val="10"/>
        <rFont val="宋体"/>
        <charset val="134"/>
      </rPr>
      <t>摆放桌子、凳子，为顾客免费测量？配上POP或台卡。</t>
    </r>
  </si>
  <si>
    <t>19、儿童钓鱼池、积木玩具   （部分门店）</t>
  </si>
  <si>
    <t>摆放在店外，提供给小朋友玩耍，也可以分享图片至社群进行传播。</t>
  </si>
  <si>
    <t>21、音乐</t>
  </si>
  <si>
    <t>播放音量，热闹</t>
  </si>
  <si>
    <t>22、音视频（收银台）</t>
  </si>
  <si>
    <t>播放活动内容</t>
  </si>
  <si>
    <t>23、音视频（货架）</t>
  </si>
  <si>
    <t>四、现场宣传</t>
  </si>
  <si>
    <t>1、人人宣传</t>
  </si>
  <si>
    <t>是否人人做到对顾客进行活动内容宣传？</t>
  </si>
  <si>
    <t>2、收银台一句话介绍</t>
  </si>
  <si>
    <t>收银台结账时一句话介绍换购商品，提升客单价，参与活动。爆款商品推荐。</t>
  </si>
  <si>
    <t>3、厂家配合</t>
  </si>
  <si>
    <t>到店厂家，摆放展台或物料在店外。                                       安排厂家发放DM单、主动宣传活动内容。不能闲聊玩手机。</t>
  </si>
  <si>
    <t>4、重点厂家场外配合</t>
  </si>
  <si>
    <t>场地布置，厂家位置确定摆放、吸人气拍照上传群里。</t>
  </si>
  <si>
    <t>五、人员分工表</t>
  </si>
  <si>
    <t>岗位</t>
  </si>
  <si>
    <t>职责</t>
  </si>
  <si>
    <t>人员</t>
  </si>
  <si>
    <t>收银人员</t>
  </si>
  <si>
    <t>主要负责收银工作、收银台活动宣传。安抚排队结账顾客。</t>
  </si>
  <si>
    <t>人流高峰期收银排队时：主动与顾客交流、安抚顾客、避免造成顾客满意度降低。</t>
  </si>
  <si>
    <t>销售人员</t>
  </si>
  <si>
    <t>主要负责接待顾客，销售。</t>
  </si>
  <si>
    <t>礼品发放、办会员</t>
  </si>
  <si>
    <t>主要负责抽奖、礼品发放、办理会员卡。</t>
  </si>
  <si>
    <t>六、关于人员     销售技巧</t>
  </si>
  <si>
    <r>
      <rPr>
        <b/>
        <sz val="10"/>
        <color rgb="FFFF0000"/>
        <rFont val="等线"/>
        <charset val="134"/>
        <scheme val="minor"/>
      </rPr>
      <t>1、品种价格问题：</t>
    </r>
    <r>
      <rPr>
        <b/>
        <sz val="10"/>
        <rFont val="等线"/>
        <charset val="134"/>
        <scheme val="minor"/>
      </rPr>
      <t>如遇大顾客，活动价格请向片长或营运部申请，不要放过大客户，错失销售机会。</t>
    </r>
  </si>
  <si>
    <r>
      <rPr>
        <b/>
        <sz val="10"/>
        <color rgb="FFFF0000"/>
        <rFont val="等线"/>
        <charset val="134"/>
        <scheme val="minor"/>
      </rPr>
      <t>2、人流高峰期收银排队时：</t>
    </r>
    <r>
      <rPr>
        <b/>
        <sz val="10"/>
        <rFont val="等线"/>
        <charset val="134"/>
        <scheme val="minor"/>
      </rPr>
      <t>主动与顾客交流、安抚顾客、避免造成顾客满意度降低。收银台员工在结账时，安抚排队结账顾客。</t>
    </r>
  </si>
  <si>
    <r>
      <rPr>
        <b/>
        <sz val="10"/>
        <color rgb="FFFF0000"/>
        <rFont val="等线"/>
        <charset val="134"/>
        <scheme val="minor"/>
      </rPr>
      <t>3、店外爆品、吸客品种陈列，摆放：</t>
    </r>
    <r>
      <rPr>
        <b/>
        <sz val="10"/>
        <rFont val="等线"/>
        <charset val="134"/>
        <scheme val="minor"/>
      </rPr>
      <t>（陈列畅销品种、爆款品种、如：蛋白粉、氨糖、锌钙特、金银花露、冲剂、养生堂、中药茶饮、乳酸菌素等......）陈列丰满、无空缺、货卖堆山的感觉。</t>
    </r>
  </si>
  <si>
    <t>4、活动效果不好的门店，由片长上报营运部，调整活动策略。</t>
  </si>
  <si>
    <t>七、活动期间    进行销售通报、    团队照片分享</t>
  </si>
  <si>
    <r>
      <rPr>
        <sz val="10"/>
        <color theme="1"/>
        <rFont val="等线"/>
        <charset val="134"/>
        <scheme val="minor"/>
      </rPr>
      <t>1、活动期间</t>
    </r>
    <r>
      <rPr>
        <sz val="10"/>
        <color rgb="FFFF0000"/>
        <rFont val="等线"/>
        <charset val="134"/>
        <scheme val="minor"/>
      </rPr>
      <t xml:space="preserve"> 14:30—15:30、 18：00—19:00</t>
    </r>
    <r>
      <rPr>
        <sz val="10"/>
        <color theme="1"/>
        <rFont val="等线"/>
        <charset val="134"/>
        <scheme val="minor"/>
      </rPr>
      <t xml:space="preserve"> 查看本店</t>
    </r>
    <r>
      <rPr>
        <sz val="10"/>
        <color rgb="FFFF0000"/>
        <rFont val="等线"/>
        <charset val="134"/>
        <scheme val="minor"/>
      </rPr>
      <t>“佰策”销售数据，截图分享</t>
    </r>
    <r>
      <rPr>
        <sz val="10"/>
        <color theme="1"/>
        <rFont val="等线"/>
        <charset val="134"/>
        <scheme val="minor"/>
      </rPr>
      <t>至四川大群。</t>
    </r>
  </si>
  <si>
    <r>
      <rPr>
        <sz val="10"/>
        <color theme="1"/>
        <rFont val="等线"/>
        <charset val="134"/>
        <scheme val="minor"/>
      </rPr>
      <t>2、各门店交接班时，</t>
    </r>
    <r>
      <rPr>
        <sz val="10"/>
        <color rgb="FFFF0000"/>
        <rFont val="等线"/>
        <charset val="134"/>
        <scheme val="minor"/>
      </rPr>
      <t>分享“团队加油合照”至四川大群。</t>
    </r>
  </si>
  <si>
    <r>
      <rPr>
        <sz val="10"/>
        <color theme="1"/>
        <rFont val="等线"/>
        <charset val="134"/>
        <scheme val="minor"/>
      </rPr>
      <t>3、各片长在 “佰策”系统 评选 每个时段（截止15:30、19:00）销售完成率前3名门店</t>
    </r>
    <r>
      <rPr>
        <sz val="10"/>
        <color rgb="FFFF0000"/>
        <rFont val="等线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</si>
</sst>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/m/d;@"/>
    <numFmt numFmtId="179" formatCode="0.00_ "/>
    <numFmt numFmtId="180" formatCode="[$￥-411]#,##0"/>
    <numFmt numFmtId="181" formatCode="#,##0.##########"/>
    <numFmt numFmtId="182" formatCode="_("/>
  </numFmts>
  <fonts count="93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2"/>
      <color rgb="FF000000"/>
      <name val="等线"/>
      <charset val="134"/>
    </font>
    <font>
      <sz val="10"/>
      <color rgb="FF000000"/>
      <name val="等线"/>
      <charset val="134"/>
    </font>
    <font>
      <b/>
      <sz val="10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0"/>
      <color rgb="FF000000"/>
      <name val="微软雅黑"/>
      <charset val="134"/>
    </font>
    <font>
      <sz val="11"/>
      <color rgb="FF000000"/>
      <name val="等线 Light"/>
      <charset val="134"/>
    </font>
    <font>
      <sz val="11"/>
      <color rgb="FF000000"/>
      <name val="宋体"/>
      <charset val="134"/>
    </font>
    <font>
      <sz val="10"/>
      <color rgb="FF000000"/>
      <name val="等线 Light"/>
      <charset val="134"/>
    </font>
    <font>
      <sz val="12"/>
      <color rgb="FF000000"/>
      <name val="宋体"/>
      <charset val="134"/>
    </font>
    <font>
      <sz val="12"/>
      <color rgb="FFFF0000"/>
      <name val="等线"/>
      <charset val="134"/>
    </font>
    <font>
      <sz val="16"/>
      <color rgb="FF000000"/>
      <name val="等线"/>
      <charset val="134"/>
    </font>
    <font>
      <sz val="11"/>
      <color rgb="FFFFFFFF"/>
      <name val="等线"/>
      <charset val="134"/>
    </font>
    <font>
      <sz val="14"/>
      <color rgb="FF000000"/>
      <name val="等线"/>
      <charset val="134"/>
    </font>
    <font>
      <sz val="14"/>
      <color rgb="FFFF0000"/>
      <name val="等线"/>
      <charset val="134"/>
    </font>
    <font>
      <sz val="11"/>
      <color rgb="FF000000"/>
      <name val="微软雅黑"/>
      <charset val="134"/>
    </font>
    <font>
      <b/>
      <sz val="16"/>
      <color rgb="FFFFFFFF"/>
      <name val="微软雅黑"/>
      <charset val="134"/>
    </font>
    <font>
      <b/>
      <sz val="16"/>
      <color rgb="FF000000"/>
      <name val="微软雅黑"/>
      <charset val="134"/>
    </font>
    <font>
      <sz val="16"/>
      <color rgb="FF000000"/>
      <name val="微软雅黑"/>
      <charset val="134"/>
    </font>
    <font>
      <sz val="16"/>
      <color rgb="FFFF0000"/>
      <name val="微软雅黑"/>
      <charset val="134"/>
    </font>
    <font>
      <sz val="11"/>
      <color rgb="FFFFFFFF"/>
      <name val="微软雅黑"/>
      <charset val="134"/>
    </font>
    <font>
      <b/>
      <sz val="11"/>
      <color rgb="FFFFFFFF"/>
      <name val="微软雅黑"/>
      <charset val="134"/>
    </font>
    <font>
      <sz val="14"/>
      <color rgb="FF000000"/>
      <name val="微软雅黑"/>
      <charset val="134"/>
    </font>
    <font>
      <sz val="14"/>
      <color rgb="FFFF0000"/>
      <name val="微软雅黑"/>
      <charset val="134"/>
    </font>
    <font>
      <b/>
      <sz val="18"/>
      <color rgb="FFFFFFFF"/>
      <name val="微软雅黑"/>
      <charset val="134"/>
    </font>
    <font>
      <b/>
      <sz val="18"/>
      <color rgb="FF000000"/>
      <name val="微软雅黑"/>
      <charset val="134"/>
    </font>
    <font>
      <sz val="18"/>
      <color rgb="FFFF0000"/>
      <name val="微软雅黑"/>
      <charset val="134"/>
    </font>
    <font>
      <sz val="18"/>
      <color rgb="FF000000"/>
      <name val="微软雅黑"/>
      <charset val="134"/>
    </font>
    <font>
      <sz val="20"/>
      <color rgb="FF000000"/>
      <name val="微软雅黑"/>
      <charset val="134"/>
    </font>
    <font>
      <sz val="20"/>
      <color rgb="FFFF0000"/>
      <name val="微软雅黑"/>
      <charset val="134"/>
    </font>
    <font>
      <sz val="20"/>
      <color rgb="FF000000"/>
      <name val="等线"/>
      <charset val="134"/>
    </font>
    <font>
      <sz val="24"/>
      <color rgb="FF000000"/>
      <name val="等线"/>
      <charset val="134"/>
    </font>
    <font>
      <b/>
      <sz val="11"/>
      <color rgb="FF000000"/>
      <name val="等线"/>
      <charset val="134"/>
    </font>
    <font>
      <b/>
      <sz val="11"/>
      <color rgb="FFFF0000"/>
      <name val="等线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FF0000"/>
      <name val="等线"/>
      <charset val="134"/>
    </font>
    <font>
      <b/>
      <sz val="12"/>
      <color rgb="FFFF0000"/>
      <name val="等线"/>
      <charset val="134"/>
    </font>
    <font>
      <sz val="11"/>
      <color rgb="FF000000"/>
      <name val="微软雅黑"/>
      <charset val="134"/>
    </font>
    <font>
      <sz val="10"/>
      <color rgb="FFFF0000"/>
      <name val="等线"/>
      <charset val="134"/>
    </font>
    <font>
      <b/>
      <sz val="10"/>
      <name val="等线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2"/>
      <color rgb="FFFF0000"/>
      <name val="等线"/>
      <charset val="134"/>
      <scheme val="minor"/>
    </font>
    <font>
      <sz val="10"/>
      <color rgb="FFFF0000"/>
      <name val="等线 Light"/>
      <charset val="134"/>
      <scheme val="maj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9DBDE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1" borderId="16" applyNumberFormat="0" applyAlignment="0" applyProtection="0">
      <alignment vertical="center"/>
    </xf>
    <xf numFmtId="0" fontId="82" fillId="12" borderId="17" applyNumberFormat="0" applyAlignment="0" applyProtection="0">
      <alignment vertical="center"/>
    </xf>
    <xf numFmtId="0" fontId="83" fillId="12" borderId="16" applyNumberFormat="0" applyAlignment="0" applyProtection="0">
      <alignment vertical="center"/>
    </xf>
    <xf numFmtId="0" fontId="84" fillId="13" borderId="18" applyNumberFormat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0" fillId="36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1" fillId="38" borderId="0" applyNumberFormat="0" applyBorder="0" applyAlignment="0" applyProtection="0">
      <alignment vertical="center"/>
    </xf>
    <xf numFmtId="0" fontId="91" fillId="39" borderId="0" applyNumberFormat="0" applyBorder="0" applyAlignment="0" applyProtection="0">
      <alignment vertical="center"/>
    </xf>
    <xf numFmtId="0" fontId="90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/>
  </cellStyleXfs>
  <cellXfs count="3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 wrapText="1"/>
    </xf>
    <xf numFmtId="58" fontId="20" fillId="0" borderId="5" xfId="0" applyNumberFormat="1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20" fillId="0" borderId="5" xfId="0" applyFont="1" applyBorder="1" applyProtection="1">
      <alignment vertical="center"/>
    </xf>
    <xf numFmtId="0" fontId="23" fillId="0" borderId="5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9" fontId="22" fillId="0" borderId="5" xfId="0" applyNumberFormat="1" applyFont="1" applyBorder="1" applyAlignment="1" applyProtection="1">
      <alignment horizontal="center" vertical="center" wrapText="1"/>
    </xf>
    <xf numFmtId="176" fontId="22" fillId="0" borderId="5" xfId="0" applyNumberFormat="1" applyFont="1" applyBorder="1" applyAlignment="1" applyProtection="1">
      <alignment horizontal="center" vertical="center" wrapText="1"/>
    </xf>
    <xf numFmtId="10" fontId="22" fillId="0" borderId="5" xfId="0" applyNumberFormat="1" applyFont="1" applyBorder="1" applyAlignment="1" applyProtection="1">
      <alignment horizontal="center" vertical="center" wrapText="1"/>
    </xf>
    <xf numFmtId="0" fontId="20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49" fontId="33" fillId="3" borderId="5" xfId="0" applyNumberFormat="1" applyFont="1" applyFill="1" applyBorder="1" applyAlignment="1" applyProtection="1">
      <alignment horizontal="center" vertical="center"/>
    </xf>
    <xf numFmtId="49" fontId="34" fillId="3" borderId="5" xfId="0" applyNumberFormat="1" applyFont="1" applyFill="1" applyBorder="1" applyAlignment="1" applyProtection="1">
      <alignment horizontal="center" vertical="center" wrapText="1"/>
    </xf>
    <xf numFmtId="0" fontId="35" fillId="0" borderId="0" xfId="0" applyFont="1">
      <alignment vertical="center"/>
    </xf>
    <xf numFmtId="49" fontId="34" fillId="4" borderId="5" xfId="0" applyNumberFormat="1" applyFont="1" applyFill="1" applyBorder="1" applyAlignment="1" applyProtection="1">
      <alignment horizontal="center" vertical="center"/>
    </xf>
    <xf numFmtId="49" fontId="36" fillId="4" borderId="5" xfId="0" applyNumberFormat="1" applyFont="1" applyFill="1" applyBorder="1" applyAlignment="1" applyProtection="1">
      <alignment horizontal="left" vertical="center"/>
    </xf>
    <xf numFmtId="49" fontId="36" fillId="4" borderId="5" xfId="0" applyNumberFormat="1" applyFont="1" applyFill="1" applyBorder="1" applyAlignment="1" applyProtection="1">
      <alignment horizontal="center" vertical="center"/>
    </xf>
    <xf numFmtId="49" fontId="35" fillId="4" borderId="5" xfId="0" applyNumberFormat="1" applyFont="1" applyFill="1" applyBorder="1" applyAlignment="1" applyProtection="1">
      <alignment horizontal="center" vertical="center" wrapText="1"/>
    </xf>
    <xf numFmtId="177" fontId="36" fillId="4" borderId="6" xfId="0" applyNumberFormat="1" applyFont="1" applyFill="1" applyBorder="1" applyAlignment="1" applyProtection="1">
      <alignment horizontal="left" vertical="center"/>
    </xf>
    <xf numFmtId="177" fontId="36" fillId="4" borderId="7" xfId="0" applyNumberFormat="1" applyFont="1" applyFill="1" applyBorder="1" applyAlignment="1" applyProtection="1">
      <alignment horizontal="left" vertical="center"/>
    </xf>
    <xf numFmtId="177" fontId="36" fillId="4" borderId="7" xfId="0" applyNumberFormat="1" applyFont="1" applyFill="1" applyBorder="1" applyAlignment="1" applyProtection="1">
      <alignment horizontal="center" vertical="center"/>
    </xf>
    <xf numFmtId="177" fontId="36" fillId="4" borderId="7" xfId="0" applyNumberFormat="1" applyFont="1" applyFill="1" applyBorder="1" applyAlignment="1" applyProtection="1">
      <alignment horizontal="left" vertical="center" wrapText="1"/>
    </xf>
    <xf numFmtId="177" fontId="36" fillId="4" borderId="5" xfId="0" applyNumberFormat="1" applyFont="1" applyFill="1" applyBorder="1" applyAlignment="1" applyProtection="1">
      <alignment horizontal="left" vertical="center"/>
    </xf>
    <xf numFmtId="177" fontId="36" fillId="4" borderId="5" xfId="0" applyNumberFormat="1" applyFont="1" applyFill="1" applyBorder="1" applyAlignment="1" applyProtection="1">
      <alignment horizontal="center" vertical="center"/>
    </xf>
    <xf numFmtId="177" fontId="35" fillId="4" borderId="5" xfId="0" applyNumberFormat="1" applyFont="1" applyFill="1" applyBorder="1" applyAlignment="1" applyProtection="1">
      <alignment horizontal="center" vertical="center" wrapText="1"/>
    </xf>
    <xf numFmtId="0" fontId="36" fillId="4" borderId="5" xfId="0" applyFont="1" applyFill="1" applyBorder="1" applyAlignment="1" applyProtection="1">
      <alignment horizontal="left" vertical="center"/>
      <protection locked="0"/>
    </xf>
    <xf numFmtId="0" fontId="36" fillId="4" borderId="5" xfId="0" applyFont="1" applyFill="1" applyBorder="1" applyAlignment="1" applyProtection="1">
      <alignment horizontal="center" vertical="center"/>
      <protection locked="0"/>
    </xf>
    <xf numFmtId="0" fontId="35" fillId="4" borderId="5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>
      <alignment vertical="center"/>
    </xf>
    <xf numFmtId="49" fontId="38" fillId="5" borderId="5" xfId="0" applyNumberFormat="1" applyFont="1" applyFill="1" applyBorder="1" applyAlignment="1" applyProtection="1">
      <alignment horizontal="center" vertical="center" wrapText="1"/>
    </xf>
    <xf numFmtId="0" fontId="38" fillId="5" borderId="5" xfId="0" applyFont="1" applyFill="1" applyBorder="1" applyAlignment="1" applyProtection="1">
      <alignment horizontal="center" vertical="center" wrapText="1"/>
    </xf>
    <xf numFmtId="0" fontId="39" fillId="0" borderId="0" xfId="0" applyFont="1">
      <alignment vertical="center"/>
    </xf>
    <xf numFmtId="0" fontId="39" fillId="0" borderId="5" xfId="0" applyFont="1" applyBorder="1" applyAlignment="1" applyProtection="1">
      <alignment horizontal="center" vertical="center" wrapText="1"/>
    </xf>
    <xf numFmtId="49" fontId="39" fillId="0" borderId="8" xfId="0" applyNumberFormat="1" applyFont="1" applyBorder="1" applyAlignment="1" applyProtection="1">
      <alignment horizontal="center" vertical="center" wrapText="1"/>
    </xf>
    <xf numFmtId="49" fontId="39" fillId="0" borderId="5" xfId="0" applyNumberFormat="1" applyFont="1" applyBorder="1" applyAlignment="1" applyProtection="1">
      <alignment horizontal="center" vertical="center" wrapText="1"/>
    </xf>
    <xf numFmtId="176" fontId="39" fillId="0" borderId="5" xfId="0" applyNumberFormat="1" applyFont="1" applyBorder="1" applyAlignment="1" applyProtection="1">
      <alignment horizontal="center" vertical="center"/>
    </xf>
    <xf numFmtId="0" fontId="4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5" xfId="0" applyFont="1" applyBorder="1" applyProtection="1">
      <alignment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left" vertical="center" wrapText="1"/>
    </xf>
    <xf numFmtId="49" fontId="41" fillId="3" borderId="6" xfId="0" applyNumberFormat="1" applyFont="1" applyFill="1" applyBorder="1" applyAlignment="1" applyProtection="1">
      <alignment horizontal="center" vertical="center" wrapText="1"/>
    </xf>
    <xf numFmtId="49" fontId="41" fillId="3" borderId="7" xfId="0" applyNumberFormat="1" applyFont="1" applyFill="1" applyBorder="1" applyAlignment="1" applyProtection="1">
      <alignment horizontal="center" vertical="center" wrapText="1"/>
    </xf>
    <xf numFmtId="176" fontId="41" fillId="3" borderId="7" xfId="0" applyNumberFormat="1" applyFont="1" applyFill="1" applyBorder="1" applyAlignment="1" applyProtection="1">
      <alignment horizontal="center" vertical="center" wrapText="1"/>
    </xf>
    <xf numFmtId="49" fontId="42" fillId="4" borderId="5" xfId="0" applyNumberFormat="1" applyFont="1" applyFill="1" applyBorder="1" applyAlignment="1" applyProtection="1">
      <alignment horizontal="center" vertical="center"/>
    </xf>
    <xf numFmtId="49" fontId="43" fillId="4" borderId="5" xfId="0" applyNumberFormat="1" applyFont="1" applyFill="1" applyBorder="1" applyAlignment="1" applyProtection="1">
      <alignment horizontal="left" vertical="center"/>
    </xf>
    <xf numFmtId="176" fontId="43" fillId="4" borderId="5" xfId="0" applyNumberFormat="1" applyFont="1" applyFill="1" applyBorder="1" applyAlignment="1" applyProtection="1">
      <alignment horizontal="left" vertical="center"/>
    </xf>
    <xf numFmtId="49" fontId="44" fillId="4" borderId="5" xfId="0" applyNumberFormat="1" applyFont="1" applyFill="1" applyBorder="1" applyAlignment="1" applyProtection="1">
      <alignment horizontal="center" vertical="center"/>
    </xf>
    <xf numFmtId="177" fontId="43" fillId="4" borderId="6" xfId="0" applyNumberFormat="1" applyFont="1" applyFill="1" applyBorder="1" applyAlignment="1" applyProtection="1">
      <alignment horizontal="left" vertical="center"/>
    </xf>
    <xf numFmtId="176" fontId="43" fillId="4" borderId="7" xfId="0" applyNumberFormat="1" applyFont="1" applyFill="1" applyBorder="1" applyAlignment="1" applyProtection="1">
      <alignment horizontal="left" vertical="center"/>
    </xf>
    <xf numFmtId="177" fontId="43" fillId="4" borderId="7" xfId="0" applyNumberFormat="1" applyFont="1" applyFill="1" applyBorder="1" applyAlignment="1" applyProtection="1">
      <alignment horizontal="left" vertical="center"/>
    </xf>
    <xf numFmtId="177" fontId="43" fillId="4" borderId="9" xfId="0" applyNumberFormat="1" applyFont="1" applyFill="1" applyBorder="1" applyAlignment="1" applyProtection="1">
      <alignment horizontal="left" vertical="center"/>
    </xf>
    <xf numFmtId="177" fontId="43" fillId="4" borderId="5" xfId="0" applyNumberFormat="1" applyFont="1" applyFill="1" applyBorder="1" applyAlignment="1" applyProtection="1">
      <alignment horizontal="left" vertical="center"/>
    </xf>
    <xf numFmtId="177" fontId="44" fillId="4" borderId="5" xfId="0" applyNumberFormat="1" applyFont="1" applyFill="1" applyBorder="1" applyAlignment="1" applyProtection="1">
      <alignment horizontal="center" vertical="center"/>
    </xf>
    <xf numFmtId="0" fontId="43" fillId="4" borderId="5" xfId="0" applyFont="1" applyFill="1" applyBorder="1" applyAlignment="1" applyProtection="1">
      <alignment horizontal="left" vertical="center"/>
      <protection locked="0"/>
    </xf>
    <xf numFmtId="176" fontId="43" fillId="4" borderId="5" xfId="0" applyNumberFormat="1" applyFont="1" applyFill="1" applyBorder="1" applyAlignment="1" applyProtection="1">
      <alignment horizontal="left" vertical="center"/>
      <protection locked="0"/>
    </xf>
    <xf numFmtId="0" fontId="44" fillId="4" borderId="5" xfId="0" applyFont="1" applyFill="1" applyBorder="1" applyAlignment="1" applyProtection="1">
      <alignment horizontal="center" vertical="center"/>
      <protection locked="0"/>
    </xf>
    <xf numFmtId="49" fontId="41" fillId="5" borderId="5" xfId="0" applyNumberFormat="1" applyFont="1" applyFill="1" applyBorder="1" applyAlignment="1" applyProtection="1">
      <alignment horizontal="center" vertical="center" wrapText="1"/>
    </xf>
    <xf numFmtId="176" fontId="41" fillId="5" borderId="5" xfId="0" applyNumberFormat="1" applyFont="1" applyFill="1" applyBorder="1" applyAlignment="1" applyProtection="1">
      <alignment horizontal="center" vertical="center" wrapText="1"/>
    </xf>
    <xf numFmtId="0" fontId="41" fillId="5" borderId="5" xfId="0" applyFont="1" applyFill="1" applyBorder="1" applyAlignment="1" applyProtection="1">
      <alignment horizontal="center" vertical="center"/>
    </xf>
    <xf numFmtId="49" fontId="45" fillId="0" borderId="10" xfId="0" applyNumberFormat="1" applyFont="1" applyBorder="1" applyAlignment="1" applyProtection="1">
      <alignment horizontal="center" vertical="center" wrapText="1"/>
    </xf>
    <xf numFmtId="178" fontId="45" fillId="0" borderId="5" xfId="0" applyNumberFormat="1" applyFont="1" applyBorder="1" applyAlignment="1" applyProtection="1">
      <alignment horizontal="center" vertical="center"/>
    </xf>
    <xf numFmtId="176" fontId="45" fillId="0" borderId="5" xfId="0" applyNumberFormat="1" applyFont="1" applyBorder="1" applyAlignment="1" applyProtection="1">
      <alignment horizontal="center" vertical="center"/>
    </xf>
    <xf numFmtId="49" fontId="36" fillId="2" borderId="5" xfId="0" applyNumberFormat="1" applyFont="1" applyFill="1" applyBorder="1" applyAlignment="1" applyProtection="1">
      <alignment horizontal="center" vertical="center"/>
    </xf>
    <xf numFmtId="0" fontId="46" fillId="2" borderId="5" xfId="0" applyFont="1" applyFill="1" applyBorder="1" applyAlignment="1" applyProtection="1">
      <alignment horizontal="center" vertical="center"/>
    </xf>
    <xf numFmtId="49" fontId="45" fillId="0" borderId="8" xfId="0" applyNumberFormat="1" applyFont="1" applyBorder="1" applyAlignment="1" applyProtection="1">
      <alignment horizontal="center" vertical="center" wrapText="1"/>
    </xf>
    <xf numFmtId="49" fontId="35" fillId="0" borderId="5" xfId="0" applyNumberFormat="1" applyFont="1" applyBorder="1" applyAlignment="1" applyProtection="1">
      <alignment horizontal="center" vertical="center"/>
    </xf>
    <xf numFmtId="0" fontId="45" fillId="0" borderId="5" xfId="0" applyFont="1" applyBorder="1" applyAlignment="1" applyProtection="1">
      <alignment horizontal="center" vertical="center"/>
    </xf>
    <xf numFmtId="49" fontId="45" fillId="0" borderId="5" xfId="0" applyNumberFormat="1" applyFont="1" applyBorder="1" applyAlignment="1" applyProtection="1">
      <alignment horizontal="center" vertical="center" wrapText="1"/>
    </xf>
    <xf numFmtId="49" fontId="35" fillId="0" borderId="5" xfId="0" applyNumberFormat="1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/>
    </xf>
    <xf numFmtId="0" fontId="47" fillId="0" borderId="5" xfId="0" applyFont="1" applyBorder="1" applyAlignment="1" applyProtection="1">
      <alignment horizontal="center" vertical="center"/>
    </xf>
    <xf numFmtId="49" fontId="34" fillId="3" borderId="5" xfId="0" applyNumberFormat="1" applyFont="1" applyFill="1" applyBorder="1" applyAlignment="1" applyProtection="1">
      <alignment horizontal="center" vertical="center"/>
    </xf>
    <xf numFmtId="49" fontId="35" fillId="4" borderId="5" xfId="0" applyNumberFormat="1" applyFont="1" applyFill="1" applyBorder="1" applyAlignment="1" applyProtection="1">
      <alignment horizontal="center" vertical="center"/>
    </xf>
    <xf numFmtId="177" fontId="36" fillId="4" borderId="9" xfId="0" applyNumberFormat="1" applyFont="1" applyFill="1" applyBorder="1" applyAlignment="1" applyProtection="1">
      <alignment horizontal="left" vertical="center"/>
    </xf>
    <xf numFmtId="177" fontId="34" fillId="4" borderId="5" xfId="0" applyNumberFormat="1" applyFont="1" applyFill="1" applyBorder="1" applyAlignment="1" applyProtection="1">
      <alignment horizontal="center" vertical="center"/>
    </xf>
    <xf numFmtId="177" fontId="35" fillId="4" borderId="5" xfId="0" applyNumberFormat="1" applyFont="1" applyFill="1" applyBorder="1" applyAlignment="1" applyProtection="1">
      <alignment horizontal="center" vertical="center"/>
    </xf>
    <xf numFmtId="0" fontId="35" fillId="4" borderId="5" xfId="0" applyFont="1" applyFill="1" applyBorder="1" applyAlignment="1" applyProtection="1">
      <alignment horizontal="center" vertical="center"/>
      <protection locked="0"/>
    </xf>
    <xf numFmtId="0" fontId="38" fillId="5" borderId="5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8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  <protection locked="0"/>
    </xf>
    <xf numFmtId="49" fontId="44" fillId="4" borderId="5" xfId="0" applyNumberFormat="1" applyFont="1" applyFill="1" applyBorder="1" applyAlignment="1" applyProtection="1">
      <alignment horizontal="left" vertical="center" wrapText="1"/>
    </xf>
    <xf numFmtId="49" fontId="44" fillId="4" borderId="5" xfId="0" applyNumberFormat="1" applyFont="1" applyFill="1" applyBorder="1" applyAlignment="1" applyProtection="1">
      <alignment horizontal="left" vertical="center"/>
    </xf>
    <xf numFmtId="177" fontId="42" fillId="4" borderId="5" xfId="0" applyNumberFormat="1" applyFont="1" applyFill="1" applyBorder="1" applyAlignment="1" applyProtection="1">
      <alignment horizontal="center" vertical="center"/>
    </xf>
    <xf numFmtId="10" fontId="44" fillId="4" borderId="5" xfId="0" applyNumberFormat="1" applyFont="1" applyFill="1" applyBorder="1" applyAlignment="1" applyProtection="1">
      <alignment horizontal="left" vertical="center"/>
    </xf>
    <xf numFmtId="0" fontId="41" fillId="5" borderId="6" xfId="0" applyFont="1" applyFill="1" applyBorder="1" applyAlignment="1" applyProtection="1">
      <alignment horizontal="center" vertical="center"/>
    </xf>
    <xf numFmtId="0" fontId="45" fillId="0" borderId="5" xfId="0" applyFont="1" applyBorder="1" applyAlignment="1" applyProtection="1">
      <alignment horizontal="center" vertical="center" wrapText="1"/>
    </xf>
    <xf numFmtId="0" fontId="46" fillId="0" borderId="5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 wrapText="1"/>
    </xf>
    <xf numFmtId="176" fontId="35" fillId="0" borderId="5" xfId="0" applyNumberFormat="1" applyFont="1" applyBorder="1" applyAlignment="1" applyProtection="1">
      <alignment horizontal="center" vertical="center"/>
    </xf>
    <xf numFmtId="0" fontId="46" fillId="0" borderId="5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45" fillId="0" borderId="11" xfId="0" applyNumberFormat="1" applyFont="1" applyBorder="1" applyAlignment="1" applyProtection="1">
      <alignment horizontal="center" vertical="center" wrapText="1"/>
    </xf>
    <xf numFmtId="178" fontId="45" fillId="0" borderId="6" xfId="0" applyNumberFormat="1" applyFont="1" applyBorder="1" applyAlignment="1" applyProtection="1">
      <alignment horizontal="left" vertical="center" wrapText="1"/>
    </xf>
    <xf numFmtId="178" fontId="45" fillId="0" borderId="7" xfId="0" applyNumberFormat="1" applyFont="1" applyBorder="1" applyAlignment="1" applyProtection="1">
      <alignment horizontal="left" vertical="center" wrapText="1"/>
    </xf>
    <xf numFmtId="0" fontId="48" fillId="0" borderId="5" xfId="0" applyFont="1" applyBorder="1" applyAlignment="1" applyProtection="1">
      <alignment horizontal="center" vertical="center"/>
    </xf>
    <xf numFmtId="178" fontId="45" fillId="0" borderId="9" xfId="0" applyNumberFormat="1" applyFont="1" applyBorder="1" applyAlignment="1" applyProtection="1">
      <alignment horizontal="left" vertical="center" wrapText="1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5" xfId="0" applyFont="1" applyBorder="1" applyAlignment="1" applyProtection="1">
      <alignment horizontal="center" vertical="center" wrapText="1"/>
    </xf>
    <xf numFmtId="0" fontId="52" fillId="0" borderId="5" xfId="0" applyFont="1" applyBorder="1" applyAlignment="1" applyProtection="1">
      <alignment horizontal="center" vertical="center" wrapText="1"/>
    </xf>
    <xf numFmtId="0" fontId="53" fillId="0" borderId="5" xfId="0" applyFont="1" applyBorder="1" applyAlignment="1" applyProtection="1">
      <alignment horizontal="center" vertical="center" wrapText="1"/>
    </xf>
    <xf numFmtId="9" fontId="24" fillId="0" borderId="5" xfId="0" applyNumberFormat="1" applyFont="1" applyBorder="1" applyAlignment="1" applyProtection="1">
      <alignment horizontal="center" vertical="center" wrapText="1"/>
    </xf>
    <xf numFmtId="0" fontId="51" fillId="0" borderId="5" xfId="0" applyFont="1" applyBorder="1" applyAlignment="1" applyProtection="1">
      <alignment horizontal="center" vertical="center"/>
    </xf>
    <xf numFmtId="0" fontId="53" fillId="0" borderId="5" xfId="0" applyFont="1" applyBorder="1" applyAlignment="1" applyProtection="1">
      <alignment horizontal="center" vertical="center"/>
    </xf>
    <xf numFmtId="0" fontId="54" fillId="0" borderId="5" xfId="0" applyFont="1" applyBorder="1" applyAlignment="1" applyProtection="1">
      <alignment horizontal="center" vertical="center" wrapText="1"/>
    </xf>
    <xf numFmtId="0" fontId="51" fillId="4" borderId="5" xfId="0" applyFont="1" applyFill="1" applyBorder="1" applyAlignment="1" applyProtection="1">
      <alignment horizontal="center" vertical="center" wrapText="1"/>
    </xf>
    <xf numFmtId="0" fontId="53" fillId="4" borderId="5" xfId="0" applyFont="1" applyFill="1" applyBorder="1" applyAlignment="1" applyProtection="1">
      <alignment horizontal="center" vertical="center" wrapText="1"/>
    </xf>
    <xf numFmtId="0" fontId="24" fillId="4" borderId="5" xfId="0" applyFont="1" applyFill="1" applyBorder="1" applyAlignment="1" applyProtection="1">
      <alignment horizontal="center" vertical="center" wrapText="1"/>
    </xf>
    <xf numFmtId="0" fontId="54" fillId="4" borderId="5" xfId="0" applyFont="1" applyFill="1" applyBorder="1" applyAlignment="1" applyProtection="1">
      <alignment horizontal="center" vertical="center" wrapText="1"/>
    </xf>
    <xf numFmtId="9" fontId="24" fillId="4" borderId="5" xfId="0" applyNumberFormat="1" applyFont="1" applyFill="1" applyBorder="1" applyAlignment="1" applyProtection="1">
      <alignment horizontal="center" vertical="center" wrapText="1"/>
    </xf>
    <xf numFmtId="0" fontId="52" fillId="4" borderId="5" xfId="0" applyFont="1" applyFill="1" applyBorder="1" applyAlignment="1" applyProtection="1">
      <alignment horizontal="center" vertical="center" wrapText="1"/>
    </xf>
    <xf numFmtId="0" fontId="55" fillId="0" borderId="5" xfId="0" applyFont="1" applyBorder="1" applyAlignment="1" applyProtection="1">
      <alignment horizontal="center" vertical="center" wrapText="1"/>
    </xf>
    <xf numFmtId="9" fontId="53" fillId="0" borderId="5" xfId="0" applyNumberFormat="1" applyFont="1" applyBorder="1" applyAlignment="1" applyProtection="1">
      <alignment horizontal="center" vertical="center" wrapText="1"/>
    </xf>
    <xf numFmtId="0" fontId="50" fillId="0" borderId="5" xfId="0" applyFont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53" fillId="0" borderId="1" xfId="0" applyFont="1" applyFill="1" applyBorder="1" applyAlignment="1" applyProtection="1">
      <alignment horizontal="center" vertical="center" wrapText="1"/>
    </xf>
    <xf numFmtId="0" fontId="52" fillId="2" borderId="1" xfId="0" applyFont="1" applyFill="1" applyBorder="1" applyAlignment="1" applyProtection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 wrapText="1"/>
    </xf>
    <xf numFmtId="0" fontId="50" fillId="2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9" fontId="2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10" fontId="24" fillId="0" borderId="1" xfId="0" applyNumberFormat="1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Alignment="1" applyProtection="1">
      <alignment horizontal="center" vertical="center" wrapText="1"/>
    </xf>
    <xf numFmtId="9" fontId="52" fillId="2" borderId="1" xfId="0" applyNumberFormat="1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/>
    </xf>
    <xf numFmtId="10" fontId="52" fillId="2" borderId="1" xfId="0" applyNumberFormat="1" applyFont="1" applyFill="1" applyBorder="1" applyAlignment="1" applyProtection="1">
      <alignment horizontal="center" vertical="center" wrapText="1"/>
    </xf>
    <xf numFmtId="9" fontId="21" fillId="0" borderId="1" xfId="0" applyNumberFormat="1" applyFont="1" applyFill="1" applyBorder="1" applyAlignment="1" applyProtection="1">
      <alignment horizontal="center" vertical="center" wrapText="1"/>
    </xf>
    <xf numFmtId="0" fontId="52" fillId="6" borderId="1" xfId="0" applyFont="1" applyFill="1" applyBorder="1" applyAlignment="1" applyProtection="1">
      <alignment horizontal="center" vertical="center" wrapText="1"/>
    </xf>
    <xf numFmtId="179" fontId="21" fillId="0" borderId="1" xfId="0" applyNumberFormat="1" applyFont="1" applyFill="1" applyBorder="1" applyAlignment="1" applyProtection="1">
      <alignment horizontal="center" vertical="center" wrapText="1"/>
    </xf>
    <xf numFmtId="179" fontId="50" fillId="2" borderId="1" xfId="0" applyNumberFormat="1" applyFont="1" applyFill="1" applyBorder="1" applyAlignment="1" applyProtection="1">
      <alignment horizontal="center" vertical="center" wrapText="1"/>
    </xf>
    <xf numFmtId="9" fontId="50" fillId="2" borderId="1" xfId="0" applyNumberFormat="1" applyFont="1" applyFill="1" applyBorder="1" applyAlignment="1" applyProtection="1">
      <alignment horizontal="center" vertical="center" wrapText="1"/>
    </xf>
    <xf numFmtId="0" fontId="58" fillId="0" borderId="1" xfId="0" applyFont="1" applyFill="1" applyBorder="1" applyAlignment="1" applyProtection="1">
      <alignment horizontal="center" vertical="center" wrapText="1"/>
    </xf>
    <xf numFmtId="10" fontId="58" fillId="0" borderId="1" xfId="0" applyNumberFormat="1" applyFont="1" applyFill="1" applyBorder="1" applyAlignment="1" applyProtection="1">
      <alignment horizontal="center" vertical="center" wrapText="1"/>
    </xf>
    <xf numFmtId="9" fontId="58" fillId="0" borderId="1" xfId="0" applyNumberFormat="1" applyFont="1" applyFill="1" applyBorder="1" applyAlignment="1" applyProtection="1">
      <alignment horizontal="center" vertical="center" wrapText="1"/>
    </xf>
    <xf numFmtId="0" fontId="52" fillId="7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 wrapText="1"/>
    </xf>
    <xf numFmtId="0" fontId="51" fillId="8" borderId="1" xfId="0" applyFont="1" applyFill="1" applyBorder="1" applyAlignment="1" applyProtection="1">
      <alignment horizontal="center" vertical="center" wrapText="1"/>
    </xf>
    <xf numFmtId="0" fontId="60" fillId="8" borderId="1" xfId="0" applyFont="1" applyFill="1" applyBorder="1" applyAlignment="1" applyProtection="1">
      <alignment horizontal="center" vertical="center"/>
    </xf>
    <xf numFmtId="0" fontId="51" fillId="9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61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62" fillId="0" borderId="0" xfId="0" applyFont="1" applyFill="1" applyBorder="1">
      <alignment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6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/>
    </xf>
    <xf numFmtId="0" fontId="61" fillId="0" borderId="1" xfId="0" applyFont="1" applyFill="1" applyBorder="1">
      <alignment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 wrapText="1"/>
    </xf>
    <xf numFmtId="0" fontId="61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68" fillId="2" borderId="1" xfId="0" applyFont="1" applyFill="1" applyBorder="1" applyAlignment="1" applyProtection="1">
      <alignment horizontal="center" vertical="center"/>
    </xf>
    <xf numFmtId="0" fontId="68" fillId="2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 applyProtection="1">
      <alignment horizontal="center" vertical="center"/>
    </xf>
    <xf numFmtId="0" fontId="68" fillId="0" borderId="1" xfId="0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49" fontId="69" fillId="0" borderId="1" xfId="0" applyNumberFormat="1" applyFont="1" applyFill="1" applyBorder="1" applyAlignment="1">
      <alignment horizontal="center" vertical="center" wrapText="1"/>
    </xf>
    <xf numFmtId="182" fontId="6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10" fontId="9" fillId="0" borderId="3" xfId="0" applyNumberFormat="1" applyFont="1" applyFill="1" applyBorder="1" applyAlignment="1" applyProtection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0" fontId="9" fillId="0" borderId="4" xfId="0" applyNumberFormat="1" applyFont="1" applyFill="1" applyBorder="1" applyAlignment="1" applyProtection="1">
      <alignment horizontal="center" vertical="center"/>
    </xf>
    <xf numFmtId="0" fontId="72" fillId="2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Protection="1">
      <alignment vertical="center"/>
    </xf>
    <xf numFmtId="0" fontId="19" fillId="0" borderId="5" xfId="0" applyFont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40005</xdr:colOff>
      <xdr:row>47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402080" y="17322800"/>
          <a:ext cx="236220" cy="2324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3771900" y="17322800"/>
          <a:ext cx="304800" cy="16002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1362075" y="17322800"/>
          <a:ext cx="243840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5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6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7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9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4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9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4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5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5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73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8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8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1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1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1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1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1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2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2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2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3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3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3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4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4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6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6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6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6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6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7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7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7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7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7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7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8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8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9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0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1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1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3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3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4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6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7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7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7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8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8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8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9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9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9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0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0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2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2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425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2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3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3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3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3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4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4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4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6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6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6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6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6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7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7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7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7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7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7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48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488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48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49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49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49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0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50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504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50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506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507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508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514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1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3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54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548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549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5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553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5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5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5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6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6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6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7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572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57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580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581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584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58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59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9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9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9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9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0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0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0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0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0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2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2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627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3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3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4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5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5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7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7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7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9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9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693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694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695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696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697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698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699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0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0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0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0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704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705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706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707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708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709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710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721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72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2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724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731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732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3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735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3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737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738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739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740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741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742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4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4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4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74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74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748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749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750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752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757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762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767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77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7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7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7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77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7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7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77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8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8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8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78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8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8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78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78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79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79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7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79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79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80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80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8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8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0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80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80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80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80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81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1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1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8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81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816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1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2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2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82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3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3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3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84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4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4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85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5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85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5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5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6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86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6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6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6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6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7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87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880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881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882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883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8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88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88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888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889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9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89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89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89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8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8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8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8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0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0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0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1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1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1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1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1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1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2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2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2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92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2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2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3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3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3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3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3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3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3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3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3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3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94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4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4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6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6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96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97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7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7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7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7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7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97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8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987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9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99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9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99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99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9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99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99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0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0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0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00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0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1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1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1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1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1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1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2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2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02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02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03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033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3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3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4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4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4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5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5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5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05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05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5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6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6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6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6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6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7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7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7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7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07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7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7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7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8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08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8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08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8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0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8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08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09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09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09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09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0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09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0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0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1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11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1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11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1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1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2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12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12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12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2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2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2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12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2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2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13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13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3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4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4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4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5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15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1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15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1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15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1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16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16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16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16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16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16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168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7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7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7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8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8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8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8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9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9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1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19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0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20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09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10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21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12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13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1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1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1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17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18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21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20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1221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2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2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2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22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2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230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231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232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233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1234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1235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23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23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1240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1241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24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246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4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4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49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5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1251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25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254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255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5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2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2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6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26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6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26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7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7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7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27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2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2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8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28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28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1291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1292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9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29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29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2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29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29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0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0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0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0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0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1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1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31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276225</xdr:colOff>
      <xdr:row>179</xdr:row>
      <xdr:rowOff>300355</xdr:rowOff>
    </xdr:to>
    <xdr:sp>
      <xdr:nvSpPr>
        <xdr:cNvPr id="1315" name="图片 2"/>
        <xdr:cNvSpPr>
          <a:spLocks noChangeAspect="1"/>
        </xdr:cNvSpPr>
      </xdr:nvSpPr>
      <xdr:spPr>
        <a:xfrm>
          <a:off x="1362075" y="598932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31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1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1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1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2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1323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1324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2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32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2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33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331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35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3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3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4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4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4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4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4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4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5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35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6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6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36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370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3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1376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377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7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7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8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8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8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38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38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39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39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39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39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395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39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3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0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0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0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0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0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0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0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1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1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1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1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1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418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1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2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2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2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2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2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2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2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3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3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3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3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3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1436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437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438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439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440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441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442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4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4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4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4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1447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305435</xdr:rowOff>
    </xdr:to>
    <xdr:sp>
      <xdr:nvSpPr>
        <xdr:cNvPr id="1448" name="图片 2"/>
        <xdr:cNvSpPr>
          <a:spLocks noChangeAspect="1"/>
        </xdr:cNvSpPr>
      </xdr:nvSpPr>
      <xdr:spPr>
        <a:xfrm>
          <a:off x="1362075" y="598932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203200</xdr:rowOff>
    </xdr:to>
    <xdr:sp>
      <xdr:nvSpPr>
        <xdr:cNvPr id="1449" name="图片 1"/>
        <xdr:cNvSpPr>
          <a:spLocks noChangeAspect="1"/>
        </xdr:cNvSpPr>
      </xdr:nvSpPr>
      <xdr:spPr>
        <a:xfrm>
          <a:off x="1362075" y="598932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1450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1451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452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1453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1464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465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46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6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7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4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1474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1475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7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480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481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482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483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484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485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8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8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8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48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490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491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492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493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49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0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0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1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1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1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2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2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3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4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5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5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559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6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6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7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7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8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9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0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0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0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0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0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0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0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0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1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1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62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62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2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2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62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63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3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3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3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3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3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4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5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5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5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5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5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6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6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6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6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6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8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8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1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1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71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1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1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1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2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2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3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3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4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4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5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5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5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5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5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5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6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6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6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6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6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7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8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8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8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8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8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8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8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9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9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9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9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1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1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3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3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5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5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5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5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6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6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7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7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7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8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8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9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0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1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911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1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1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1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2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2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3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3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3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4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5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5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5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5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5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5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5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6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6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6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6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96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6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97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974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97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97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7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7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98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98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8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8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8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98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99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99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99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99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1994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2000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0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1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1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02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034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035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3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039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4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4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4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4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4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5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5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2058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05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6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06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06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070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07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7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8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9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9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1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1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113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1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1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2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2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2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2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3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3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3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5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6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6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7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2179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18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181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182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18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184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18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2190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2191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2192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193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194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19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2196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2207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20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0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210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1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1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1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217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218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1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221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22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224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225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22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227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228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22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23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23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23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23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2234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2235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2236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2238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2243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2248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2253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25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5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5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26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26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6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26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7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7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7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27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27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28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2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28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28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2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28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2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2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2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9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29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29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29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2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2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29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29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29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30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30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2302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0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0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1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31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1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2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2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32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2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3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33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3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34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4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4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4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34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4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4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5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5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5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6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236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236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368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369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3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7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2372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2373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374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375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3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7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37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37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38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38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3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3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38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39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3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39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39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39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3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39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0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0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0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0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0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0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0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0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0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41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1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1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1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1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1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1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2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2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2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2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2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2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2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42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43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43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3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4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4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4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4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4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4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5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5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45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45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5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5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5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6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6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46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46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4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473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4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47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7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7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8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8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8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8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8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49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9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49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49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49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49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49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49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0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0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0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0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0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0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0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0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0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51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1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1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19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2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2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2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2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2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3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3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3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3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3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3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3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53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4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56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6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6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6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6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6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56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7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57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57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5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57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57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57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8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8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9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59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5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59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60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60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60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6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6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60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0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60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60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60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61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61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1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2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62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2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2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2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2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3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3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63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63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6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63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6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6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6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64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6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64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6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6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64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65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65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65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65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2654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5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6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6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66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6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7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7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67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8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8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68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69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6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695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696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69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698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699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0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0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0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703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704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270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706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2707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0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0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1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7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71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7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7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7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2716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2717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271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271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720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721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2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2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2724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2725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726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2727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2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3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73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2732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3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3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3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3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2737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3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2740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2741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4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74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4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4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5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7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6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76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7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6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7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77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7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7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2777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2778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7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8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78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78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8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8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8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9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79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9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79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9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7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7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7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7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80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276225</xdr:colOff>
      <xdr:row>179</xdr:row>
      <xdr:rowOff>300355</xdr:rowOff>
    </xdr:to>
    <xdr:sp>
      <xdr:nvSpPr>
        <xdr:cNvPr id="2801" name="图片 2"/>
        <xdr:cNvSpPr>
          <a:spLocks noChangeAspect="1"/>
        </xdr:cNvSpPr>
      </xdr:nvSpPr>
      <xdr:spPr>
        <a:xfrm>
          <a:off x="1362075" y="598932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80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0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0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0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0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0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2809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2810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81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1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81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817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82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2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2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2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2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2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2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3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3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3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3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3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83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3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4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4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4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4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4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4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5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5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85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2856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85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2862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2863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6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6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6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6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6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7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7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7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7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7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7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88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2881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88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8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8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8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8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8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89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89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89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8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8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90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90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9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90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2904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90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9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90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9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90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9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9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91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9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91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9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91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91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91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9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92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292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2922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2923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2924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2925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2926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2927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2928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2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3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3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3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2933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305435</xdr:rowOff>
    </xdr:to>
    <xdr:sp>
      <xdr:nvSpPr>
        <xdr:cNvPr id="2934" name="图片 2"/>
        <xdr:cNvSpPr>
          <a:spLocks noChangeAspect="1"/>
        </xdr:cNvSpPr>
      </xdr:nvSpPr>
      <xdr:spPr>
        <a:xfrm>
          <a:off x="1362075" y="598932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203200</xdr:rowOff>
    </xdr:to>
    <xdr:sp>
      <xdr:nvSpPr>
        <xdr:cNvPr id="2935" name="图片 1"/>
        <xdr:cNvSpPr>
          <a:spLocks noChangeAspect="1"/>
        </xdr:cNvSpPr>
      </xdr:nvSpPr>
      <xdr:spPr>
        <a:xfrm>
          <a:off x="1362075" y="598932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2936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2937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2938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2939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94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294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29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2950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2951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295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95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295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295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295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9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295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95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2960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2961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96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296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296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29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2966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2967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2968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2969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2970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2971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7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7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7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7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2976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2977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7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7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2982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2987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8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9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9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2992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9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9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9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299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997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2998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999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3001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3006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3011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3016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02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02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02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2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3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03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3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0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3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04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04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04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0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0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0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0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0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0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05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05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05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0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0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06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06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06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0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06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3065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7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07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07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08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08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9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0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0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10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10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0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0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0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11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1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1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11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1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2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2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312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313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13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13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313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313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13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13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14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1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1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1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4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1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1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1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1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1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1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17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17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1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1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1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18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18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18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1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1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18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1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19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9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1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1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21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21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3219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22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2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2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23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24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4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4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4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4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4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25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25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27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27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27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28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28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2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8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29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29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29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2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2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29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30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30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3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3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3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3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3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3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3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3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32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32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3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3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3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3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33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33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33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3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33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34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36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3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3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3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3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3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3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37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37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7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37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7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7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38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8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38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8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3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39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39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3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39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40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40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40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4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4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4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40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40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40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4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4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41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41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41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3417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1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2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42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42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3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3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43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44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45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5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5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46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6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6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6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6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6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6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346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6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347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34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4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4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347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3480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348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348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48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48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48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348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348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48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349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4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4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49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349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3496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349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3498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3499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3500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0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0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3506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50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1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52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52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353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3540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3541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54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3545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4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4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4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56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56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3564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356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6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6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6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3572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3573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3576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5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58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5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58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5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5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5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5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5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5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59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60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61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61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3619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6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362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362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2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2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2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3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64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64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364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64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6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5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5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5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5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5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5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5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66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66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366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6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6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7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6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6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6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6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6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368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6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368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3685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368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3687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3688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368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3690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369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69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69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69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69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3696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3697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3698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3699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3700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370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3702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7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370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37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3713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371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371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3716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37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37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37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7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37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7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3723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3724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7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37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3727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37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3729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373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3731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3732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373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3734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73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73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73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373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3739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3740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3741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3742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3744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3749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3754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3759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376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6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6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6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376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6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6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377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377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7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78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78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78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7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379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79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79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79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79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7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7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7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79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79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80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80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8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80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0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8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80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380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3808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1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1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1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382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2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2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2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383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3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3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384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4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384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5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5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5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385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5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5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5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5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6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6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3872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3873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3874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3875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8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7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387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387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3880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3881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8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8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388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8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88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88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88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89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9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89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8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0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0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0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0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0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0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0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1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1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1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1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391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1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2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2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2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2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2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2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2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2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2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3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3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3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393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93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94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396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396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6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397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97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97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3979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39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398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8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8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8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8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9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399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9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399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9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39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39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39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39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00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0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0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0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0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0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0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0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1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1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1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1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01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1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2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25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2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3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3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3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3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3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4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4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04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4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5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5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5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6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6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6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6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6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06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6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7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7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7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7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07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7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07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7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07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8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08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08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08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08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9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09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0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0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105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10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10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10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10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11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11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1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11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11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411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1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1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1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411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412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412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2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3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3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3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3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14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14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14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14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14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1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14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4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15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15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15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15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1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15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15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15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1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15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4160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6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6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6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17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7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7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8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18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9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195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19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1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2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01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02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420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04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05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0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0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0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09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10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421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12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4213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1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1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1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2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21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2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2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2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4222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4223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4224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4225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4226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4227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2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4230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4231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4232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4233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3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23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4238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39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4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41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4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4243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4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4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4246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4247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4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49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5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5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2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25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6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6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26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26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7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7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7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7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2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4283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4284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8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8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28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8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29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9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9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9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29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29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29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29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2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29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0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0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0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0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30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276225</xdr:colOff>
      <xdr:row>179</xdr:row>
      <xdr:rowOff>300355</xdr:rowOff>
    </xdr:to>
    <xdr:sp>
      <xdr:nvSpPr>
        <xdr:cNvPr id="4307" name="图片 2"/>
        <xdr:cNvSpPr>
          <a:spLocks noChangeAspect="1"/>
        </xdr:cNvSpPr>
      </xdr:nvSpPr>
      <xdr:spPr>
        <a:xfrm>
          <a:off x="1362075" y="598932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30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0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1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1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4315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4316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1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1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319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2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32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323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32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2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2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3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3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3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3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3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3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3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3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4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4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4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34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36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4362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36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4368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4369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7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7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7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7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7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8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8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38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4387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38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3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39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39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39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3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39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39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40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40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40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0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40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40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0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40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4410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41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41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41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1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41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41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4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42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2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2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2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42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42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442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4428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4429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4430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4431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4432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4433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4434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3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3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3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3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4439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305435</xdr:rowOff>
    </xdr:to>
    <xdr:sp>
      <xdr:nvSpPr>
        <xdr:cNvPr id="4440" name="图片 2"/>
        <xdr:cNvSpPr>
          <a:spLocks noChangeAspect="1"/>
        </xdr:cNvSpPr>
      </xdr:nvSpPr>
      <xdr:spPr>
        <a:xfrm>
          <a:off x="1362075" y="598932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203200</xdr:rowOff>
    </xdr:to>
    <xdr:sp>
      <xdr:nvSpPr>
        <xdr:cNvPr id="4441" name="图片 1"/>
        <xdr:cNvSpPr>
          <a:spLocks noChangeAspect="1"/>
        </xdr:cNvSpPr>
      </xdr:nvSpPr>
      <xdr:spPr>
        <a:xfrm>
          <a:off x="1362075" y="598932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4442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4443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4444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4445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44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445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44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4456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4457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445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459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44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44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44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44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4466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4467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46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446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447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447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4472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4473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4474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4475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4476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4477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7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7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8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448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4482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4483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4484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4485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448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449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449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4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450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50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0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0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0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51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51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51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1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2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2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2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52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53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5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5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5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5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5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5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5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54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54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54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5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5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5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54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54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5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55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4551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55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56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57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57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7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8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58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58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5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59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59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9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9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59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0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461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461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61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61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462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462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62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62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62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63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64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4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4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6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65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66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66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6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6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66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6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7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67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67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6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6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6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6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6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69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69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69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6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70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0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70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470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0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1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71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7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7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72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72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2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2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2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3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74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74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4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4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4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75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76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76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7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76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7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78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78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7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7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7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7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7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7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7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8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8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8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80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81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81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81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81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1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81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8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8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82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82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3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3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4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84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8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8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8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85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85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5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86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86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6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87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8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8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88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8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88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88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8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8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89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89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89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8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8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89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90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90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4903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0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91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91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492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92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3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493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4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4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94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4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4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9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95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95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5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5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495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5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495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9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95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495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496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49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496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4966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496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496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6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7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97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497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497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7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497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9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498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498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498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498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4984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498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4986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9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9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9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9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49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4992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499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499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499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499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499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9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49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00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1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01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1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1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1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501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502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502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02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5031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0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04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5050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505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5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5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5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5058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5059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5062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0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0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506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0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0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0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507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08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08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0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0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09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09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09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0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10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0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10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5105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10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511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511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1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1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1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1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12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12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513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13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3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3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3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4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4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4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4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15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15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515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16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16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16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1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1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516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1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517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5171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5172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517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5174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5175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517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517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17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17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18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18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5182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5183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5184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5185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5186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518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5188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1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519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1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5199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520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520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5202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52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52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52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2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52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2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5209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5210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21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52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5213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52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5215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521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5217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5218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521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5220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22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22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22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522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522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5226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5227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5228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5230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5235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5240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5245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24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25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25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5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6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26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6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6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6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26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27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27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27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2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2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2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2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2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2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28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28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28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2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2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28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29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29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2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29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5294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29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2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0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0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30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0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1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1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31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2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2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32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3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33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3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3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3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33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4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4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4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4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4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5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535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535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360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361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36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6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5364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5365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366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367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3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6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3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37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3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37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3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37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7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38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3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38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38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38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3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3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3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3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39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39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39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3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3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3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0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0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40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0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0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0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1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1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1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1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1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1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1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42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42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42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3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3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3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3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3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3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4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4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44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44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4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5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5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5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5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5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5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45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45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46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465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4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46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7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7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7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7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7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8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8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48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8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8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8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4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49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49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49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4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4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0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0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50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0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1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11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1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1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1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2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2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2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2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2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2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2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2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3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53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3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3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3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4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4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4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5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5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5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55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5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5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5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5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5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6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6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6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6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6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6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6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6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6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57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7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8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58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5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59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59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59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59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5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9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59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5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60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60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0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0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0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60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0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0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0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60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1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1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1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61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1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1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1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1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2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2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62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62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63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63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6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6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6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3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63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6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63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6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6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6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4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64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6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64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5646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4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5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5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65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6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6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6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67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7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68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68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6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87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88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68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90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91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9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9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69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95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96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569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98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300355</xdr:colOff>
      <xdr:row>179</xdr:row>
      <xdr:rowOff>302895</xdr:rowOff>
    </xdr:to>
    <xdr:sp>
      <xdr:nvSpPr>
        <xdr:cNvPr id="5699" name="图片 2"/>
        <xdr:cNvSpPr>
          <a:spLocks noChangeAspect="1"/>
        </xdr:cNvSpPr>
      </xdr:nvSpPr>
      <xdr:spPr>
        <a:xfrm>
          <a:off x="1362075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0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0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0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7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70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7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7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7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5708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5709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5710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5711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712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713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1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571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571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718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329565</xdr:rowOff>
    </xdr:to>
    <xdr:sp>
      <xdr:nvSpPr>
        <xdr:cNvPr id="5719" name="图片 2"/>
        <xdr:cNvSpPr>
          <a:spLocks noChangeAspect="1"/>
        </xdr:cNvSpPr>
      </xdr:nvSpPr>
      <xdr:spPr>
        <a:xfrm>
          <a:off x="136207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2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2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2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72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5724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2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2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2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2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5729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3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3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5732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5733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3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3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3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3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4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5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75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5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5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5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5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5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6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6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5769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5770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7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7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7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7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7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7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8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8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8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8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8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8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78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9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79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79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276225</xdr:colOff>
      <xdr:row>179</xdr:row>
      <xdr:rowOff>300355</xdr:rowOff>
    </xdr:to>
    <xdr:sp>
      <xdr:nvSpPr>
        <xdr:cNvPr id="5793" name="图片 2"/>
        <xdr:cNvSpPr>
          <a:spLocks noChangeAspect="1"/>
        </xdr:cNvSpPr>
      </xdr:nvSpPr>
      <xdr:spPr>
        <a:xfrm>
          <a:off x="1362075" y="598932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79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79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79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79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79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0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5801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5802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80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0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80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809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81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1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1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1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2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2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2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2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2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2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2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2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83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3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3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3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3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3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3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4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4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84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5848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85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5854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5855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5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5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5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5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6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6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6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7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7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87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5873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87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8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7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8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8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8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8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8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8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8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8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9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89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9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89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89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5896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89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8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89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90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90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9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9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90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9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90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9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9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90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91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91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9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591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5914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5915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5916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5917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5918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5919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5920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2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2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2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2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5925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305435</xdr:rowOff>
    </xdr:to>
    <xdr:sp>
      <xdr:nvSpPr>
        <xdr:cNvPr id="5926" name="图片 2"/>
        <xdr:cNvSpPr>
          <a:spLocks noChangeAspect="1"/>
        </xdr:cNvSpPr>
      </xdr:nvSpPr>
      <xdr:spPr>
        <a:xfrm>
          <a:off x="1362075" y="598932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203200</xdr:rowOff>
    </xdr:to>
    <xdr:sp>
      <xdr:nvSpPr>
        <xdr:cNvPr id="5927" name="图片 1"/>
        <xdr:cNvSpPr>
          <a:spLocks noChangeAspect="1"/>
        </xdr:cNvSpPr>
      </xdr:nvSpPr>
      <xdr:spPr>
        <a:xfrm>
          <a:off x="1362075" y="598932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5928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307340</xdr:colOff>
      <xdr:row>179</xdr:row>
      <xdr:rowOff>203200</xdr:rowOff>
    </xdr:to>
    <xdr:sp>
      <xdr:nvSpPr>
        <xdr:cNvPr id="5929" name="图片 2"/>
        <xdr:cNvSpPr>
          <a:spLocks noChangeAspect="1"/>
        </xdr:cNvSpPr>
      </xdr:nvSpPr>
      <xdr:spPr>
        <a:xfrm>
          <a:off x="1362075" y="598932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5930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5931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93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593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59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5942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5943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594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94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594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594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594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9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59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9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212090</xdr:colOff>
      <xdr:row>179</xdr:row>
      <xdr:rowOff>315595</xdr:rowOff>
    </xdr:to>
    <xdr:sp>
      <xdr:nvSpPr>
        <xdr:cNvPr id="5952" name="图片 1"/>
        <xdr:cNvSpPr>
          <a:spLocks noChangeAspect="1"/>
        </xdr:cNvSpPr>
      </xdr:nvSpPr>
      <xdr:spPr>
        <a:xfrm>
          <a:off x="1362075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265430</xdr:colOff>
      <xdr:row>179</xdr:row>
      <xdr:rowOff>300355</xdr:rowOff>
    </xdr:to>
    <xdr:sp>
      <xdr:nvSpPr>
        <xdr:cNvPr id="5953" name="图片 1"/>
        <xdr:cNvSpPr>
          <a:spLocks noChangeAspect="1"/>
        </xdr:cNvSpPr>
      </xdr:nvSpPr>
      <xdr:spPr>
        <a:xfrm>
          <a:off x="1362075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95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595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595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59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5958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5959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5960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5961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5962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5963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6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6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6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6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5968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5969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5974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7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5979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5984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598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5989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5990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5991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5993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5998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59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6003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6008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01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1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1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1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01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1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1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02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2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2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2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02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3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03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03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0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0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0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0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0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04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04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04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0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0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0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05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0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05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6057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5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06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06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7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7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07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08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8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09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09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0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09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09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10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10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10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1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10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10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0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612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612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12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12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612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612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12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13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13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13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4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5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5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5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5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5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5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5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16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16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6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6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6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7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1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18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18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1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1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1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1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1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1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1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20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21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6211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1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1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1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22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2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22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22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23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2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24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5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5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5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5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5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5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5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26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26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26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2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27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2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2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2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2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2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29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2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29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2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2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0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0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0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3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0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0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0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31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31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31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3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3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33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3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3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3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34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35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35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5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5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5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6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36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36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36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6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6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36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6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37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37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3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38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38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38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3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39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3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3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3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3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3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39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40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40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4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4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4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40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40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6409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41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42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2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42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43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44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4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5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5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45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5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5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45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45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4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5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5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646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6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646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46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46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64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4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4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47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6472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647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647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47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47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4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647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648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48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648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4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48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48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6488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648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649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6491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6492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4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4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4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4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4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6498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49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50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51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51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1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652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6532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6533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53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6537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3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4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4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4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4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4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4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55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55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6556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655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6564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6565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6568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57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57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5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57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7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7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7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8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8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8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59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59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9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59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5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5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5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5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5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60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61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6611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61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661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61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63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63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63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6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65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65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65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6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66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66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66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6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67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667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6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667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6677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6678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6679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6680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6681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6682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668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68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68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68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68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6688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6689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6690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6691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6692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669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6694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6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6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7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670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7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7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67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6705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670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670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6708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67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67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67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7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67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7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6715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6716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71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67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6719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67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6721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6722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6723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6724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6725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6726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72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72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72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673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673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6732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38735</xdr:rowOff>
    </xdr:to>
    <xdr:sp>
      <xdr:nvSpPr>
        <xdr:cNvPr id="6733" name="图片 2" hidden="1"/>
        <xdr:cNvSpPr>
          <a:spLocks noChangeAspect="1"/>
        </xdr:cNvSpPr>
      </xdr:nvSpPr>
      <xdr:spPr>
        <a:xfrm>
          <a:off x="5429250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291465</xdr:colOff>
      <xdr:row>180</xdr:row>
      <xdr:rowOff>38735</xdr:rowOff>
    </xdr:to>
    <xdr:sp>
      <xdr:nvSpPr>
        <xdr:cNvPr id="6734" name="图片 1" hidden="1"/>
        <xdr:cNvSpPr>
          <a:spLocks noChangeAspect="1"/>
        </xdr:cNvSpPr>
      </xdr:nvSpPr>
      <xdr:spPr>
        <a:xfrm>
          <a:off x="5429250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3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6736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3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3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3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6741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6746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4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5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6751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5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5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675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675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5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5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5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675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676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676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6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7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77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77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677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7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6782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78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7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78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78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78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7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8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79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79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79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79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79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79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79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79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79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79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6800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0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0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680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6812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1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1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6820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6824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2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3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6835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3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684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4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4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4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684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4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4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4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5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5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6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6864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6865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86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6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6870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6871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8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7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8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87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87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87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8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8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88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8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88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8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8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8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8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89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89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89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89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0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0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0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0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90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1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1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1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1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1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1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1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1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1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1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2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2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2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2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2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92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9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93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3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3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3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4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4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4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4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4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4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4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4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4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5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5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95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5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5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5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5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6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6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96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96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697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697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69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6975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7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7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7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7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8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8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8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8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8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8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8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8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6992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69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69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69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9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699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699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699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0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0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0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0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00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1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1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701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2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2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2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2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2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2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2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2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3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3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3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3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3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3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03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3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4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4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4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4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4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4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5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5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5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5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5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5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5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05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6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6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6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6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6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6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6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6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06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7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07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7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07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7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07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07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7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8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8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09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0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097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09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09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10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10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10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10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0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1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10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710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0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0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711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711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1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711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2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2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2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2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2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7130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134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13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1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1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13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13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1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4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14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14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14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14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14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1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4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1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15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151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7152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5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5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7160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164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6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7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717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176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7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8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187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18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1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193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194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719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196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197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9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19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0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201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202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720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204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7205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0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0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0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2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21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2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2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2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7214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7215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7216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7217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2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2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7222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7223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2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2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2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22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7230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7235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7238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7239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4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24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4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4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4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4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4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5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25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5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5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5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5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5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5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26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26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6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6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6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6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6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26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7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7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7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7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7275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7276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7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7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28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8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8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8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8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8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28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29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9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29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9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29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29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2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298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0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0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7306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7307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0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0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31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7314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318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1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2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2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2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2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2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2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2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2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2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3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3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3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335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3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3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3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3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4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4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4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4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4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4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4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4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4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5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5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352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7353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35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7359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7360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6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6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6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6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6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6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6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6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7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7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7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7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37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7378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38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3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8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8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8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8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8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8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9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39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39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9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39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9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39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39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3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40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7401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40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40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40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40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40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40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40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40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41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41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41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41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41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41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4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41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7418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179</xdr:row>
      <xdr:rowOff>0</xdr:rowOff>
    </xdr:from>
    <xdr:to>
      <xdr:col>2</xdr:col>
      <xdr:colOff>606425</xdr:colOff>
      <xdr:row>179</xdr:row>
      <xdr:rowOff>176530</xdr:rowOff>
    </xdr:to>
    <xdr:sp>
      <xdr:nvSpPr>
        <xdr:cNvPr id="7419" name="图片 2"/>
        <xdr:cNvSpPr>
          <a:spLocks noChangeAspect="1"/>
        </xdr:cNvSpPr>
      </xdr:nvSpPr>
      <xdr:spPr>
        <a:xfrm>
          <a:off x="166433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42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742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74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7431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7432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743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743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743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43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743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43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7440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7441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744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744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7446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7447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7448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745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745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746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746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46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47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47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48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8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48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48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49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49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4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49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49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49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49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5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50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50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50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50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50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5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50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51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51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51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7514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52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52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3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53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53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4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54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55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55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5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55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55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56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56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56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6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7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7578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7579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58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58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5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7584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7585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58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58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5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59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59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59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5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5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59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5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5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6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0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0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0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1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1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1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1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62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62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63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64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6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6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66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66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7668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67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6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6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68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6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68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9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9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9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6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6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6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69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69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69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0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0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70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70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0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0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0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1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1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1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1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72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72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72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7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73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3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3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3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4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74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75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7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5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5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5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6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6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6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77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77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78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78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78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7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7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78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7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79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7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7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7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0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81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81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81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81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8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8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8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8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8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82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82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2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2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2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82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2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82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3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3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83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3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83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84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84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8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8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8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8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8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8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8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8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8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8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8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8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8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8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86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8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86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7866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6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87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87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788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89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8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8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790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9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0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0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90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1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1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91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91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91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1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1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791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1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791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92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92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792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792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79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792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7929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7930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7931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93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93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3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7936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7937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93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793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4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94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794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794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7946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7947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7948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7949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9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9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7955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5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95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9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9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9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9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9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9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97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797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9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9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9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7982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9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9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9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7989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7990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799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79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7994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79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79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79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79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79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01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01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8013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8014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8021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8022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8025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0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802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803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4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4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4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4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04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05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06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06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8068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0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807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807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0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0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0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0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09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0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09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809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09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0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09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10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10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1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10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1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1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11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11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11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811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1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1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1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1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1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1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1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1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13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1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8134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8135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813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8137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8138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813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8140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4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4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4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4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8145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8146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8147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8148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8149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8150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8151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1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1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1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8162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816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816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816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16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16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16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1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8172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8173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1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1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8176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1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8178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8179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8180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8181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8182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818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8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8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8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818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8188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8189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38735</xdr:rowOff>
    </xdr:to>
    <xdr:sp>
      <xdr:nvSpPr>
        <xdr:cNvPr id="8190" name="图片 2" hidden="1"/>
        <xdr:cNvSpPr>
          <a:spLocks noChangeAspect="1"/>
        </xdr:cNvSpPr>
      </xdr:nvSpPr>
      <xdr:spPr>
        <a:xfrm>
          <a:off x="5429250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291465</xdr:colOff>
      <xdr:row>180</xdr:row>
      <xdr:rowOff>38735</xdr:rowOff>
    </xdr:to>
    <xdr:sp>
      <xdr:nvSpPr>
        <xdr:cNvPr id="8191" name="图片 1" hidden="1"/>
        <xdr:cNvSpPr>
          <a:spLocks noChangeAspect="1"/>
        </xdr:cNvSpPr>
      </xdr:nvSpPr>
      <xdr:spPr>
        <a:xfrm>
          <a:off x="5429250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19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8193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19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19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19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19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8198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19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8203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8208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0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1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821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21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1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1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1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21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1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1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1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22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2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2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2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22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2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2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2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2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3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23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239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2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2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2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24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24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24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4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24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24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24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25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25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25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5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25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2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25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8257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5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26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269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7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7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27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281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8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8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292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29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2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29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29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0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0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30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0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0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0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0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1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1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8321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8322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2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2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8327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8328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3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33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3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33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3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3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4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4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35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35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5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5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5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3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3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6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6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36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36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6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36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7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7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7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7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37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37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7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7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38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8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8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38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8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39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3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39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39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39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9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39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3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0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0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0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0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0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0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0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0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41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1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1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1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1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1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1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1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42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42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42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42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432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3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3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3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3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3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3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3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4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4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4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4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4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44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5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5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5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5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5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6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6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46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46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47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474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7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7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8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8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8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8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8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48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8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48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8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48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49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4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49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49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49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4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0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50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0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0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50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1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1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1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1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1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51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1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1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51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2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2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2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2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2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52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2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2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2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3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3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3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53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53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5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54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55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554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5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55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5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5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6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6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56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56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6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6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6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56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6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57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57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7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58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58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58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5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591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9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59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59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9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59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5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59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59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6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60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60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6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60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0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60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60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608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8609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1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1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61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621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2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62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633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3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644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4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50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51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65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53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54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5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5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5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58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59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866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61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8662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6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6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6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66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6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8671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8672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8673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8674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67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7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8679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8680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68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68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68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68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8687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8692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69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69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8695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8696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6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0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0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0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0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0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0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0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0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1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1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1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1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1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71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1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1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2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2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2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2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2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2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2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2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3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8732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8733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3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3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3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3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4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4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4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4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4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4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4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4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4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5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5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5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5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5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755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6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8763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8764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6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7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77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877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7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7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7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775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7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7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7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7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8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8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8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8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8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8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8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8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792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7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7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7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9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79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79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79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0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0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0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0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0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80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8810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81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8816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8817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1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1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2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2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2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2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2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2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2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2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3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3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83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8835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83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4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4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4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4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4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4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4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4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5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5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5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5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5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5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85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8858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5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6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6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6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6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6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6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6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6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6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6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7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7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7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7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8875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179</xdr:row>
      <xdr:rowOff>0</xdr:rowOff>
    </xdr:from>
    <xdr:to>
      <xdr:col>2</xdr:col>
      <xdr:colOff>606425</xdr:colOff>
      <xdr:row>179</xdr:row>
      <xdr:rowOff>176530</xdr:rowOff>
    </xdr:to>
    <xdr:sp>
      <xdr:nvSpPr>
        <xdr:cNvPr id="8876" name="图片 2"/>
        <xdr:cNvSpPr>
          <a:spLocks noChangeAspect="1"/>
        </xdr:cNvSpPr>
      </xdr:nvSpPr>
      <xdr:spPr>
        <a:xfrm>
          <a:off x="166433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87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888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88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8888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8889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889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88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889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9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889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89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8897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8898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889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890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8903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8904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8905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890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891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891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892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892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2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2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893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893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893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89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894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895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9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9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9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9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9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9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9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896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896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896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9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89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9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89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896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89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897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8971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897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898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899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899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89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89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00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01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01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01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01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01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0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01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01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2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3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903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903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03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03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904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904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04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04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04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0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0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05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5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6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06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06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06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0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0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0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07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08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08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08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08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0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0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0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0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0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09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0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09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0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09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1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12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12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912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13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13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1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14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14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4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4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4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16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16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6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6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6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17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18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18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1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18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1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1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1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1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1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1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19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20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20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2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20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20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21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21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21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2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22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22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22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22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22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23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2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2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2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2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23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23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24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24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24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24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4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5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26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2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2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2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2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2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2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27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27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28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28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29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9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9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2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29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2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0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30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30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30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3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3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3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3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3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31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31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31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31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3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3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3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31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32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3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32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9323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2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33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33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3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34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34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4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35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6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6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6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36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6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6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36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37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3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7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7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937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7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937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37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37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93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38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3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938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9386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938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938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38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39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3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3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939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939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39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939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3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3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3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40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940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940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940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9404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940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9406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9412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1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41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2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2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2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42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43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3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3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3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943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944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944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44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9451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5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5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5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5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5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6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46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46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9470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947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9478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9479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9482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4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4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48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4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4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4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49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9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9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49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4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4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49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49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49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0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0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0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0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50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50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52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52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9525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52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953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953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5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54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955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5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5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57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57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957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58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58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58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5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5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958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5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959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9591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9592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959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9594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9595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959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959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59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59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60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60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9602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9603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9604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9605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9606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960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9608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6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961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96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9619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962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962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9622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962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962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962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6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96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6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9629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9630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6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96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9633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96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9635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963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9637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9638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963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9640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64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64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64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964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964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9646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38735</xdr:rowOff>
    </xdr:to>
    <xdr:sp>
      <xdr:nvSpPr>
        <xdr:cNvPr id="9647" name="图片 2" hidden="1"/>
        <xdr:cNvSpPr>
          <a:spLocks noChangeAspect="1"/>
        </xdr:cNvSpPr>
      </xdr:nvSpPr>
      <xdr:spPr>
        <a:xfrm>
          <a:off x="5429250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291465</xdr:colOff>
      <xdr:row>180</xdr:row>
      <xdr:rowOff>38735</xdr:rowOff>
    </xdr:to>
    <xdr:sp>
      <xdr:nvSpPr>
        <xdr:cNvPr id="9648" name="图片 1" hidden="1"/>
        <xdr:cNvSpPr>
          <a:spLocks noChangeAspect="1"/>
        </xdr:cNvSpPr>
      </xdr:nvSpPr>
      <xdr:spPr>
        <a:xfrm>
          <a:off x="5429250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4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9650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9655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5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9660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9665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966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966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967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967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7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8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968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8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8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68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68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69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969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6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9696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69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69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69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70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70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0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0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70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70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70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70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70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0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1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71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71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9714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1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2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972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9726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3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9734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9738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4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9749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5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975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5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5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5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975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6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6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6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6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7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9778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9779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8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8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9784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9785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8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791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7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79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79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79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79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79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7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80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0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0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1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1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1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1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1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1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2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2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82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2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2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2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2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2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2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3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3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3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3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3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3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3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3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3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3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84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84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84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5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5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5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5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5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5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5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5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6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6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6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6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6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86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6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7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7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7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7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7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87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87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88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988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8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9889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9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9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9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9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89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89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89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89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89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89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0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0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0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0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0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90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0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0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1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1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1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1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1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1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2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2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92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92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93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993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3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3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3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4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4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4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4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4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4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4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5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951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95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6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6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6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6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6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6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6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6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7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7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7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97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7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7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7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7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8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998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8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998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8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998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8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998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998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998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999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99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999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99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0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0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011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01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01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01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01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01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01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1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0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02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002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2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2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2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002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2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2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2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002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3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3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3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003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3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3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3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3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4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0044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048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04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05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05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05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05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05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5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05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05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05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05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06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06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06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06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06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065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10066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6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7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0074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078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8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8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0086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090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9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09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0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101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10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07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08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010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10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11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1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1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1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15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16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011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18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0119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2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2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2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12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1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0128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10129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10130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10131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3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10136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10137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4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14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0144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10149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5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15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10152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10153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5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5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15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5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16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6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6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6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16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6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16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6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6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7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7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17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17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7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17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7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7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8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18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18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8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8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10189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10190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19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19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19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19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19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19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0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0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0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0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0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0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0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0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0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1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1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212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1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1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1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10220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10221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2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22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022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232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3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3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3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3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3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3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3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4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4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4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4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4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24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5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5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5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5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5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6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6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6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26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10267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26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10273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0274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7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7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7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7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7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8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8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8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28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8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28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28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8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2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291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0292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29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2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29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29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30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0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0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0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30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30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30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30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0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0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1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31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31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31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0315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31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31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31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1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2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2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32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32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32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32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2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2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2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32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33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0332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179</xdr:row>
      <xdr:rowOff>0</xdr:rowOff>
    </xdr:from>
    <xdr:to>
      <xdr:col>2</xdr:col>
      <xdr:colOff>606425</xdr:colOff>
      <xdr:row>179</xdr:row>
      <xdr:rowOff>176530</xdr:rowOff>
    </xdr:to>
    <xdr:sp>
      <xdr:nvSpPr>
        <xdr:cNvPr id="10333" name="图片 2"/>
        <xdr:cNvSpPr>
          <a:spLocks noChangeAspect="1"/>
        </xdr:cNvSpPr>
      </xdr:nvSpPr>
      <xdr:spPr>
        <a:xfrm>
          <a:off x="166433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33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03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03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0345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0346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034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03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035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5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035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5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10354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10355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035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035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0360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0361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0362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0364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0369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0374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0379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38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8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8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38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8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39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39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39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3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0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0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40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41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41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41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41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4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4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4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41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41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4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4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4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4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4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4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42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4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42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0428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43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44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44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45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5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46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46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47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4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4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47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47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4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47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48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4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0492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0493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49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49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4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49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0498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0499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50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50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0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50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0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0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51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5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5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2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2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2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2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53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53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3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3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4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4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4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4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4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4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5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55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55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5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56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57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58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058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5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5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5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5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5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5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59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59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5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5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59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60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0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0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0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0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1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1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1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1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1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61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62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2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2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2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2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63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63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63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64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64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66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66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6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6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68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68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6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6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69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69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69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6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7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70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0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70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72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7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7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7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7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7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7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73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73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3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3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73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74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74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75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5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75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76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7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7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7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7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7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7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77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77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77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7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7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77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77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77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77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0780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8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78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79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9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7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79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80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80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8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8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81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8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2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2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82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2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2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8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8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82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2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3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083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3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083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83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8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083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8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8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084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0843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0844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0845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84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84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84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0850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0851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85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085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8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85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085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0859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0860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0861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086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10863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8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8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10869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8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87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8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8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8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8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8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8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8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8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88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88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88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89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89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8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8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8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0896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89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89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89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0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0903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0904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90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0908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92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92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10927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0928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2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3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3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3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0935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0936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0939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9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94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094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4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5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5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5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6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6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96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96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097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098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0982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09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09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098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098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9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9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9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09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09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09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099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099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099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0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0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100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100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100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100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101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101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101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1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10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10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10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102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102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103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10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10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10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103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103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104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4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104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104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11048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1049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105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1051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1052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105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1054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05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05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05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05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11059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11060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11061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1062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1063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1064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11065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10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107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10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11076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107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107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107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108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108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108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10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108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108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10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1090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10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1092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109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1094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1095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109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109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09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09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10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110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1102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11103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38735</xdr:rowOff>
    </xdr:to>
    <xdr:sp>
      <xdr:nvSpPr>
        <xdr:cNvPr id="11104" name="图片 2" hidden="1"/>
        <xdr:cNvSpPr>
          <a:spLocks noChangeAspect="1"/>
        </xdr:cNvSpPr>
      </xdr:nvSpPr>
      <xdr:spPr>
        <a:xfrm>
          <a:off x="5429250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291465</xdr:colOff>
      <xdr:row>180</xdr:row>
      <xdr:rowOff>38735</xdr:rowOff>
    </xdr:to>
    <xdr:sp>
      <xdr:nvSpPr>
        <xdr:cNvPr id="11105" name="图片 1" hidden="1"/>
        <xdr:cNvSpPr>
          <a:spLocks noChangeAspect="1"/>
        </xdr:cNvSpPr>
      </xdr:nvSpPr>
      <xdr:spPr>
        <a:xfrm>
          <a:off x="5429250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0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11107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0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0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11112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11117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1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2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2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11122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2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2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1112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12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2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2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2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13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13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6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13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3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4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4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4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4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14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153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15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15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15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15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15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15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6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16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16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16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16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16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1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16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16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16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17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11171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7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7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17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183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8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9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19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195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19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1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0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206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0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21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1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1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1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21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1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1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1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2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2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3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11235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11236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3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4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11241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11242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4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4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248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25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5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5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5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5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6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26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6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26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6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6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6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7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27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27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7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7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7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7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28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28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8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28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8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8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8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8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28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8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29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9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29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9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29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29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29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29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2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29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30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0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0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1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1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1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1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1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1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1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2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2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32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2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2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2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2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3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3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334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33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34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34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346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4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4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4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5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5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5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5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5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5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5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5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5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5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6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6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36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6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6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6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6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6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6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7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7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7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7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7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7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7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38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38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38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38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3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9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39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39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9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39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3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39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39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40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0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0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0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0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0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0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408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41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41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41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1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2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42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42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2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2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2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2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2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2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43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43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3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43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3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3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3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37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43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3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44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4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4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4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44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4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4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44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44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45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45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4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468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46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47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47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7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47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7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4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477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47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7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48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4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5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48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8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49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9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92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493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49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4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0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50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505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50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50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50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50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51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51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1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51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51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51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51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51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51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1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5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52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522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179</xdr:row>
      <xdr:rowOff>334645</xdr:rowOff>
    </xdr:to>
    <xdr:sp>
      <xdr:nvSpPr>
        <xdr:cNvPr id="11523" name="图片 2"/>
        <xdr:cNvSpPr>
          <a:spLocks noChangeAspect="1"/>
        </xdr:cNvSpPr>
      </xdr:nvSpPr>
      <xdr:spPr>
        <a:xfrm>
          <a:off x="165671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2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3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53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535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3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4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543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547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4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5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558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6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64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65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56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67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68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6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70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71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72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73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57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75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300355</xdr:colOff>
      <xdr:row>179</xdr:row>
      <xdr:rowOff>302895</xdr:rowOff>
    </xdr:to>
    <xdr:sp>
      <xdr:nvSpPr>
        <xdr:cNvPr id="11576" name="图片 2"/>
        <xdr:cNvSpPr>
          <a:spLocks noChangeAspect="1"/>
        </xdr:cNvSpPr>
      </xdr:nvSpPr>
      <xdr:spPr>
        <a:xfrm>
          <a:off x="377190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77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78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79" name="图片 2"/>
        <xdr:cNvSpPr>
          <a:spLocks noChangeAspect="1"/>
        </xdr:cNvSpPr>
      </xdr:nvSpPr>
      <xdr:spPr>
        <a:xfrm>
          <a:off x="165671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58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5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1585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11586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11587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11588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5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92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337820</xdr:rowOff>
    </xdr:to>
    <xdr:sp>
      <xdr:nvSpPr>
        <xdr:cNvPr id="11593" name="图片 2"/>
        <xdr:cNvSpPr>
          <a:spLocks noChangeAspect="1"/>
        </xdr:cNvSpPr>
      </xdr:nvSpPr>
      <xdr:spPr>
        <a:xfrm>
          <a:off x="1654810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391160</xdr:rowOff>
    </xdr:to>
    <xdr:sp>
      <xdr:nvSpPr>
        <xdr:cNvPr id="11594" name="图片 2"/>
        <xdr:cNvSpPr>
          <a:spLocks noChangeAspect="1"/>
        </xdr:cNvSpPr>
      </xdr:nvSpPr>
      <xdr:spPr>
        <a:xfrm>
          <a:off x="1654810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5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59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5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600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1601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11606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0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0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11609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52705</xdr:rowOff>
    </xdr:to>
    <xdr:sp>
      <xdr:nvSpPr>
        <xdr:cNvPr id="11610" name="图片 2"/>
        <xdr:cNvSpPr>
          <a:spLocks noChangeAspect="1"/>
        </xdr:cNvSpPr>
      </xdr:nvSpPr>
      <xdr:spPr>
        <a:xfrm>
          <a:off x="542925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1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1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1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1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1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2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2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2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2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2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2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2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2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2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2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631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3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3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3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3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3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3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4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4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4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11646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11647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4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5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5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5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5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5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5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5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5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6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6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6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6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6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6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6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6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66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7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7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7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7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11677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11678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7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6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68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68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6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6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6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689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9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9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9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9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69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69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69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69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69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69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0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0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0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0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0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706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0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0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10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11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1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1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1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1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1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20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2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723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41910</xdr:rowOff>
    </xdr:to>
    <xdr:sp>
      <xdr:nvSpPr>
        <xdr:cNvPr id="11724" name="图片 2"/>
        <xdr:cNvSpPr>
          <a:spLocks noChangeAspect="1"/>
        </xdr:cNvSpPr>
      </xdr:nvSpPr>
      <xdr:spPr>
        <a:xfrm>
          <a:off x="542925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72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11730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1731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3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3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3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3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3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3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3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4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4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42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4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45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4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748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1749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75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5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5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5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5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6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61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6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6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6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65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6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6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68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6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7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771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1772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7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7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7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76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77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7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79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78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8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78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83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784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8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786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78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7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372110</xdr:rowOff>
    </xdr:to>
    <xdr:sp>
      <xdr:nvSpPr>
        <xdr:cNvPr id="11789" name="图片 2"/>
        <xdr:cNvSpPr>
          <a:spLocks noChangeAspect="1"/>
        </xdr:cNvSpPr>
      </xdr:nvSpPr>
      <xdr:spPr>
        <a:xfrm>
          <a:off x="1654810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179</xdr:row>
      <xdr:rowOff>0</xdr:rowOff>
    </xdr:from>
    <xdr:to>
      <xdr:col>2</xdr:col>
      <xdr:colOff>606425</xdr:colOff>
      <xdr:row>179</xdr:row>
      <xdr:rowOff>176530</xdr:rowOff>
    </xdr:to>
    <xdr:sp>
      <xdr:nvSpPr>
        <xdr:cNvPr id="11790" name="图片 2"/>
        <xdr:cNvSpPr>
          <a:spLocks noChangeAspect="1"/>
        </xdr:cNvSpPr>
      </xdr:nvSpPr>
      <xdr:spPr>
        <a:xfrm>
          <a:off x="166433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79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79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7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118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179</xdr:row>
      <xdr:rowOff>0</xdr:rowOff>
    </xdr:from>
    <xdr:to>
      <xdr:col>3</xdr:col>
      <xdr:colOff>161925</xdr:colOff>
      <xdr:row>179</xdr:row>
      <xdr:rowOff>198755</xdr:rowOff>
    </xdr:to>
    <xdr:sp>
      <xdr:nvSpPr>
        <xdr:cNvPr id="11802" name="图片 1"/>
        <xdr:cNvSpPr>
          <a:spLocks noChangeAspect="1"/>
        </xdr:cNvSpPr>
      </xdr:nvSpPr>
      <xdr:spPr>
        <a:xfrm>
          <a:off x="19716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307340</xdr:colOff>
      <xdr:row>180</xdr:row>
      <xdr:rowOff>38735</xdr:rowOff>
    </xdr:to>
    <xdr:sp>
      <xdr:nvSpPr>
        <xdr:cNvPr id="11803" name="图片 2"/>
        <xdr:cNvSpPr>
          <a:spLocks noChangeAspect="1"/>
        </xdr:cNvSpPr>
      </xdr:nvSpPr>
      <xdr:spPr>
        <a:xfrm>
          <a:off x="542925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80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0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80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808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302260</xdr:colOff>
      <xdr:row>180</xdr:row>
      <xdr:rowOff>55245</xdr:rowOff>
    </xdr:to>
    <xdr:sp>
      <xdr:nvSpPr>
        <xdr:cNvPr id="11809" name="图片 2"/>
        <xdr:cNvSpPr>
          <a:spLocks noChangeAspect="1"/>
        </xdr:cNvSpPr>
      </xdr:nvSpPr>
      <xdr:spPr>
        <a:xfrm>
          <a:off x="542925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81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212090</xdr:colOff>
      <xdr:row>179</xdr:row>
      <xdr:rowOff>315595</xdr:rowOff>
    </xdr:to>
    <xdr:sp>
      <xdr:nvSpPr>
        <xdr:cNvPr id="11811" name="图片 1"/>
        <xdr:cNvSpPr>
          <a:spLocks noChangeAspect="1"/>
        </xdr:cNvSpPr>
      </xdr:nvSpPr>
      <xdr:spPr>
        <a:xfrm>
          <a:off x="377190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11812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179</xdr:row>
      <xdr:rowOff>375285</xdr:rowOff>
    </xdr:to>
    <xdr:sp>
      <xdr:nvSpPr>
        <xdr:cNvPr id="11813" name="图片 2"/>
        <xdr:cNvSpPr>
          <a:spLocks noChangeAspect="1"/>
        </xdr:cNvSpPr>
      </xdr:nvSpPr>
      <xdr:spPr>
        <a:xfrm>
          <a:off x="16548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1181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11817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11818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11819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82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82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82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2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3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3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83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3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3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3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3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3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83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83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8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8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84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84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84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84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4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84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8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8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85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5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853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1854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5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5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85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85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5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6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86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86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6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865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6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86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6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6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7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187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7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7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187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7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7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7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1878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1879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1880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1881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88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1883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1884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1885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1886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88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88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8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89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89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9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89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89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89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89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8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89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0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0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0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0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0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0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0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0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1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1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1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1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1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2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2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2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2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2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2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2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2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3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3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3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3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3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3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3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3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3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4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4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4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4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4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4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94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195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5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5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5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5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6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6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6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6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6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6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6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6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7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7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7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7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7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7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7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7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8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198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8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8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8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8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8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8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8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8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9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199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199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1995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199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199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199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199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0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0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0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00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0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00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0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0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0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01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01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1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01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1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1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01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1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01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2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2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2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02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2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2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2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02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03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3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03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3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3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03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03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3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3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04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04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4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04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5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5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5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5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5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05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05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0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0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6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06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06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0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06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06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07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2071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7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7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074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075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7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7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07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07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8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8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08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08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08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8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9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9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09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9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9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09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10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101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2102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103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104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105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106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0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108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109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110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111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1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113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114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12119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2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2122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2123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2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2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2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3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3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3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3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3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3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3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3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3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3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14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4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4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4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4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4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4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4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5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5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5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5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5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6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6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6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6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6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6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6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6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7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7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17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7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7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7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7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8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18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18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18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8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8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8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9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1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1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1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19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19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20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0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0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0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0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0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0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1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1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1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1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21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2215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21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12217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218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1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2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2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2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2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2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2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2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3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3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23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233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23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3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3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4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4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4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4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4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4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4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4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24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249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5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5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5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5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5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5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5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5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6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6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263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176530</xdr:rowOff>
    </xdr:to>
    <xdr:sp>
      <xdr:nvSpPr>
        <xdr:cNvPr id="12264" name="图片 2"/>
        <xdr:cNvSpPr>
          <a:spLocks noChangeAspect="1"/>
        </xdr:cNvSpPr>
      </xdr:nvSpPr>
      <xdr:spPr>
        <a:xfrm>
          <a:off x="136207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26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26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268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26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27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2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27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27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27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12281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12282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12283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28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8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8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8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28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8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29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29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29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0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0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30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30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0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0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0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0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1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1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1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1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1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317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2318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1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2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32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32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2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2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32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32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2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32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3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33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33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33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33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33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33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33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33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3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4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342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343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344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345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4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347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348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349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350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5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35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5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5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5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5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5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5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6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6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6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6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6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6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6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6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7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7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37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7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7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7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7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7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7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7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8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8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8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8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8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38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8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38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8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9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9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9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39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39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39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39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39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0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0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0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0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0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0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1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1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1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413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41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1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1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2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2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2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2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2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2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2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2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3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3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3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3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3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4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4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4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4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44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4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4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4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5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5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5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5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5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59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6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6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6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6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6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6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6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6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6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7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7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7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7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7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7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7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7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7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7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8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8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8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8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8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8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8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8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48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8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9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9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49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49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49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49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49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4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49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50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50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0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0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0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50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0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0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0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50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1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1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1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51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1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1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1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1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1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51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52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52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52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52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5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52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52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2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52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53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53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53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3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53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2535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3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3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538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539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4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54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54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4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4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54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4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55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5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5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5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55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6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6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56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5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565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2566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567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568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569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570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57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572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573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574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575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57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577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578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12583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58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2586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2587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59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59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59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5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59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59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59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59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0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0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0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0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60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0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0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0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0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1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1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1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1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1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1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2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2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2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2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2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2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3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3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3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3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63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3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3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4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4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64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64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65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5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5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5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5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6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6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66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6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6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6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6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6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7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7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7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7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7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7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7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7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67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2679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68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12681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682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8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8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8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8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8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69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9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69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69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69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69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697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69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69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0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0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70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0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0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0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0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1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1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71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713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71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1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1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1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72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2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2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2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2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2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727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176530</xdr:rowOff>
    </xdr:to>
    <xdr:sp>
      <xdr:nvSpPr>
        <xdr:cNvPr id="12728" name="图片 2"/>
        <xdr:cNvSpPr>
          <a:spLocks noChangeAspect="1"/>
        </xdr:cNvSpPr>
      </xdr:nvSpPr>
      <xdr:spPr>
        <a:xfrm>
          <a:off x="136207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2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3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2732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73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73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3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4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12745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12746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12747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74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4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75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75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5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76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6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6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6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6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766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76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76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6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7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7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7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77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77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7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77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77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78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781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2782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8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8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785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786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8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8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78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79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9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9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79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79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79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9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9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79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79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80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80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80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0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0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0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806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807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808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809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1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2811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2812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813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2814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1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81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1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1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1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2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2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2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2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2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2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2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2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3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3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3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3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83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3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3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3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4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4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4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4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4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4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4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85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5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5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5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5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5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5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5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6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6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6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6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6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86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6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6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7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7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7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87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7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87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87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87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7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8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8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8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8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8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8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8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9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9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89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8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8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8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89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89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0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0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0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90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0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0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90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1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1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1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1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1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1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1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1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21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923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2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2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2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2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3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3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3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3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3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3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3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3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93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3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4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4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4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4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4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4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4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4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4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5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5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95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5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5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5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5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95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5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5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6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6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6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96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965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6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6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6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96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97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297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7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298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8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298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2983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298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8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8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8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9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299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9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299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9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299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299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299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299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2999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0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0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002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003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0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0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006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00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0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0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01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1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01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01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01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01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02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02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02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02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0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029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3030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3031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3032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033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034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3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3036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3037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038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039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4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041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042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13047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4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4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3050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3051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5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05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5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5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5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6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06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6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6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6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6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6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6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06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06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7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7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7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7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07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7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7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7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8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8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08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8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8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9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0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0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0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09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09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10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0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0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0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0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0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11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113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11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1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1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1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1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1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2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2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2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2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2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2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2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12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2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3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3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3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3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3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3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3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3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3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3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4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14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3143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14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13145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146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4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4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4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5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5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5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5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5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5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5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5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5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5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16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161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16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6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6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6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6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7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7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7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7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7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17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177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7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7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8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8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8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8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8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18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8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1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18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1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191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176530</xdr:rowOff>
    </xdr:to>
    <xdr:sp>
      <xdr:nvSpPr>
        <xdr:cNvPr id="13192" name="图片 2"/>
        <xdr:cNvSpPr>
          <a:spLocks noChangeAspect="1"/>
        </xdr:cNvSpPr>
      </xdr:nvSpPr>
      <xdr:spPr>
        <a:xfrm>
          <a:off x="136207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19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19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196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19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19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20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0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294005</xdr:colOff>
      <xdr:row>180</xdr:row>
      <xdr:rowOff>38735</xdr:rowOff>
    </xdr:to>
    <xdr:sp>
      <xdr:nvSpPr>
        <xdr:cNvPr id="13209" name="图片 2" hidden="1"/>
        <xdr:cNvSpPr>
          <a:spLocks noChangeAspect="1"/>
        </xdr:cNvSpPr>
      </xdr:nvSpPr>
      <xdr:spPr>
        <a:xfrm>
          <a:off x="204787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38735</xdr:rowOff>
    </xdr:to>
    <xdr:sp>
      <xdr:nvSpPr>
        <xdr:cNvPr id="13210" name="图片 2" hidden="1"/>
        <xdr:cNvSpPr>
          <a:spLocks noChangeAspect="1"/>
        </xdr:cNvSpPr>
      </xdr:nvSpPr>
      <xdr:spPr>
        <a:xfrm>
          <a:off x="204787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291465</xdr:colOff>
      <xdr:row>180</xdr:row>
      <xdr:rowOff>38735</xdr:rowOff>
    </xdr:to>
    <xdr:sp>
      <xdr:nvSpPr>
        <xdr:cNvPr id="13211" name="图片 1" hidden="1"/>
        <xdr:cNvSpPr>
          <a:spLocks noChangeAspect="1"/>
        </xdr:cNvSpPr>
      </xdr:nvSpPr>
      <xdr:spPr>
        <a:xfrm>
          <a:off x="204787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212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1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1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1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21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1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1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1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220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2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2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2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224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2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2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27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2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2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230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23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23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3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23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3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3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3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23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3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24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4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4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4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4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245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3246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4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4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249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250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5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5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253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25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5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5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25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5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25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6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6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6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26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6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6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26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6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6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6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3270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3271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272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273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7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3275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3276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277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278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7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28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8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28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8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8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8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28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28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8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28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9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9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9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2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2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2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29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29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0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0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0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0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0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0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0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0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0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0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1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1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1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1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1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1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1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1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1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1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2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2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2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2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2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2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2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2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3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3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3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3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3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3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3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3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3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4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341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342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4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4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4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4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4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4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4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5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5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5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5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5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5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5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6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6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6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6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6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7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71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7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373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74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7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76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7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7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7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8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8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8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8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8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85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8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387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38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8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9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9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9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9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39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39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39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39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9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39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0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0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40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40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0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40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0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0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0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40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1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41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1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1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1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1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41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1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1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1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20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42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42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2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42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2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2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2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428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429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433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5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6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437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8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3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4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441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4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4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44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4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4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44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44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44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5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45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5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5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5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45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5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45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5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45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6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46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46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295910</xdr:colOff>
      <xdr:row>179</xdr:row>
      <xdr:rowOff>334645</xdr:rowOff>
    </xdr:to>
    <xdr:sp>
      <xdr:nvSpPr>
        <xdr:cNvPr id="13463" name="图片 2"/>
        <xdr:cNvSpPr>
          <a:spLocks noChangeAspect="1"/>
        </xdr:cNvSpPr>
      </xdr:nvSpPr>
      <xdr:spPr>
        <a:xfrm>
          <a:off x="1362075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64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6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466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467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6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69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470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47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7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73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474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75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478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8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82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83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1089660</xdr:colOff>
      <xdr:row>180</xdr:row>
      <xdr:rowOff>86995</xdr:rowOff>
    </xdr:to>
    <xdr:sp>
      <xdr:nvSpPr>
        <xdr:cNvPr id="13486" name="图片 2"/>
        <xdr:cNvSpPr>
          <a:spLocks noChangeAspect="1"/>
        </xdr:cNvSpPr>
      </xdr:nvSpPr>
      <xdr:spPr>
        <a:xfrm>
          <a:off x="20478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89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90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302260</xdr:colOff>
      <xdr:row>179</xdr:row>
      <xdr:rowOff>375285</xdr:rowOff>
    </xdr:to>
    <xdr:sp>
      <xdr:nvSpPr>
        <xdr:cNvPr id="13491" name="图片 2"/>
        <xdr:cNvSpPr>
          <a:spLocks noChangeAspect="1"/>
        </xdr:cNvSpPr>
      </xdr:nvSpPr>
      <xdr:spPr>
        <a:xfrm>
          <a:off x="1362075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492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493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3494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3495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3496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497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498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499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337820</xdr:rowOff>
    </xdr:to>
    <xdr:sp>
      <xdr:nvSpPr>
        <xdr:cNvPr id="13500" name="图片 2"/>
        <xdr:cNvSpPr>
          <a:spLocks noChangeAspect="1"/>
        </xdr:cNvSpPr>
      </xdr:nvSpPr>
      <xdr:spPr>
        <a:xfrm>
          <a:off x="136207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391160</xdr:rowOff>
    </xdr:to>
    <xdr:sp>
      <xdr:nvSpPr>
        <xdr:cNvPr id="13501" name="图片 2"/>
        <xdr:cNvSpPr>
          <a:spLocks noChangeAspect="1"/>
        </xdr:cNvSpPr>
      </xdr:nvSpPr>
      <xdr:spPr>
        <a:xfrm>
          <a:off x="136207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502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596900</xdr:colOff>
      <xdr:row>179</xdr:row>
      <xdr:rowOff>329565</xdr:rowOff>
    </xdr:to>
    <xdr:sp>
      <xdr:nvSpPr>
        <xdr:cNvPr id="13503" name="图片 2"/>
        <xdr:cNvSpPr>
          <a:spLocks noChangeAspect="1"/>
        </xdr:cNvSpPr>
      </xdr:nvSpPr>
      <xdr:spPr>
        <a:xfrm>
          <a:off x="1656715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0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505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506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63500</xdr:rowOff>
    </xdr:to>
    <xdr:sp>
      <xdr:nvSpPr>
        <xdr:cNvPr id="13511" name="图片 2"/>
        <xdr:cNvSpPr>
          <a:spLocks noChangeAspect="1"/>
        </xdr:cNvSpPr>
      </xdr:nvSpPr>
      <xdr:spPr>
        <a:xfrm>
          <a:off x="204787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1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1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3514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52705</xdr:rowOff>
    </xdr:to>
    <xdr:sp>
      <xdr:nvSpPr>
        <xdr:cNvPr id="13515" name="图片 2"/>
        <xdr:cNvSpPr>
          <a:spLocks noChangeAspect="1"/>
        </xdr:cNvSpPr>
      </xdr:nvSpPr>
      <xdr:spPr>
        <a:xfrm>
          <a:off x="2047875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1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1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2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2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2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2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2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2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2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2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2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2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3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3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53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3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3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3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3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3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3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40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4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42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4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4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4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4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5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5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5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5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5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5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5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5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5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6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6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6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6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56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66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67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68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6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7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7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57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38735</xdr:rowOff>
    </xdr:to>
    <xdr:sp>
      <xdr:nvSpPr>
        <xdr:cNvPr id="13577" name="图片 2"/>
        <xdr:cNvSpPr>
          <a:spLocks noChangeAspect="1"/>
        </xdr:cNvSpPr>
      </xdr:nvSpPr>
      <xdr:spPr>
        <a:xfrm>
          <a:off x="204787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578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7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8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8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8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8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8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85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86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87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88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89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9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91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592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9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59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59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9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59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59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599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00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01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0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03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04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05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606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41910</xdr:rowOff>
    </xdr:to>
    <xdr:sp>
      <xdr:nvSpPr>
        <xdr:cNvPr id="13607" name="图片 2"/>
        <xdr:cNvSpPr>
          <a:spLocks noChangeAspect="1"/>
        </xdr:cNvSpPr>
      </xdr:nvSpPr>
      <xdr:spPr>
        <a:xfrm>
          <a:off x="2047875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60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295910</xdr:colOff>
      <xdr:row>180</xdr:row>
      <xdr:rowOff>41275</xdr:rowOff>
    </xdr:to>
    <xdr:sp>
      <xdr:nvSpPr>
        <xdr:cNvPr id="13609" name="图片 2"/>
        <xdr:cNvSpPr>
          <a:spLocks noChangeAspect="1"/>
        </xdr:cNvSpPr>
      </xdr:nvSpPr>
      <xdr:spPr>
        <a:xfrm>
          <a:off x="204787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610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11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12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13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14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1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16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1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1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1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2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2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2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2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624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625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626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27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28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29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30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3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32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3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3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3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3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3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38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3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640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641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42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43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44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45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4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47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48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49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50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51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52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53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5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372110</xdr:rowOff>
    </xdr:to>
    <xdr:sp>
      <xdr:nvSpPr>
        <xdr:cNvPr id="13655" name="图片 2"/>
        <xdr:cNvSpPr>
          <a:spLocks noChangeAspect="1"/>
        </xdr:cNvSpPr>
      </xdr:nvSpPr>
      <xdr:spPr>
        <a:xfrm>
          <a:off x="136207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176530</xdr:rowOff>
    </xdr:to>
    <xdr:sp>
      <xdr:nvSpPr>
        <xdr:cNvPr id="13656" name="图片 2"/>
        <xdr:cNvSpPr>
          <a:spLocks noChangeAspect="1"/>
        </xdr:cNvSpPr>
      </xdr:nvSpPr>
      <xdr:spPr>
        <a:xfrm>
          <a:off x="1362075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657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269240</xdr:colOff>
      <xdr:row>180</xdr:row>
      <xdr:rowOff>38735</xdr:rowOff>
    </xdr:to>
    <xdr:sp>
      <xdr:nvSpPr>
        <xdr:cNvPr id="13658" name="图片 1"/>
        <xdr:cNvSpPr>
          <a:spLocks noChangeAspect="1"/>
        </xdr:cNvSpPr>
      </xdr:nvSpPr>
      <xdr:spPr>
        <a:xfrm>
          <a:off x="20478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238125</xdr:colOff>
      <xdr:row>179</xdr:row>
      <xdr:rowOff>198755</xdr:rowOff>
    </xdr:to>
    <xdr:sp>
      <xdr:nvSpPr>
        <xdr:cNvPr id="13660" name="图片 1"/>
        <xdr:cNvSpPr>
          <a:spLocks noChangeAspect="1"/>
        </xdr:cNvSpPr>
      </xdr:nvSpPr>
      <xdr:spPr>
        <a:xfrm>
          <a:off x="1362075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307340</xdr:colOff>
      <xdr:row>180</xdr:row>
      <xdr:rowOff>38735</xdr:rowOff>
    </xdr:to>
    <xdr:sp>
      <xdr:nvSpPr>
        <xdr:cNvPr id="13661" name="图片 2"/>
        <xdr:cNvSpPr>
          <a:spLocks noChangeAspect="1"/>
        </xdr:cNvSpPr>
      </xdr:nvSpPr>
      <xdr:spPr>
        <a:xfrm>
          <a:off x="2047875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60325</xdr:rowOff>
    </xdr:to>
    <xdr:sp>
      <xdr:nvSpPr>
        <xdr:cNvPr id="13663" name="图片 2"/>
        <xdr:cNvSpPr>
          <a:spLocks noChangeAspect="1"/>
        </xdr:cNvSpPr>
      </xdr:nvSpPr>
      <xdr:spPr>
        <a:xfrm>
          <a:off x="204787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44450</xdr:rowOff>
    </xdr:to>
    <xdr:sp>
      <xdr:nvSpPr>
        <xdr:cNvPr id="13664" name="图片 2"/>
        <xdr:cNvSpPr>
          <a:spLocks noChangeAspect="1"/>
        </xdr:cNvSpPr>
      </xdr:nvSpPr>
      <xdr:spPr>
        <a:xfrm>
          <a:off x="204787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304165</xdr:colOff>
      <xdr:row>180</xdr:row>
      <xdr:rowOff>116840</xdr:rowOff>
    </xdr:to>
    <xdr:sp>
      <xdr:nvSpPr>
        <xdr:cNvPr id="13665" name="图片 2"/>
        <xdr:cNvSpPr>
          <a:spLocks noChangeAspect="1"/>
        </xdr:cNvSpPr>
      </xdr:nvSpPr>
      <xdr:spPr>
        <a:xfrm>
          <a:off x="204787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66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302260</xdr:colOff>
      <xdr:row>180</xdr:row>
      <xdr:rowOff>55245</xdr:rowOff>
    </xdr:to>
    <xdr:sp>
      <xdr:nvSpPr>
        <xdr:cNvPr id="13667" name="图片 2"/>
        <xdr:cNvSpPr>
          <a:spLocks noChangeAspect="1"/>
        </xdr:cNvSpPr>
      </xdr:nvSpPr>
      <xdr:spPr>
        <a:xfrm>
          <a:off x="2047875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179</xdr:row>
      <xdr:rowOff>375285</xdr:rowOff>
    </xdr:to>
    <xdr:sp>
      <xdr:nvSpPr>
        <xdr:cNvPr id="13670" name="图片 2"/>
        <xdr:cNvSpPr>
          <a:spLocks noChangeAspect="1"/>
        </xdr:cNvSpPr>
      </xdr:nvSpPr>
      <xdr:spPr>
        <a:xfrm>
          <a:off x="136207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3673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3674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3675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367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368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368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369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6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369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69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69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69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370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370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370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0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1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1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1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1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371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372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7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7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7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7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7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7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7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7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7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7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7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7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7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7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73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7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74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3741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374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375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5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6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376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376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7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377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378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8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378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8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37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9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7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7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80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380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380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380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380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1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381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381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381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381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81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82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82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8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4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4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4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4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84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85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86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86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86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87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8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8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89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8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89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389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8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8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8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8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0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90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9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9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391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391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93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9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4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4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4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4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94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95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9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95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395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9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397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39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39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8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8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8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9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399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399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399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39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399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399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39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00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0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0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0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0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0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0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0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0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01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01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1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2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3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03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03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04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04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0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04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404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405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405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5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406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6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6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06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407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07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0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0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0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0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0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0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0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0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0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09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0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09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4093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09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0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0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410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10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0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411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11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1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2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12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3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3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413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3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3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1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1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1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4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4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414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4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414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1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14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41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1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1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415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4156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415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415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15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16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1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416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416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16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416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1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17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417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417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417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4174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417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14176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1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1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1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1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14182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1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18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1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1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1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1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1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1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1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1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1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1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1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1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1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19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20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420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421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421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21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4221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2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2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2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2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3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3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3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3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3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23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23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14240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424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4248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4249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4252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25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425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26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6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6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6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6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6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7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27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27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2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2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2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2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2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29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2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29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4295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2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2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430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430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3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3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31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31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432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3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3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3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34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34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434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4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4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4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3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3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435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436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14361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4362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436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4364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4365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436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436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36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36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37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37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14372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14373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14374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4375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4376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437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14378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3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43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43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14389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439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439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4392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439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439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439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43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3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4399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4400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4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44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4403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440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4405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440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4407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4408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440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4410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41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41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41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441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441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14416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179</xdr:row>
      <xdr:rowOff>0</xdr:rowOff>
    </xdr:from>
    <xdr:to>
      <xdr:col>4</xdr:col>
      <xdr:colOff>598805</xdr:colOff>
      <xdr:row>180</xdr:row>
      <xdr:rowOff>38735</xdr:rowOff>
    </xdr:to>
    <xdr:sp>
      <xdr:nvSpPr>
        <xdr:cNvPr id="14417" name="图片 2" hidden="1"/>
        <xdr:cNvSpPr>
          <a:spLocks noChangeAspect="1"/>
        </xdr:cNvSpPr>
      </xdr:nvSpPr>
      <xdr:spPr>
        <a:xfrm>
          <a:off x="406844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325755</xdr:colOff>
      <xdr:row>179</xdr:row>
      <xdr:rowOff>0</xdr:rowOff>
    </xdr:from>
    <xdr:to>
      <xdr:col>4</xdr:col>
      <xdr:colOff>617220</xdr:colOff>
      <xdr:row>180</xdr:row>
      <xdr:rowOff>38735</xdr:rowOff>
    </xdr:to>
    <xdr:sp>
      <xdr:nvSpPr>
        <xdr:cNvPr id="14418" name="图片 1" hidden="1"/>
        <xdr:cNvSpPr>
          <a:spLocks noChangeAspect="1"/>
        </xdr:cNvSpPr>
      </xdr:nvSpPr>
      <xdr:spPr>
        <a:xfrm>
          <a:off x="409765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4420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4425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4430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4435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43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44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44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4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5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45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5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5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5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5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6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6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46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46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46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46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47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47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47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7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47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47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47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47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47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47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48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48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4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48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4484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9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9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49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49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4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0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0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508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1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1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519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2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52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2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2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2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52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3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3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3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3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3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4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454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454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5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5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4554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4555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56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56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56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56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6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57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5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5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5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5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58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58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58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58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58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58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58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8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59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59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59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59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59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59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59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59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5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0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0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0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0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0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0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0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0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0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0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61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1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1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2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2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2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2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2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2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2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3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3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3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3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3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3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63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63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3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4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4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4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4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4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64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4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5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55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659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6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6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6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6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6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6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7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7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7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7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7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67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8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8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68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8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68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8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68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8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69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69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6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69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69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6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0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01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0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0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0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0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1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1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1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1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1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2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72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2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2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2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2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3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3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3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3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3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3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3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3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3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3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4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4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74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4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4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4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4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5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5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5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5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5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5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5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76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6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6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77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7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781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78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78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78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8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78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8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8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78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79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79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79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79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79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0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0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0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80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0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0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0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0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1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1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818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81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82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82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82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82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8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2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82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8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82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82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83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83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3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83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8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83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4836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3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4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4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848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5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5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5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860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6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6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6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4871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7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87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8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8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8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488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9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9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89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89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8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4898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4899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4900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4901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0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490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490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91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4914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1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1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1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1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14919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2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2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4922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4923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2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2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2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2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3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3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3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3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3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3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3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3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3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3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4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4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4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94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5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5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6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6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6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6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6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6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6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6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7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7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7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7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7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7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7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7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7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7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8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498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8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498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49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498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8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498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499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499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499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49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99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4999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5003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0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0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0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0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0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1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1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1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1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1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1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1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1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502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2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2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2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2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2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2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2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3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3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3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3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3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3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503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5038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04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15044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5045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4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4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4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5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5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5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6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506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5063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06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0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6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7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7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7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7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7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7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7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8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8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8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508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5086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8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8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8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9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9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0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09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09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09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9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09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09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10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10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1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510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15104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5105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5106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5107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5108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5109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5110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1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1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1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1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15115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5120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15121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12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12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1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15132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5133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5134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513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13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1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13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13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14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1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1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14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514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14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5148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5149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5150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5151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5152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5153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5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5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5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515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5158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5159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5160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5161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163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168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173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5178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18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8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18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8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19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19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19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1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19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20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20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2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2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2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2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2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2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2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2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2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2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2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2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2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2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22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2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22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5227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3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23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23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4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24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25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26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26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6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7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27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7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2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7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8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2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2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529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529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29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29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2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2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529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529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29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30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0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30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0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0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30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2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2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2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3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33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33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3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3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3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4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4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4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4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35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35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5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6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6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6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6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37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38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5381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38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38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38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3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3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3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39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3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39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3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40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41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41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2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2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2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2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3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43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43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4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4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44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4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5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5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5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6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6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46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46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4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4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7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7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7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7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7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7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7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48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48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8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8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8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9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49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4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4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4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4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4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5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50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50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0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1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2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52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5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5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5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5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5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53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3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53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54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54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5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55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56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5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5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5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5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5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5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5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5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5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5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5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57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5579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8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8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58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59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9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5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5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59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60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60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6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61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6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2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2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62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2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2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6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6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6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2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2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563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3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563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6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63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56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63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6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564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5642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564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564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64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64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6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564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565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65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565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6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65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565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5658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565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566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5661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15662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6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6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15668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6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67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6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6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6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6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6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6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6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6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68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68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6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6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6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6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6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569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6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6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6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6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5702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5703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0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70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5707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1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72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72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15726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572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5734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5735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3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5738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7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74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74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4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4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4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76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76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6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6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6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77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78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5781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7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7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578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578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8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9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9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7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7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7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7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7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7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80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80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580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8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81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81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81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8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8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8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82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82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582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83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83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83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3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3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83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83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83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4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584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584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15847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5848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5849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5850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5851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5852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585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5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5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5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5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15858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15859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15860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5861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5862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586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15864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8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587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58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15875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587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587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5878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58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58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58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58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5885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5886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58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5889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589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5891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5892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5893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5894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5895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5896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9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9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89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590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590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15902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179</xdr:row>
      <xdr:rowOff>0</xdr:rowOff>
    </xdr:from>
    <xdr:to>
      <xdr:col>4</xdr:col>
      <xdr:colOff>598805</xdr:colOff>
      <xdr:row>180</xdr:row>
      <xdr:rowOff>38735</xdr:rowOff>
    </xdr:to>
    <xdr:sp>
      <xdr:nvSpPr>
        <xdr:cNvPr id="15903" name="图片 2" hidden="1"/>
        <xdr:cNvSpPr>
          <a:spLocks noChangeAspect="1"/>
        </xdr:cNvSpPr>
      </xdr:nvSpPr>
      <xdr:spPr>
        <a:xfrm>
          <a:off x="406844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325755</xdr:colOff>
      <xdr:row>179</xdr:row>
      <xdr:rowOff>0</xdr:rowOff>
    </xdr:from>
    <xdr:to>
      <xdr:col>4</xdr:col>
      <xdr:colOff>617220</xdr:colOff>
      <xdr:row>180</xdr:row>
      <xdr:rowOff>38735</xdr:rowOff>
    </xdr:to>
    <xdr:sp>
      <xdr:nvSpPr>
        <xdr:cNvPr id="15904" name="图片 1" hidden="1"/>
        <xdr:cNvSpPr>
          <a:spLocks noChangeAspect="1"/>
        </xdr:cNvSpPr>
      </xdr:nvSpPr>
      <xdr:spPr>
        <a:xfrm>
          <a:off x="409765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5906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5911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5916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5921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592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2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2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2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592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593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593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3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4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4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4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4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5952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9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9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9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9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95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9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59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9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59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96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596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9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596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596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59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596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5970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7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7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5982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8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8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9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5994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599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59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0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005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0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01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1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1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1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01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1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1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1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2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2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3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6034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6035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3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3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6040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6041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4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4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04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4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04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5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5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0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0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6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6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6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07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7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07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7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7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7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7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07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08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8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08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8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8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8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8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08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8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08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9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09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9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09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09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09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09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09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0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0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0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0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0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1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1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1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1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1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1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2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2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2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12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12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2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2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2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2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2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3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3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3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13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3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4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41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145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4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4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4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5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5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5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5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5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5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6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16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6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6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6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7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7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7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7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7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7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7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17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8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187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1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9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9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19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9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19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1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1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19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19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20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0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0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0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0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0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20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0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21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1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21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1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1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22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2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22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2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2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2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22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23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3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23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3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3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3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3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23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23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4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4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4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4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24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4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5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5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6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267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26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2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27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7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27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7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7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27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27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27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7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7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28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28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8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28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9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9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29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9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2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29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0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304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30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3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30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30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30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3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31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3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31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31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3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31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1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3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32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32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6322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2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2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3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334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3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4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4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34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4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5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357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5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36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6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6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7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637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7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7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7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38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3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6384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6385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638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638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3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9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6392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6393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3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3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39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39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6400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01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0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0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0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16405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0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6408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6409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11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1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1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1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1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2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2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2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2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2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2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2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2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43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3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3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3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3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3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3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4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4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4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4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4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4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5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5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5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6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6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6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6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46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7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7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7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7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7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7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8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481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8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4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48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485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4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4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4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489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9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9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9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9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49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49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49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49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4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49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0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0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0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0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50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0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0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0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1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1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1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1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1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1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2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2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2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52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6524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52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16530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6531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3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3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3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3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3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3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3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3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4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4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4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4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4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54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6549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55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5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5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5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5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5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5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6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6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6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6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6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6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6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57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6572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7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7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7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7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7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7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7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58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8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58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8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58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8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58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58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58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658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16590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6591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6592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6593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6594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6595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6596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59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59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59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0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16601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6606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16607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60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661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66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16618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6619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6620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621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662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662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662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62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662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62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63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663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663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663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6634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6635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6636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6637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6638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6639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6644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6645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4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6650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6655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5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6660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6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6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6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666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6665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6666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6667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6669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6674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6679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6684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6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68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69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69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69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70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0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0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0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671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671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71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7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7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7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7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72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72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72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7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7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72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73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7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73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6733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674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674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675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675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5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676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77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7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7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677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67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8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79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7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679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679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79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80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680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680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80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680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81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81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8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8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84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84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4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4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4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4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5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5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5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5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85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5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85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86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8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7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7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7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7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7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7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7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88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88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6887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8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8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8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8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8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8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89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8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8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9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690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690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1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92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92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94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94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94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94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695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6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6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6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96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97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697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69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699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699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699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699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699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69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69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699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00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00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00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0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00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00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2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03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0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0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0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0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03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704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704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704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5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5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705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5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5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05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5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6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06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06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06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06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07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0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0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0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0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0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0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08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0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08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7085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8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09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09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0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09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1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10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10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1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1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12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1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2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2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712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2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3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1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13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1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3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3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713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3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713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1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1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71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1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1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714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7148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714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715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715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715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15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715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715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715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715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1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16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716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7164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716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7166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7167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17168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16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17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17174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1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1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17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17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17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1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18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18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18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19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19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9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19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1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1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1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1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1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720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7208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7209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1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21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7213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2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2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2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22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23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17232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723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7240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7241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7244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2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24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25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5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5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5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5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5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6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26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26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7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7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7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7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7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7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7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28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28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2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28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7287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2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2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729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729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29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29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29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2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30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1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31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731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31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1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33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33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733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3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3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3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4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4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4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4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735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735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17353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7354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7355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7356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7357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7358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7359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36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36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36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36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17364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17365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17366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7367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7368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7369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17370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37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737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73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17381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738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738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7384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73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73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73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73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7391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7392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9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73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7395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73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7397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7398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7399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7400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7401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7402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40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40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40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740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7407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17408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179</xdr:row>
      <xdr:rowOff>0</xdr:rowOff>
    </xdr:from>
    <xdr:to>
      <xdr:col>4</xdr:col>
      <xdr:colOff>598805</xdr:colOff>
      <xdr:row>180</xdr:row>
      <xdr:rowOff>38735</xdr:rowOff>
    </xdr:to>
    <xdr:sp>
      <xdr:nvSpPr>
        <xdr:cNvPr id="17409" name="图片 2" hidden="1"/>
        <xdr:cNvSpPr>
          <a:spLocks noChangeAspect="1"/>
        </xdr:cNvSpPr>
      </xdr:nvSpPr>
      <xdr:spPr>
        <a:xfrm>
          <a:off x="406844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325755</xdr:colOff>
      <xdr:row>179</xdr:row>
      <xdr:rowOff>0</xdr:rowOff>
    </xdr:from>
    <xdr:to>
      <xdr:col>4</xdr:col>
      <xdr:colOff>617220</xdr:colOff>
      <xdr:row>180</xdr:row>
      <xdr:rowOff>38735</xdr:rowOff>
    </xdr:to>
    <xdr:sp>
      <xdr:nvSpPr>
        <xdr:cNvPr id="17410" name="图片 1" hidden="1"/>
        <xdr:cNvSpPr>
          <a:spLocks noChangeAspect="1"/>
        </xdr:cNvSpPr>
      </xdr:nvSpPr>
      <xdr:spPr>
        <a:xfrm>
          <a:off x="409765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7412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7417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7422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7427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43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3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3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3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43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3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3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3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43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4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4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4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44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4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4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4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4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5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5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458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45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4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46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46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46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4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46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46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46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46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47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47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47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47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4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47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7476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7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8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8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488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9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9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49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4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500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0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0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511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1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51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1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1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2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52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2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2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2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2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3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3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7540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7541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4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4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754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754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5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55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55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5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6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56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5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56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7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57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7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7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57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57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7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8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8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8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58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58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8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58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8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9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9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9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59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59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59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9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59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59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59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0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0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60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0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0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1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1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1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1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1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2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2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2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2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2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2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62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63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3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3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3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3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3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63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4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4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47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651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5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5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6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6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6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6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6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6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6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66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6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7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7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7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7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7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7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7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7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7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7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68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68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8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6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68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8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8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9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693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6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69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6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69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0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0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70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70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0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0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0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1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1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71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71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71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2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72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2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2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2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72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72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2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3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3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3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3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73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73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3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73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3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4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4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74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4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74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4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4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4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4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5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5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75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75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75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76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76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7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773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77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77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77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7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77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7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8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78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78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78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8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8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8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78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8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8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79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79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79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7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0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0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0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810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81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81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81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81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81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8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1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81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8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82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82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82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82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2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82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82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82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7828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3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3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36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840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4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4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48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852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5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5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863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6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87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7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7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7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787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8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8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8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8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8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7890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7891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7892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7893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89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89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789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789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90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7906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0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0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09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1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17911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1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1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7914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7915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1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1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1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2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2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2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2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2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2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2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2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2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3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3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3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3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3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3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936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3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3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4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4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4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5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5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5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5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5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6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6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6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6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6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6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6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6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6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6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7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7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7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797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7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7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7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7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8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8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8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798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798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798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9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99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7991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9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9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79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7995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799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799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799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799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0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0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0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0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0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0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0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0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0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0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1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1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801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1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1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1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1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1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2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2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2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2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2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2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2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2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802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8030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03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18036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8037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3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3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4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4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4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5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805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8055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05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5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06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6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6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6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6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6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6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6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6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7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7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7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7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7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7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7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8077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8078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7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8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8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8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8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8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08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8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08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8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09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9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09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09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09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809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18096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8097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8098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8099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8100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8101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8102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0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0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0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0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18107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8112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18113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11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12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2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1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18124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8125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812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8127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12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12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13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13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13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13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13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13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8138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13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8140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8141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8142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8143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8144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8145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4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47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4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814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8150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8151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8152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8153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815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816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816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817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17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7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7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7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17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7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18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18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1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19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1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19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1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20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2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2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2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2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2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2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2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2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2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21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21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8219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2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22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23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3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23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24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4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5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25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26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26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26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26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26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2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26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26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6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7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2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2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828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828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28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28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2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828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829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29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29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2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29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2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2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2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30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1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1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1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32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32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2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3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3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3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3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3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3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3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34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34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37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37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837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3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3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38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3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39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3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39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39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39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39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3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0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40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1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41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1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1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1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1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42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42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43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4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43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4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4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4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45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45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4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4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47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48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4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4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4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4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49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4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49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4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4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0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51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5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5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5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5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5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5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5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5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52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52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2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2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53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53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53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5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4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54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55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55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5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5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5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5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5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5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56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56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56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5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5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56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5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56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5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57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8571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57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58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59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59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5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5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6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60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6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1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1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61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1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1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1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1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2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2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862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2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1862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862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6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6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863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8634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863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863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63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63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4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864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864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64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864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64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864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865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865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865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865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18654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65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65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5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18660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6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66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6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6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6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67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67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67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7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67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7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67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68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68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68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8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868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6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6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6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6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8694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8695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6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69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6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8699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71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71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18718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871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2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2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2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872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872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8730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73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73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73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3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4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4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4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4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4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4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75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75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77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77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18773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7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877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878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8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8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8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7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7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7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7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7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79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7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79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879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7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80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80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80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80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0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0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81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81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81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81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1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81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81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82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882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82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82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82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8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82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83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83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3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83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883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883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18839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884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8841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8842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884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8844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884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4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4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4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4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18850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18851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18852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8853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18854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885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18856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8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886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88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18867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1886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886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18870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88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88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88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88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18877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18878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87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88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18881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88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888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18884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18885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888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18887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8888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8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9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9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1889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1889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588645</xdr:colOff>
      <xdr:row>180</xdr:row>
      <xdr:rowOff>38735</xdr:rowOff>
    </xdr:to>
    <xdr:sp>
      <xdr:nvSpPr>
        <xdr:cNvPr id="18894" name="图片 2" hidden="1"/>
        <xdr:cNvSpPr>
          <a:spLocks noChangeAspect="1"/>
        </xdr:cNvSpPr>
      </xdr:nvSpPr>
      <xdr:spPr>
        <a:xfrm>
          <a:off x="1656715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179</xdr:row>
      <xdr:rowOff>0</xdr:rowOff>
    </xdr:from>
    <xdr:to>
      <xdr:col>4</xdr:col>
      <xdr:colOff>598805</xdr:colOff>
      <xdr:row>180</xdr:row>
      <xdr:rowOff>38735</xdr:rowOff>
    </xdr:to>
    <xdr:sp>
      <xdr:nvSpPr>
        <xdr:cNvPr id="18895" name="图片 2" hidden="1"/>
        <xdr:cNvSpPr>
          <a:spLocks noChangeAspect="1"/>
        </xdr:cNvSpPr>
      </xdr:nvSpPr>
      <xdr:spPr>
        <a:xfrm>
          <a:off x="406844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325755</xdr:colOff>
      <xdr:row>179</xdr:row>
      <xdr:rowOff>0</xdr:rowOff>
    </xdr:from>
    <xdr:to>
      <xdr:col>4</xdr:col>
      <xdr:colOff>617220</xdr:colOff>
      <xdr:row>180</xdr:row>
      <xdr:rowOff>38735</xdr:rowOff>
    </xdr:to>
    <xdr:sp>
      <xdr:nvSpPr>
        <xdr:cNvPr id="18896" name="图片 1" hidden="1"/>
        <xdr:cNvSpPr>
          <a:spLocks noChangeAspect="1"/>
        </xdr:cNvSpPr>
      </xdr:nvSpPr>
      <xdr:spPr>
        <a:xfrm>
          <a:off x="409765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8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8898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89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8903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8908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1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1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269240</xdr:colOff>
      <xdr:row>180</xdr:row>
      <xdr:rowOff>38735</xdr:rowOff>
    </xdr:to>
    <xdr:sp>
      <xdr:nvSpPr>
        <xdr:cNvPr id="18913" name="图片 1"/>
        <xdr:cNvSpPr>
          <a:spLocks noChangeAspect="1"/>
        </xdr:cNvSpPr>
      </xdr:nvSpPr>
      <xdr:spPr>
        <a:xfrm>
          <a:off x="49530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891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1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1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892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892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7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2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892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3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3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3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3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3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3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3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4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8944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9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9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9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9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9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9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895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95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895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95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895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95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895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895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89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896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8962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6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64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6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6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6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6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6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70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8974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7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8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8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8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8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898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8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9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8997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89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8999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0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00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0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0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0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00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0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0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1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1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1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2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9026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9027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3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3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9032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9033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3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03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04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4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4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4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5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05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5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05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5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5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6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06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6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06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6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6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6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07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07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7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07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7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7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7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7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07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8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08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8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08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8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08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08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08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08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9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09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09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09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0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0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0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0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0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0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0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0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0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1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1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1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11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11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1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1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1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2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2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2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2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2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12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2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127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2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13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133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3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137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38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3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40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4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4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4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4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4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4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4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4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5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5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5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154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5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5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5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5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5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6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6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6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6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6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6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6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6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6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17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7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17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7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7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17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179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8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18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8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8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8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8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8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8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8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19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9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19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9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19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9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19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19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19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199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0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20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0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20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0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0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1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1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21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21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1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1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1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1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2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22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22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2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22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2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2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2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2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22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3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23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3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3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3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3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3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3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23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4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4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4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5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5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5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259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260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262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6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26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65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66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26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26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269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273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5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6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27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7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8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281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8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83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284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8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8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8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8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8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9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9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29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9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9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29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29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29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2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29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30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30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3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0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30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3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30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30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30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30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1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31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31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31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590550</xdr:colOff>
      <xdr:row>179</xdr:row>
      <xdr:rowOff>334645</xdr:rowOff>
    </xdr:to>
    <xdr:sp>
      <xdr:nvSpPr>
        <xdr:cNvPr id="19314" name="图片 2"/>
        <xdr:cNvSpPr>
          <a:spLocks noChangeAspect="1"/>
        </xdr:cNvSpPr>
      </xdr:nvSpPr>
      <xdr:spPr>
        <a:xfrm>
          <a:off x="789940" y="5989320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1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1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1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2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22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2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2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2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326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2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2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2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3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34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338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3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40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45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4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349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5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5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5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5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5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357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6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61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62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403860</xdr:colOff>
      <xdr:row>180</xdr:row>
      <xdr:rowOff>86995</xdr:rowOff>
    </xdr:to>
    <xdr:sp>
      <xdr:nvSpPr>
        <xdr:cNvPr id="19365" name="图片 2"/>
        <xdr:cNvSpPr>
          <a:spLocks noChangeAspect="1"/>
        </xdr:cNvSpPr>
      </xdr:nvSpPr>
      <xdr:spPr>
        <a:xfrm>
          <a:off x="1362075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68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69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70" name="图片 2"/>
        <xdr:cNvSpPr>
          <a:spLocks noChangeAspect="1"/>
        </xdr:cNvSpPr>
      </xdr:nvSpPr>
      <xdr:spPr>
        <a:xfrm>
          <a:off x="789940" y="5989320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7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372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7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7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3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9376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9377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9378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9379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38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8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337820</xdr:rowOff>
    </xdr:to>
    <xdr:sp>
      <xdr:nvSpPr>
        <xdr:cNvPr id="19384" name="图片 2"/>
        <xdr:cNvSpPr>
          <a:spLocks noChangeAspect="1"/>
        </xdr:cNvSpPr>
      </xdr:nvSpPr>
      <xdr:spPr>
        <a:xfrm>
          <a:off x="788035" y="5989320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391160</xdr:rowOff>
    </xdr:to>
    <xdr:sp>
      <xdr:nvSpPr>
        <xdr:cNvPr id="19385" name="图片 2"/>
        <xdr:cNvSpPr>
          <a:spLocks noChangeAspect="1"/>
        </xdr:cNvSpPr>
      </xdr:nvSpPr>
      <xdr:spPr>
        <a:xfrm>
          <a:off x="788035" y="5989320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38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38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39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39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9392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39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39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395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396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63500</xdr:rowOff>
    </xdr:to>
    <xdr:sp>
      <xdr:nvSpPr>
        <xdr:cNvPr id="19397" name="图片 2"/>
        <xdr:cNvSpPr>
          <a:spLocks noChangeAspect="1"/>
        </xdr:cNvSpPr>
      </xdr:nvSpPr>
      <xdr:spPr>
        <a:xfrm>
          <a:off x="1654810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39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39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9400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52705</xdr:rowOff>
    </xdr:to>
    <xdr:sp>
      <xdr:nvSpPr>
        <xdr:cNvPr id="19401" name="图片 2"/>
        <xdr:cNvSpPr>
          <a:spLocks noChangeAspect="1"/>
        </xdr:cNvSpPr>
      </xdr:nvSpPr>
      <xdr:spPr>
        <a:xfrm>
          <a:off x="406654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0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40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0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0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0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0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0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0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1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1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1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1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1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1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1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1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1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2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2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422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2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2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2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2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2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2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2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430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3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3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3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3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39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4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4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44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4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4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4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4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4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4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4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5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5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5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5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5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5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5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5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5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5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46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462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63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64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65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6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6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68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7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7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47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74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47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47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477" name="图片 2"/>
        <xdr:cNvSpPr>
          <a:spLocks noChangeAspect="1"/>
        </xdr:cNvSpPr>
      </xdr:nvSpPr>
      <xdr:spPr>
        <a:xfrm>
          <a:off x="1656715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47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47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48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481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8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8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8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8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8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8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8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8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9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49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9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49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9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49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49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49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498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499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00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01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02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03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0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0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06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07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08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0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1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11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1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1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14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515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41910</xdr:rowOff>
    </xdr:to>
    <xdr:sp>
      <xdr:nvSpPr>
        <xdr:cNvPr id="19516" name="图片 2"/>
        <xdr:cNvSpPr>
          <a:spLocks noChangeAspect="1"/>
        </xdr:cNvSpPr>
      </xdr:nvSpPr>
      <xdr:spPr>
        <a:xfrm>
          <a:off x="406654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1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518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1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2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21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179</xdr:row>
      <xdr:rowOff>0</xdr:rowOff>
    </xdr:from>
    <xdr:to>
      <xdr:col>2</xdr:col>
      <xdr:colOff>590550</xdr:colOff>
      <xdr:row>180</xdr:row>
      <xdr:rowOff>41275</xdr:rowOff>
    </xdr:to>
    <xdr:sp>
      <xdr:nvSpPr>
        <xdr:cNvPr id="19522" name="图片 2"/>
        <xdr:cNvSpPr>
          <a:spLocks noChangeAspect="1"/>
        </xdr:cNvSpPr>
      </xdr:nvSpPr>
      <xdr:spPr>
        <a:xfrm>
          <a:off x="1656715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9523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2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2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2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2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2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2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3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31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32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33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34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3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36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37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3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3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540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9541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4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543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4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4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546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47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48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49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50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51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5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53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5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5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5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5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5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5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60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61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62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563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9564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65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66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67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6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69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7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71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572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73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574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75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576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77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578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579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580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372110</xdr:rowOff>
    </xdr:to>
    <xdr:sp>
      <xdr:nvSpPr>
        <xdr:cNvPr id="19581" name="图片 2"/>
        <xdr:cNvSpPr>
          <a:spLocks noChangeAspect="1"/>
        </xdr:cNvSpPr>
      </xdr:nvSpPr>
      <xdr:spPr>
        <a:xfrm>
          <a:off x="788035" y="5989320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295910</xdr:colOff>
      <xdr:row>205</xdr:row>
      <xdr:rowOff>305435</xdr:rowOff>
    </xdr:to>
    <xdr:sp>
      <xdr:nvSpPr>
        <xdr:cNvPr id="19582" name="图片 2"/>
        <xdr:cNvSpPr>
          <a:spLocks noChangeAspect="1"/>
        </xdr:cNvSpPr>
      </xdr:nvSpPr>
      <xdr:spPr>
        <a:xfrm>
          <a:off x="1362075" y="689864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9583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9584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9585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9586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9587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9588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58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59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59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59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268605</xdr:colOff>
      <xdr:row>205</xdr:row>
      <xdr:rowOff>209550</xdr:rowOff>
    </xdr:to>
    <xdr:sp>
      <xdr:nvSpPr>
        <xdr:cNvPr id="19593" name="图片 1"/>
        <xdr:cNvSpPr>
          <a:spLocks noChangeAspect="1"/>
        </xdr:cNvSpPr>
      </xdr:nvSpPr>
      <xdr:spPr>
        <a:xfrm>
          <a:off x="1362075" y="689864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9598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302260</xdr:colOff>
      <xdr:row>179</xdr:row>
      <xdr:rowOff>0</xdr:rowOff>
    </xdr:from>
    <xdr:to>
      <xdr:col>1</xdr:col>
      <xdr:colOff>606425</xdr:colOff>
      <xdr:row>179</xdr:row>
      <xdr:rowOff>176530</xdr:rowOff>
    </xdr:to>
    <xdr:sp>
      <xdr:nvSpPr>
        <xdr:cNvPr id="19599" name="图片 2"/>
        <xdr:cNvSpPr>
          <a:spLocks noChangeAspect="1"/>
        </xdr:cNvSpPr>
      </xdr:nvSpPr>
      <xdr:spPr>
        <a:xfrm>
          <a:off x="797560" y="5989320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0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601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2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3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4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5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179</xdr:row>
      <xdr:rowOff>0</xdr:rowOff>
    </xdr:from>
    <xdr:to>
      <xdr:col>2</xdr:col>
      <xdr:colOff>590550</xdr:colOff>
      <xdr:row>180</xdr:row>
      <xdr:rowOff>38735</xdr:rowOff>
    </xdr:to>
    <xdr:sp>
      <xdr:nvSpPr>
        <xdr:cNvPr id="19606" name="图片 1"/>
        <xdr:cNvSpPr>
          <a:spLocks noChangeAspect="1"/>
        </xdr:cNvSpPr>
      </xdr:nvSpPr>
      <xdr:spPr>
        <a:xfrm>
          <a:off x="168338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7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8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180</xdr:row>
      <xdr:rowOff>31115</xdr:rowOff>
    </xdr:to>
    <xdr:sp>
      <xdr:nvSpPr>
        <xdr:cNvPr id="19609" name="图片 1"/>
        <xdr:cNvSpPr>
          <a:spLocks noChangeAspect="1"/>
        </xdr:cNvSpPr>
      </xdr:nvSpPr>
      <xdr:spPr>
        <a:xfrm>
          <a:off x="495300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179</xdr:row>
      <xdr:rowOff>0</xdr:rowOff>
    </xdr:from>
    <xdr:to>
      <xdr:col>1</xdr:col>
      <xdr:colOff>598170</xdr:colOff>
      <xdr:row>179</xdr:row>
      <xdr:rowOff>281305</xdr:rowOff>
    </xdr:to>
    <xdr:sp>
      <xdr:nvSpPr>
        <xdr:cNvPr id="19610" name="图片 2"/>
        <xdr:cNvSpPr>
          <a:spLocks noChangeAspect="1"/>
        </xdr:cNvSpPr>
      </xdr:nvSpPr>
      <xdr:spPr>
        <a:xfrm>
          <a:off x="7899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179</xdr:row>
      <xdr:rowOff>0</xdr:rowOff>
    </xdr:from>
    <xdr:to>
      <xdr:col>1</xdr:col>
      <xdr:colOff>847725</xdr:colOff>
      <xdr:row>179</xdr:row>
      <xdr:rowOff>198755</xdr:rowOff>
    </xdr:to>
    <xdr:sp>
      <xdr:nvSpPr>
        <xdr:cNvPr id="19611" name="图片 1"/>
        <xdr:cNvSpPr>
          <a:spLocks noChangeAspect="1"/>
        </xdr:cNvSpPr>
      </xdr:nvSpPr>
      <xdr:spPr>
        <a:xfrm>
          <a:off x="1104900" y="598932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601980</xdr:colOff>
      <xdr:row>180</xdr:row>
      <xdr:rowOff>38735</xdr:rowOff>
    </xdr:to>
    <xdr:sp>
      <xdr:nvSpPr>
        <xdr:cNvPr id="19612" name="图片 2"/>
        <xdr:cNvSpPr>
          <a:spLocks noChangeAspect="1"/>
        </xdr:cNvSpPr>
      </xdr:nvSpPr>
      <xdr:spPr>
        <a:xfrm>
          <a:off x="406654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613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60325</xdr:rowOff>
    </xdr:to>
    <xdr:sp>
      <xdr:nvSpPr>
        <xdr:cNvPr id="19614" name="图片 2"/>
        <xdr:cNvSpPr>
          <a:spLocks noChangeAspect="1"/>
        </xdr:cNvSpPr>
      </xdr:nvSpPr>
      <xdr:spPr>
        <a:xfrm>
          <a:off x="1654810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44450</xdr:rowOff>
    </xdr:to>
    <xdr:sp>
      <xdr:nvSpPr>
        <xdr:cNvPr id="19615" name="图片 2"/>
        <xdr:cNvSpPr>
          <a:spLocks noChangeAspect="1"/>
        </xdr:cNvSpPr>
      </xdr:nvSpPr>
      <xdr:spPr>
        <a:xfrm>
          <a:off x="1654810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179</xdr:row>
      <xdr:rowOff>0</xdr:rowOff>
    </xdr:from>
    <xdr:to>
      <xdr:col>2</xdr:col>
      <xdr:colOff>596900</xdr:colOff>
      <xdr:row>180</xdr:row>
      <xdr:rowOff>116840</xdr:rowOff>
    </xdr:to>
    <xdr:sp>
      <xdr:nvSpPr>
        <xdr:cNvPr id="19616" name="图片 2"/>
        <xdr:cNvSpPr>
          <a:spLocks noChangeAspect="1"/>
        </xdr:cNvSpPr>
      </xdr:nvSpPr>
      <xdr:spPr>
        <a:xfrm>
          <a:off x="1654810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617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596900</xdr:colOff>
      <xdr:row>180</xdr:row>
      <xdr:rowOff>55245</xdr:rowOff>
    </xdr:to>
    <xdr:sp>
      <xdr:nvSpPr>
        <xdr:cNvPr id="19618" name="图片 2"/>
        <xdr:cNvSpPr>
          <a:spLocks noChangeAspect="1"/>
        </xdr:cNvSpPr>
      </xdr:nvSpPr>
      <xdr:spPr>
        <a:xfrm>
          <a:off x="406654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619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622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332105</xdr:rowOff>
    </xdr:to>
    <xdr:sp>
      <xdr:nvSpPr>
        <xdr:cNvPr id="19623" name="图片 1"/>
        <xdr:cNvSpPr>
          <a:spLocks noChangeAspect="1"/>
        </xdr:cNvSpPr>
      </xdr:nvSpPr>
      <xdr:spPr>
        <a:xfrm>
          <a:off x="1362075" y="689864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300355</xdr:rowOff>
    </xdr:to>
    <xdr:sp>
      <xdr:nvSpPr>
        <xdr:cNvPr id="19624" name="图片 2"/>
        <xdr:cNvSpPr>
          <a:spLocks noChangeAspect="1"/>
        </xdr:cNvSpPr>
      </xdr:nvSpPr>
      <xdr:spPr>
        <a:xfrm>
          <a:off x="7880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292735</xdr:colOff>
      <xdr:row>179</xdr:row>
      <xdr:rowOff>0</xdr:rowOff>
    </xdr:from>
    <xdr:to>
      <xdr:col>1</xdr:col>
      <xdr:colOff>596900</xdr:colOff>
      <xdr:row>179</xdr:row>
      <xdr:rowOff>375285</xdr:rowOff>
    </xdr:to>
    <xdr:sp>
      <xdr:nvSpPr>
        <xdr:cNvPr id="19625" name="图片 2"/>
        <xdr:cNvSpPr>
          <a:spLocks noChangeAspect="1"/>
        </xdr:cNvSpPr>
      </xdr:nvSpPr>
      <xdr:spPr>
        <a:xfrm>
          <a:off x="7880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9626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304165</xdr:colOff>
      <xdr:row>205</xdr:row>
      <xdr:rowOff>305435</xdr:rowOff>
    </xdr:to>
    <xdr:sp>
      <xdr:nvSpPr>
        <xdr:cNvPr id="19627" name="图片 1"/>
        <xdr:cNvSpPr>
          <a:spLocks noChangeAspect="1"/>
        </xdr:cNvSpPr>
      </xdr:nvSpPr>
      <xdr:spPr>
        <a:xfrm>
          <a:off x="1362075" y="68986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9628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9629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305435</xdr:rowOff>
    </xdr:to>
    <xdr:sp>
      <xdr:nvSpPr>
        <xdr:cNvPr id="19630" name="图片 1"/>
        <xdr:cNvSpPr>
          <a:spLocks noChangeAspect="1"/>
        </xdr:cNvSpPr>
      </xdr:nvSpPr>
      <xdr:spPr>
        <a:xfrm>
          <a:off x="495300" y="598932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9631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32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3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3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3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302895</xdr:rowOff>
    </xdr:to>
    <xdr:sp>
      <xdr:nvSpPr>
        <xdr:cNvPr id="19636" name="图片 1"/>
        <xdr:cNvSpPr>
          <a:spLocks noChangeAspect="1"/>
        </xdr:cNvSpPr>
      </xdr:nvSpPr>
      <xdr:spPr>
        <a:xfrm>
          <a:off x="1362075" y="689864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9637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3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3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9642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9647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8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49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50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51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353060</xdr:colOff>
      <xdr:row>179</xdr:row>
      <xdr:rowOff>203200</xdr:rowOff>
    </xdr:to>
    <xdr:sp>
      <xdr:nvSpPr>
        <xdr:cNvPr id="19652" name="图片 1"/>
        <xdr:cNvSpPr>
          <a:spLocks noChangeAspect="1"/>
        </xdr:cNvSpPr>
      </xdr:nvSpPr>
      <xdr:spPr>
        <a:xfrm>
          <a:off x="495300" y="598932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53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54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55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306705</xdr:colOff>
      <xdr:row>205</xdr:row>
      <xdr:rowOff>203200</xdr:rowOff>
    </xdr:to>
    <xdr:sp>
      <xdr:nvSpPr>
        <xdr:cNvPr id="19656" name="图片 1"/>
        <xdr:cNvSpPr>
          <a:spLocks noChangeAspect="1"/>
        </xdr:cNvSpPr>
      </xdr:nvSpPr>
      <xdr:spPr>
        <a:xfrm>
          <a:off x="1362075" y="68986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9657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19658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19659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9661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9666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9671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19676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68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68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68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9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9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69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9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6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69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6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0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70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70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7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7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7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7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7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7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7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7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7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7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7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7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7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7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72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7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72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19725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2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3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73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73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3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4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74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74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76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6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76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76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76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76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1977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77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77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1977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7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7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978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979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79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79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7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7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1979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1979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79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1979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7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80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80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80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81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1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83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83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3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3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3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4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84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85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8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8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8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87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19879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88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88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88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8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88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8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88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89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89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89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8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1990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91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91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1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1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2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2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93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93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93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9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1994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4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4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4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4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5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5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5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5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5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5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96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96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199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199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6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6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7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7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98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1998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199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199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199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199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199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199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1999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00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1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1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02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02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02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02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02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03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003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3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3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003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3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004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4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4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4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004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4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4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0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4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005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05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06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0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0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0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06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06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06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0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07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07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0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07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0077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008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08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9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0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009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0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10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1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1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11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11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1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1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012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2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2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12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12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1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2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2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012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2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013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13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13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013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1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1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013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0140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014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014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014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014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0147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0148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014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015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15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015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0156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015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0158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0159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20160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1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1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20166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6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16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1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1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1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1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1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1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18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18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18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1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1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1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019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1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1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1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1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1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0200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0201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20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0205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0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0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0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1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1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1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1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1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22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22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20224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0225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0232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0233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3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0236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23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024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24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4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4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4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4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5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5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5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5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5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5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25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6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26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6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6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6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6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6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6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7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7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7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7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7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27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27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0279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28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2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0285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028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8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8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8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9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29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2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2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2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2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2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30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30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030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3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3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3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3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3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3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3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32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2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32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032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3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3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3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33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33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33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3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4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034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034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20345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034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0347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0348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034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0350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035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5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5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5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5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20356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20357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20358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0359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0360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036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20362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36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036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03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20373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037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037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0376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037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037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037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03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0383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0384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03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0387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03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0389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039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0391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0392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039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0394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9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9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9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039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0399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588645</xdr:colOff>
      <xdr:row>180</xdr:row>
      <xdr:rowOff>38735</xdr:rowOff>
    </xdr:to>
    <xdr:sp>
      <xdr:nvSpPr>
        <xdr:cNvPr id="20400" name="图片 2" hidden="1"/>
        <xdr:cNvSpPr>
          <a:spLocks noChangeAspect="1"/>
        </xdr:cNvSpPr>
      </xdr:nvSpPr>
      <xdr:spPr>
        <a:xfrm>
          <a:off x="572389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0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0404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0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0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0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0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0409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0414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1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0419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2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2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042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423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427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431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435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4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4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46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45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45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45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4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45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45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46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46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46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4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7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7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76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8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8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88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9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4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49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0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509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513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1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2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2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534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535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3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540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541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4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54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5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5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5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56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6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56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56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6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57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7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57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7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58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8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58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8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58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59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59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59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5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0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0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0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0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1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1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1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1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1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1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2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62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2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2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2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2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3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3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3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39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4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4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4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4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5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5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5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5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5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6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6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6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6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6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7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7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7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8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685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6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8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9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9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69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69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69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69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0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0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0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0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71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1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71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1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71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1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72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2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2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72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2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73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73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3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73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4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4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4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5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5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6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76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76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76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7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7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775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779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783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787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9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9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798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7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80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80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80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8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81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81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81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81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81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81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2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2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28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3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3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40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4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5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5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863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0871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87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8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886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887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8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892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0893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89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89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89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00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01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0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63500</xdr:rowOff>
    </xdr:to>
    <xdr:sp>
      <xdr:nvSpPr>
        <xdr:cNvPr id="20903" name="图片 2"/>
        <xdr:cNvSpPr>
          <a:spLocks noChangeAspect="1"/>
        </xdr:cNvSpPr>
      </xdr:nvSpPr>
      <xdr:spPr>
        <a:xfrm>
          <a:off x="572198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0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0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0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0910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1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1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1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1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1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1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2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2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2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2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2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2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3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3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36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3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3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3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4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48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0949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5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5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5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5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5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5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6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67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6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6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7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7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0978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0979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9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98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0982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9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9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09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8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8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8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9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099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099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099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09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0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0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0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0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0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0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1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1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1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1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1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02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41275</xdr:rowOff>
    </xdr:to>
    <xdr:sp>
      <xdr:nvSpPr>
        <xdr:cNvPr id="21027" name="图片 2"/>
        <xdr:cNvSpPr>
          <a:spLocks noChangeAspect="1"/>
        </xdr:cNvSpPr>
      </xdr:nvSpPr>
      <xdr:spPr>
        <a:xfrm>
          <a:off x="572389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2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3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3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3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3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3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4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4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04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5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5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5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5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5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6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6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6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6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6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7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7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7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7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07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7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07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8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08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08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08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09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0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598170</xdr:colOff>
      <xdr:row>179</xdr:row>
      <xdr:rowOff>281305</xdr:rowOff>
    </xdr:to>
    <xdr:sp>
      <xdr:nvSpPr>
        <xdr:cNvPr id="21098" name="图片 2"/>
        <xdr:cNvSpPr>
          <a:spLocks noChangeAspect="1"/>
        </xdr:cNvSpPr>
      </xdr:nvSpPr>
      <xdr:spPr>
        <a:xfrm>
          <a:off x="40665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1101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10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10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10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10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11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111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1113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1114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21115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1116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1118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1123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1128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1133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13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3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14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14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4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14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5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5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15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15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15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16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16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1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1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1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1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1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1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1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1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1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1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1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1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1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1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17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1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18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1182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1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1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19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19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1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1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0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20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20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0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1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21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1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22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22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22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22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22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22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22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23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3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3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4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1246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1247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24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24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5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5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1252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1253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25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25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5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25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26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26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26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27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2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2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2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2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28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28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28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28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29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2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2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2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2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2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2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29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0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0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30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30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3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31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33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33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1336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3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3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3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4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34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34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3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35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357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37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37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7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7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7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8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38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38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38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3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3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38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3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39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39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3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3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39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0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0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0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0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1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1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1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1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41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41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4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2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2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2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3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3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3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3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43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4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44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45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45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46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4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4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47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4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47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48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48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48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4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8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48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4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48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48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49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49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49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0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50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0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0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51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51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5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5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5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5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5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5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5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5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5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5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5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5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5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5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53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5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5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1534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3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54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54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4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55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55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6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56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7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7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7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57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7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7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8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8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8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8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158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8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158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8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8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159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59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5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59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1597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1598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1599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60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60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0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1604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1605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60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160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0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0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1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61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612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161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1614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1615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1616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21617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21623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2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62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64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4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64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4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4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4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4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1650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1657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1658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5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66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1662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6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6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6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6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7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7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7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7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7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67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68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21681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1682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6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6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6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6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1689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1690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69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1693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6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6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69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69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6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6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70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0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0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0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0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0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1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1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1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1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71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1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71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1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2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2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2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2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2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2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2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2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2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3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3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73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73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1736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73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1742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74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4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4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4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4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4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5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75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76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76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76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7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6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6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6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7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78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8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78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784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79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79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79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79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7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79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179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8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180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21802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180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1804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1805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180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1807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1808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0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1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1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1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21813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21814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21815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1816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1817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1818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21819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82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182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18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21830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183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183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1833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183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183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183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8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183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8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1840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1841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84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18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1844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18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1846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1847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1848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1849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1850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1851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5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5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5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185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1856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588645</xdr:colOff>
      <xdr:row>180</xdr:row>
      <xdr:rowOff>38735</xdr:rowOff>
    </xdr:to>
    <xdr:sp>
      <xdr:nvSpPr>
        <xdr:cNvPr id="21857" name="图片 2" hidden="1"/>
        <xdr:cNvSpPr>
          <a:spLocks noChangeAspect="1"/>
        </xdr:cNvSpPr>
      </xdr:nvSpPr>
      <xdr:spPr>
        <a:xfrm>
          <a:off x="572389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1861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1866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6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1871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1876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187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1880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1884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1888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1892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8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89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8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8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0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03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90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90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91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9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191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91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191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92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192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9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2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3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33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3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4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45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5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5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6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1966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1970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7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8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198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19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1991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1992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99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1997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1998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19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0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0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0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0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0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1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1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1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2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2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2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2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3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3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3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3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4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4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4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4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5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5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5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6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6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6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6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6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7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7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7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7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07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08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08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08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8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0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8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9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9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096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0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0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0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0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0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0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0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1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1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1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1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1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2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2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2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2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3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13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14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142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4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4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4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5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5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5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5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5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6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6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16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1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6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6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7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7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7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7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8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8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8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8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8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19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9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19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1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19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20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0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0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1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1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22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22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22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22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2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2232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2236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2240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2244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4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5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55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26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26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26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2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26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26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26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27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27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27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7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8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85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9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9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297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2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30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30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31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2320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2328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33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3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2343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2344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4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2349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2350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5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5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356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357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358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35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63500</xdr:rowOff>
    </xdr:to>
    <xdr:sp>
      <xdr:nvSpPr>
        <xdr:cNvPr id="22360" name="图片 2"/>
        <xdr:cNvSpPr>
          <a:spLocks noChangeAspect="1"/>
        </xdr:cNvSpPr>
      </xdr:nvSpPr>
      <xdr:spPr>
        <a:xfrm>
          <a:off x="572198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6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36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366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2367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6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36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7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37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7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37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7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37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8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8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8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38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8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38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393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39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39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39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3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0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0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405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2406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0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0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0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1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1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1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2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424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2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2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2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435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2436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43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439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4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4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4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4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5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5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5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5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5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6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6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6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6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6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6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7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7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48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8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4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41275</xdr:rowOff>
    </xdr:to>
    <xdr:sp>
      <xdr:nvSpPr>
        <xdr:cNvPr id="22484" name="图片 2"/>
        <xdr:cNvSpPr>
          <a:spLocks noChangeAspect="1"/>
        </xdr:cNvSpPr>
      </xdr:nvSpPr>
      <xdr:spPr>
        <a:xfrm>
          <a:off x="572389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8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8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8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49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49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49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49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0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0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50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50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1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51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1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51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1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51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2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2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2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52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2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52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3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53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3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53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3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4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54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255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25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598170</xdr:colOff>
      <xdr:row>179</xdr:row>
      <xdr:rowOff>281305</xdr:rowOff>
    </xdr:to>
    <xdr:sp>
      <xdr:nvSpPr>
        <xdr:cNvPr id="22555" name="图片 2"/>
        <xdr:cNvSpPr>
          <a:spLocks noChangeAspect="1"/>
        </xdr:cNvSpPr>
      </xdr:nvSpPr>
      <xdr:spPr>
        <a:xfrm>
          <a:off x="40665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558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255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256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256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6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256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256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2570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2571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22572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2573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257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258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2585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8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2590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5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59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5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59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59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59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59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60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60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0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1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1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61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62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62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62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62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6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6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6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6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62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63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63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6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63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63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63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63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6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63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2639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4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4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64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65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5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65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66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6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7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67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7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68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8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8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8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68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8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8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68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9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6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69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2703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2704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270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2706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0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2709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2710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271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271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1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71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1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72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72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7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3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3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3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3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4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4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74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74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76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76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7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77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7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7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7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79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79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279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7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7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7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7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7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80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0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80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80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810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814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1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1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1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1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2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2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2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2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2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2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2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82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3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831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3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3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3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3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3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4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4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84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84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85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85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85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6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6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6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6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6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6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6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7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7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87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87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8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8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8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8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8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8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8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89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89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8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8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89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89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89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89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90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90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9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90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9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9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91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91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91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2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3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93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93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93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93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4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4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94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94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946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4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4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950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95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2958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5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6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296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6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6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96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297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97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9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9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98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298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298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298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29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29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298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298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299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2991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9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9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29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29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299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300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00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0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301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301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01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0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302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02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3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3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3034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35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36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303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303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30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4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4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3042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4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3044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304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304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304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04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0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3053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3054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3055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3056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3057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305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5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06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3061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3062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306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306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6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06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6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06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3069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307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3071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3072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3073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23074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07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07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07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07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7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23080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08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08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0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0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0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0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0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0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09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09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09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0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0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9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09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09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09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09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0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0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0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0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0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310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3114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3115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1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11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3119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2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2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2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2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2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2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2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2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2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2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3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3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3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3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3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13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13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23138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3139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3146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3147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4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3150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5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15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315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5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315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5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6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6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6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6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6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6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6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7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7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17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7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17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7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7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7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7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8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8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8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18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18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18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8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18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8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18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19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1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19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3193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9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19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9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19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3199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320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0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0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0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0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0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0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0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0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1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1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1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1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1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21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21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321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22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23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3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240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3241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4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4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4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4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4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4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4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4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5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5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5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5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325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325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23259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326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3261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3262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326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3264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326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26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26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26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26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23270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23271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23272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3273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3274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327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23276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27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328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32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23287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328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3289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3290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329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329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329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9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329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2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3297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3298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29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330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3301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33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3303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3304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3305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3306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3307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3308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30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310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311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3312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3313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588645</xdr:colOff>
      <xdr:row>180</xdr:row>
      <xdr:rowOff>38735</xdr:rowOff>
    </xdr:to>
    <xdr:sp>
      <xdr:nvSpPr>
        <xdr:cNvPr id="23314" name="图片 2" hidden="1"/>
        <xdr:cNvSpPr>
          <a:spLocks noChangeAspect="1"/>
        </xdr:cNvSpPr>
      </xdr:nvSpPr>
      <xdr:spPr>
        <a:xfrm>
          <a:off x="572389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1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3318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1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3323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3328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2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30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3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3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3333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3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35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333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337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341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345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349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5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5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60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36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36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36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37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37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37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37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37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37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3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8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8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8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8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8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8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90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39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3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0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02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0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1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1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423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427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3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3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4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4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448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449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5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454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455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5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46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46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6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46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6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47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4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47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47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47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48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48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48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48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49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49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49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4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49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0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0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0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0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0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1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1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1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2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2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2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2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2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2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3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536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3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3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3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4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4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5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53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5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5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6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6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6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6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6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7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7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7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7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7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58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8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58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58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5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9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5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9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599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0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0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0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1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1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1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1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1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1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62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2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2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2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3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3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3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3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4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4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4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4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4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5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5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5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5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5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66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66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67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67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6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68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68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68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8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6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689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693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697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701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0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1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12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71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71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71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7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72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72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72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72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73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73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3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3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4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42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4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4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5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54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6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6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7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777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3785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79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7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800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801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0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806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3807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0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1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13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14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15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16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63500</xdr:rowOff>
    </xdr:to>
    <xdr:sp>
      <xdr:nvSpPr>
        <xdr:cNvPr id="23817" name="图片 2"/>
        <xdr:cNvSpPr>
          <a:spLocks noChangeAspect="1"/>
        </xdr:cNvSpPr>
      </xdr:nvSpPr>
      <xdr:spPr>
        <a:xfrm>
          <a:off x="572198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1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1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2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23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3824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2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2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2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2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3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3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3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3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3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4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4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4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4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4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50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5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5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5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6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6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6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3863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6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6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6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6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7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7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7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7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7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81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88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88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88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8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389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3893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8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89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896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8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8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89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0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0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0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0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0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0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1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1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1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1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1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2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2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2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2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2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3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3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93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3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3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41275</xdr:rowOff>
    </xdr:to>
    <xdr:sp>
      <xdr:nvSpPr>
        <xdr:cNvPr id="23941" name="图片 2"/>
        <xdr:cNvSpPr>
          <a:spLocks noChangeAspect="1"/>
        </xdr:cNvSpPr>
      </xdr:nvSpPr>
      <xdr:spPr>
        <a:xfrm>
          <a:off x="572389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4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4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4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5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5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5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5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5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5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396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39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6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6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6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7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7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7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7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7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8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8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8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8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8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8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399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9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399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9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399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39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00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00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0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598170</xdr:colOff>
      <xdr:row>179</xdr:row>
      <xdr:rowOff>281305</xdr:rowOff>
    </xdr:to>
    <xdr:sp>
      <xdr:nvSpPr>
        <xdr:cNvPr id="24012" name="图片 2"/>
        <xdr:cNvSpPr>
          <a:spLocks noChangeAspect="1"/>
        </xdr:cNvSpPr>
      </xdr:nvSpPr>
      <xdr:spPr>
        <a:xfrm>
          <a:off x="40665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4015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01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01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01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02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02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4026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4027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4028" name="图片 2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180</xdr:row>
      <xdr:rowOff>40005</xdr:rowOff>
    </xdr:to>
    <xdr:sp>
      <xdr:nvSpPr>
        <xdr:cNvPr id="24029" name="图片 2" hidden="1"/>
        <xdr:cNvSpPr>
          <a:spLocks noChangeAspect="1"/>
        </xdr:cNvSpPr>
      </xdr:nvSpPr>
      <xdr:spPr>
        <a:xfrm>
          <a:off x="0" y="5989320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293370</xdr:colOff>
      <xdr:row>180</xdr:row>
      <xdr:rowOff>40005</xdr:rowOff>
    </xdr:to>
    <xdr:sp>
      <xdr:nvSpPr>
        <xdr:cNvPr id="24030" name="图片 1" hidden="1"/>
        <xdr:cNvSpPr>
          <a:spLocks noChangeAspect="1"/>
        </xdr:cNvSpPr>
      </xdr:nvSpPr>
      <xdr:spPr>
        <a:xfrm>
          <a:off x="0" y="5989320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403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403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4042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180</xdr:row>
      <xdr:rowOff>38100</xdr:rowOff>
    </xdr:to>
    <xdr:sp>
      <xdr:nvSpPr>
        <xdr:cNvPr id="24047" name="图片 1"/>
        <xdr:cNvSpPr>
          <a:spLocks noChangeAspect="1"/>
        </xdr:cNvSpPr>
      </xdr:nvSpPr>
      <xdr:spPr>
        <a:xfrm>
          <a:off x="0" y="5989320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05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5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5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5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05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5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5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5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05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6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61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6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06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6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6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06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6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06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7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07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07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07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0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0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0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0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0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0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0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08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08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08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0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09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09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09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09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0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09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4096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9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098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09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0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104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108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1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11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12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2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2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13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33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3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13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13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13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14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14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14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14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14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4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4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4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4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5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5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4160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4161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162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163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16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16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4166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4167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168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169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1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1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17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17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17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17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17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1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178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8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1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1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18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19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19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1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1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1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1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1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1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1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1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20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20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0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1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1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1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1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1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1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1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1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22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22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22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2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2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22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3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3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3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2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24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425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5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5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5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5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5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5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5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5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25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261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26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267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2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271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72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73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74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7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7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7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7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7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8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8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8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8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8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286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8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288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8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9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9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9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29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29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29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29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29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29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0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30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30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0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0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1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1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1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313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1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1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1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1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1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2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2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2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2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2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2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3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331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3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333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3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4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4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4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4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4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4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4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4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5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5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35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5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35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5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5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5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5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6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6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6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6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6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6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6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6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36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37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7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37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7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8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38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9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9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39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39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394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395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396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9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39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399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400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40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40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403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0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0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0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407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0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09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0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41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415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7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18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1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2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2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42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2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43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43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4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4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4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4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4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43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43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43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44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44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44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44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44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44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44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44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179</xdr:row>
      <xdr:rowOff>335915</xdr:rowOff>
    </xdr:to>
    <xdr:sp>
      <xdr:nvSpPr>
        <xdr:cNvPr id="24448" name="图片 2"/>
        <xdr:cNvSpPr>
          <a:spLocks noChangeAspect="1"/>
        </xdr:cNvSpPr>
      </xdr:nvSpPr>
      <xdr:spPr>
        <a:xfrm>
          <a:off x="0" y="5989320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4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5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5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45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5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460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6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6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6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6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6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6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6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468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6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472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74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79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483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48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48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489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49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491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492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493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9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95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496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497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498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594995</xdr:colOff>
      <xdr:row>180</xdr:row>
      <xdr:rowOff>86995</xdr:rowOff>
    </xdr:to>
    <xdr:sp>
      <xdr:nvSpPr>
        <xdr:cNvPr id="24499" name="图片 2"/>
        <xdr:cNvSpPr>
          <a:spLocks noChangeAspect="1"/>
        </xdr:cNvSpPr>
      </xdr:nvSpPr>
      <xdr:spPr>
        <a:xfrm>
          <a:off x="0" y="5989320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500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302260</xdr:colOff>
      <xdr:row>179</xdr:row>
      <xdr:rowOff>300355</xdr:rowOff>
    </xdr:to>
    <xdr:sp>
      <xdr:nvSpPr>
        <xdr:cNvPr id="24501" name="图片 2"/>
        <xdr:cNvSpPr>
          <a:spLocks noChangeAspect="1"/>
        </xdr:cNvSpPr>
      </xdr:nvSpPr>
      <xdr:spPr>
        <a:xfrm>
          <a:off x="0" y="5989320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502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503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375285</xdr:rowOff>
    </xdr:to>
    <xdr:sp>
      <xdr:nvSpPr>
        <xdr:cNvPr id="24504" name="图片 2"/>
        <xdr:cNvSpPr>
          <a:spLocks noChangeAspect="1"/>
        </xdr:cNvSpPr>
      </xdr:nvSpPr>
      <xdr:spPr>
        <a:xfrm>
          <a:off x="0" y="5989320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50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506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50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50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5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4510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4511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4512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4513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514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515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1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1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337820</xdr:rowOff>
    </xdr:to>
    <xdr:sp>
      <xdr:nvSpPr>
        <xdr:cNvPr id="24518" name="图片 2"/>
        <xdr:cNvSpPr>
          <a:spLocks noChangeAspect="1"/>
        </xdr:cNvSpPr>
      </xdr:nvSpPr>
      <xdr:spPr>
        <a:xfrm>
          <a:off x="0" y="5989320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389255</xdr:rowOff>
    </xdr:to>
    <xdr:sp>
      <xdr:nvSpPr>
        <xdr:cNvPr id="24519" name="图片 2"/>
        <xdr:cNvSpPr>
          <a:spLocks noChangeAspect="1"/>
        </xdr:cNvSpPr>
      </xdr:nvSpPr>
      <xdr:spPr>
        <a:xfrm>
          <a:off x="0" y="5989320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520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328930</xdr:rowOff>
    </xdr:to>
    <xdr:sp>
      <xdr:nvSpPr>
        <xdr:cNvPr id="24521" name="图片 2"/>
        <xdr:cNvSpPr>
          <a:spLocks noChangeAspect="1"/>
        </xdr:cNvSpPr>
      </xdr:nvSpPr>
      <xdr:spPr>
        <a:xfrm>
          <a:off x="0" y="598932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2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2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2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52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4526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4527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4528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4529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302895</xdr:rowOff>
    </xdr:to>
    <xdr:sp>
      <xdr:nvSpPr>
        <xdr:cNvPr id="24530" name="图片 2"/>
        <xdr:cNvSpPr>
          <a:spLocks noChangeAspect="1"/>
        </xdr:cNvSpPr>
      </xdr:nvSpPr>
      <xdr:spPr>
        <a:xfrm>
          <a:off x="0" y="598932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63500</xdr:rowOff>
    </xdr:to>
    <xdr:sp>
      <xdr:nvSpPr>
        <xdr:cNvPr id="24531" name="图片 2"/>
        <xdr:cNvSpPr>
          <a:spLocks noChangeAspect="1"/>
        </xdr:cNvSpPr>
      </xdr:nvSpPr>
      <xdr:spPr>
        <a:xfrm>
          <a:off x="0" y="5989320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3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3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3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3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3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302895</xdr:rowOff>
    </xdr:to>
    <xdr:sp>
      <xdr:nvSpPr>
        <xdr:cNvPr id="24537" name="图片 2"/>
        <xdr:cNvSpPr>
          <a:spLocks noChangeAspect="1"/>
        </xdr:cNvSpPr>
      </xdr:nvSpPr>
      <xdr:spPr>
        <a:xfrm>
          <a:off x="0" y="59893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3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539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4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4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4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5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5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5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55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5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556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5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5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5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6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6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6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4564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4571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4572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73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574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7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4576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7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7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7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8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8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8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8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8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8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8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8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8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58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9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59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59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5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59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278130</xdr:colOff>
      <xdr:row>179</xdr:row>
      <xdr:rowOff>300990</xdr:rowOff>
    </xdr:to>
    <xdr:sp>
      <xdr:nvSpPr>
        <xdr:cNvPr id="24595" name="图片 2"/>
        <xdr:cNvSpPr>
          <a:spLocks noChangeAspect="1"/>
        </xdr:cNvSpPr>
      </xdr:nvSpPr>
      <xdr:spPr>
        <a:xfrm>
          <a:off x="0" y="5989320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4596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597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598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599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0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0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02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4603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4604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0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4607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08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0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61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611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1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1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1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615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1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1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1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1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2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2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2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2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2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2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2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2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2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2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630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3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632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33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34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35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36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37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3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3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40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41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42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4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4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45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4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647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48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649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40640</xdr:rowOff>
    </xdr:to>
    <xdr:sp>
      <xdr:nvSpPr>
        <xdr:cNvPr id="24650" name="图片 2"/>
        <xdr:cNvSpPr>
          <a:spLocks noChangeAspect="1"/>
        </xdr:cNvSpPr>
      </xdr:nvSpPr>
      <xdr:spPr>
        <a:xfrm>
          <a:off x="0" y="5989320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5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652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5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5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55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295910</xdr:colOff>
      <xdr:row>180</xdr:row>
      <xdr:rowOff>40005</xdr:rowOff>
    </xdr:to>
    <xdr:sp>
      <xdr:nvSpPr>
        <xdr:cNvPr id="24656" name="图片 2"/>
        <xdr:cNvSpPr>
          <a:spLocks noChangeAspect="1"/>
        </xdr:cNvSpPr>
      </xdr:nvSpPr>
      <xdr:spPr>
        <a:xfrm>
          <a:off x="0" y="598932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4657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5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5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6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6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6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6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6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65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66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67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68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6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70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71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672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7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674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467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7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677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7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7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680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81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82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83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84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85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8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87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8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68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69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9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69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9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694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695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696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697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4698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699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700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701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70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703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70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705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706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707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708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709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710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711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712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45085</xdr:rowOff>
    </xdr:to>
    <xdr:sp>
      <xdr:nvSpPr>
        <xdr:cNvPr id="24713" name="图片 2"/>
        <xdr:cNvSpPr>
          <a:spLocks noChangeAspect="1"/>
        </xdr:cNvSpPr>
      </xdr:nvSpPr>
      <xdr:spPr>
        <a:xfrm>
          <a:off x="0" y="5989320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714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373380</xdr:rowOff>
    </xdr:to>
    <xdr:sp>
      <xdr:nvSpPr>
        <xdr:cNvPr id="24715" name="图片 2"/>
        <xdr:cNvSpPr>
          <a:spLocks noChangeAspect="1"/>
        </xdr:cNvSpPr>
      </xdr:nvSpPr>
      <xdr:spPr>
        <a:xfrm>
          <a:off x="0" y="5989320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296545</xdr:colOff>
      <xdr:row>179</xdr:row>
      <xdr:rowOff>305435</xdr:rowOff>
    </xdr:to>
    <xdr:sp>
      <xdr:nvSpPr>
        <xdr:cNvPr id="24716" name="图片 2"/>
        <xdr:cNvSpPr>
          <a:spLocks noChangeAspect="1"/>
        </xdr:cNvSpPr>
      </xdr:nvSpPr>
      <xdr:spPr>
        <a:xfrm>
          <a:off x="0" y="5989320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4717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4718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4719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4720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4721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4722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23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24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25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2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269240</xdr:colOff>
      <xdr:row>179</xdr:row>
      <xdr:rowOff>209550</xdr:rowOff>
    </xdr:to>
    <xdr:sp>
      <xdr:nvSpPr>
        <xdr:cNvPr id="24727" name="图片 1"/>
        <xdr:cNvSpPr>
          <a:spLocks noChangeAspect="1"/>
        </xdr:cNvSpPr>
      </xdr:nvSpPr>
      <xdr:spPr>
        <a:xfrm>
          <a:off x="0" y="598932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305435</xdr:rowOff>
    </xdr:to>
    <xdr:sp>
      <xdr:nvSpPr>
        <xdr:cNvPr id="24728" name="图片 2"/>
        <xdr:cNvSpPr>
          <a:spLocks noChangeAspect="1"/>
        </xdr:cNvSpPr>
      </xdr:nvSpPr>
      <xdr:spPr>
        <a:xfrm>
          <a:off x="0" y="5989320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202565</xdr:rowOff>
    </xdr:to>
    <xdr:sp>
      <xdr:nvSpPr>
        <xdr:cNvPr id="24729" name="图片 1"/>
        <xdr:cNvSpPr>
          <a:spLocks noChangeAspect="1"/>
        </xdr:cNvSpPr>
      </xdr:nvSpPr>
      <xdr:spPr>
        <a:xfrm>
          <a:off x="0" y="598932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4730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179</xdr:row>
      <xdr:rowOff>202565</xdr:rowOff>
    </xdr:to>
    <xdr:sp>
      <xdr:nvSpPr>
        <xdr:cNvPr id="24731" name="图片 2"/>
        <xdr:cNvSpPr>
          <a:spLocks noChangeAspect="1"/>
        </xdr:cNvSpPr>
      </xdr:nvSpPr>
      <xdr:spPr>
        <a:xfrm>
          <a:off x="0" y="598932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4732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174625</xdr:rowOff>
    </xdr:to>
    <xdr:sp>
      <xdr:nvSpPr>
        <xdr:cNvPr id="24733" name="图片 2"/>
        <xdr:cNvSpPr>
          <a:spLocks noChangeAspect="1"/>
        </xdr:cNvSpPr>
      </xdr:nvSpPr>
      <xdr:spPr>
        <a:xfrm>
          <a:off x="0" y="5989320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34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735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36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37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38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39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268605</xdr:colOff>
      <xdr:row>180</xdr:row>
      <xdr:rowOff>38100</xdr:rowOff>
    </xdr:to>
    <xdr:sp>
      <xdr:nvSpPr>
        <xdr:cNvPr id="24740" name="图片 1"/>
        <xdr:cNvSpPr>
          <a:spLocks noChangeAspect="1"/>
        </xdr:cNvSpPr>
      </xdr:nvSpPr>
      <xdr:spPr>
        <a:xfrm>
          <a:off x="0" y="59893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41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42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180</xdr:row>
      <xdr:rowOff>31115</xdr:rowOff>
    </xdr:to>
    <xdr:sp>
      <xdr:nvSpPr>
        <xdr:cNvPr id="24743" name="图片 1"/>
        <xdr:cNvSpPr>
          <a:spLocks noChangeAspect="1"/>
        </xdr:cNvSpPr>
      </xdr:nvSpPr>
      <xdr:spPr>
        <a:xfrm>
          <a:off x="0" y="5989320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282575</xdr:rowOff>
    </xdr:to>
    <xdr:sp>
      <xdr:nvSpPr>
        <xdr:cNvPr id="24744" name="图片 2"/>
        <xdr:cNvSpPr>
          <a:spLocks noChangeAspect="1"/>
        </xdr:cNvSpPr>
      </xdr:nvSpPr>
      <xdr:spPr>
        <a:xfrm>
          <a:off x="0" y="5989320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238125</xdr:colOff>
      <xdr:row>179</xdr:row>
      <xdr:rowOff>198120</xdr:rowOff>
    </xdr:to>
    <xdr:sp>
      <xdr:nvSpPr>
        <xdr:cNvPr id="24745" name="图片 1"/>
        <xdr:cNvSpPr>
          <a:spLocks noChangeAspect="1"/>
        </xdr:cNvSpPr>
      </xdr:nvSpPr>
      <xdr:spPr>
        <a:xfrm>
          <a:off x="0" y="5989320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307975</xdr:colOff>
      <xdr:row>180</xdr:row>
      <xdr:rowOff>40005</xdr:rowOff>
    </xdr:to>
    <xdr:sp>
      <xdr:nvSpPr>
        <xdr:cNvPr id="24746" name="图片 2"/>
        <xdr:cNvSpPr>
          <a:spLocks noChangeAspect="1"/>
        </xdr:cNvSpPr>
      </xdr:nvSpPr>
      <xdr:spPr>
        <a:xfrm>
          <a:off x="0" y="5989320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179</xdr:row>
      <xdr:rowOff>300355</xdr:rowOff>
    </xdr:to>
    <xdr:sp>
      <xdr:nvSpPr>
        <xdr:cNvPr id="24747" name="图片 2"/>
        <xdr:cNvSpPr>
          <a:spLocks noChangeAspect="1"/>
        </xdr:cNvSpPr>
      </xdr:nvSpPr>
      <xdr:spPr>
        <a:xfrm>
          <a:off x="0" y="59893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60960</xdr:rowOff>
    </xdr:to>
    <xdr:sp>
      <xdr:nvSpPr>
        <xdr:cNvPr id="24748" name="图片 2"/>
        <xdr:cNvSpPr>
          <a:spLocks noChangeAspect="1"/>
        </xdr:cNvSpPr>
      </xdr:nvSpPr>
      <xdr:spPr>
        <a:xfrm>
          <a:off x="0" y="5989320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42545</xdr:rowOff>
    </xdr:to>
    <xdr:sp>
      <xdr:nvSpPr>
        <xdr:cNvPr id="24749" name="图片 2"/>
        <xdr:cNvSpPr>
          <a:spLocks noChangeAspect="1"/>
        </xdr:cNvSpPr>
      </xdr:nvSpPr>
      <xdr:spPr>
        <a:xfrm>
          <a:off x="0" y="5989320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302895</xdr:colOff>
      <xdr:row>180</xdr:row>
      <xdr:rowOff>114935</xdr:rowOff>
    </xdr:to>
    <xdr:sp>
      <xdr:nvSpPr>
        <xdr:cNvPr id="24750" name="图片 2"/>
        <xdr:cNvSpPr>
          <a:spLocks noChangeAspect="1"/>
        </xdr:cNvSpPr>
      </xdr:nvSpPr>
      <xdr:spPr>
        <a:xfrm>
          <a:off x="0" y="5989320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751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180</xdr:row>
      <xdr:rowOff>53975</xdr:rowOff>
    </xdr:to>
    <xdr:sp>
      <xdr:nvSpPr>
        <xdr:cNvPr id="24752" name="图片 2"/>
        <xdr:cNvSpPr>
          <a:spLocks noChangeAspect="1"/>
        </xdr:cNvSpPr>
      </xdr:nvSpPr>
      <xdr:spPr>
        <a:xfrm>
          <a:off x="0" y="5989320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753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212090</xdr:colOff>
      <xdr:row>179</xdr:row>
      <xdr:rowOff>314960</xdr:rowOff>
    </xdr:to>
    <xdr:sp>
      <xdr:nvSpPr>
        <xdr:cNvPr id="24754" name="图片 1"/>
        <xdr:cNvSpPr>
          <a:spLocks noChangeAspect="1"/>
        </xdr:cNvSpPr>
      </xdr:nvSpPr>
      <xdr:spPr>
        <a:xfrm>
          <a:off x="0" y="5989320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264795</xdr:colOff>
      <xdr:row>179</xdr:row>
      <xdr:rowOff>302895</xdr:rowOff>
    </xdr:to>
    <xdr:sp>
      <xdr:nvSpPr>
        <xdr:cNvPr id="24755" name="图片 1"/>
        <xdr:cNvSpPr>
          <a:spLocks noChangeAspect="1"/>
        </xdr:cNvSpPr>
      </xdr:nvSpPr>
      <xdr:spPr>
        <a:xfrm>
          <a:off x="0" y="5989320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756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333375</xdr:rowOff>
    </xdr:to>
    <xdr:sp>
      <xdr:nvSpPr>
        <xdr:cNvPr id="24757" name="图片 1"/>
        <xdr:cNvSpPr>
          <a:spLocks noChangeAspect="1"/>
        </xdr:cNvSpPr>
      </xdr:nvSpPr>
      <xdr:spPr>
        <a:xfrm>
          <a:off x="0" y="598932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300355</xdr:rowOff>
    </xdr:to>
    <xdr:sp>
      <xdr:nvSpPr>
        <xdr:cNvPr id="24758" name="图片 2"/>
        <xdr:cNvSpPr>
          <a:spLocks noChangeAspect="1"/>
        </xdr:cNvSpPr>
      </xdr:nvSpPr>
      <xdr:spPr>
        <a:xfrm>
          <a:off x="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304165</xdr:colOff>
      <xdr:row>179</xdr:row>
      <xdr:rowOff>375285</xdr:rowOff>
    </xdr:to>
    <xdr:sp>
      <xdr:nvSpPr>
        <xdr:cNvPr id="24759" name="图片 2"/>
        <xdr:cNvSpPr>
          <a:spLocks noChangeAspect="1"/>
        </xdr:cNvSpPr>
      </xdr:nvSpPr>
      <xdr:spPr>
        <a:xfrm>
          <a:off x="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4760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303530</xdr:colOff>
      <xdr:row>179</xdr:row>
      <xdr:rowOff>305435</xdr:rowOff>
    </xdr:to>
    <xdr:sp>
      <xdr:nvSpPr>
        <xdr:cNvPr id="24761" name="图片 1"/>
        <xdr:cNvSpPr>
          <a:spLocks noChangeAspect="1"/>
        </xdr:cNvSpPr>
      </xdr:nvSpPr>
      <xdr:spPr>
        <a:xfrm>
          <a:off x="0" y="5989320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202565</xdr:rowOff>
    </xdr:to>
    <xdr:sp>
      <xdr:nvSpPr>
        <xdr:cNvPr id="24762" name="图片 1"/>
        <xdr:cNvSpPr>
          <a:spLocks noChangeAspect="1"/>
        </xdr:cNvSpPr>
      </xdr:nvSpPr>
      <xdr:spPr>
        <a:xfrm>
          <a:off x="0" y="598932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4763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352425</xdr:colOff>
      <xdr:row>179</xdr:row>
      <xdr:rowOff>305435</xdr:rowOff>
    </xdr:to>
    <xdr:sp>
      <xdr:nvSpPr>
        <xdr:cNvPr id="24764" name="图片 1"/>
        <xdr:cNvSpPr>
          <a:spLocks noChangeAspect="1"/>
        </xdr:cNvSpPr>
      </xdr:nvSpPr>
      <xdr:spPr>
        <a:xfrm>
          <a:off x="0" y="5989320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4765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66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67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68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202565</xdr:rowOff>
    </xdr:to>
    <xdr:sp>
      <xdr:nvSpPr>
        <xdr:cNvPr id="24769" name="图片 1"/>
        <xdr:cNvSpPr>
          <a:spLocks noChangeAspect="1"/>
        </xdr:cNvSpPr>
      </xdr:nvSpPr>
      <xdr:spPr>
        <a:xfrm>
          <a:off x="0" y="598932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306070</xdr:colOff>
      <xdr:row>179</xdr:row>
      <xdr:rowOff>302895</xdr:rowOff>
    </xdr:to>
    <xdr:sp>
      <xdr:nvSpPr>
        <xdr:cNvPr id="24770" name="图片 1"/>
        <xdr:cNvSpPr>
          <a:spLocks noChangeAspect="1"/>
        </xdr:cNvSpPr>
      </xdr:nvSpPr>
      <xdr:spPr>
        <a:xfrm>
          <a:off x="0" y="5989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588645</xdr:colOff>
      <xdr:row>180</xdr:row>
      <xdr:rowOff>38735</xdr:rowOff>
    </xdr:to>
    <xdr:sp>
      <xdr:nvSpPr>
        <xdr:cNvPr id="24771" name="图片 2" hidden="1"/>
        <xdr:cNvSpPr>
          <a:spLocks noChangeAspect="1"/>
        </xdr:cNvSpPr>
      </xdr:nvSpPr>
      <xdr:spPr>
        <a:xfrm>
          <a:off x="572389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7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4775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7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7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7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7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4780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4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4785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6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7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8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89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269240</xdr:colOff>
      <xdr:row>180</xdr:row>
      <xdr:rowOff>38735</xdr:rowOff>
    </xdr:to>
    <xdr:sp>
      <xdr:nvSpPr>
        <xdr:cNvPr id="24790" name="图片 1"/>
        <xdr:cNvSpPr>
          <a:spLocks noChangeAspect="1"/>
        </xdr:cNvSpPr>
      </xdr:nvSpPr>
      <xdr:spPr>
        <a:xfrm>
          <a:off x="1362075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91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92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304165</xdr:colOff>
      <xdr:row>180</xdr:row>
      <xdr:rowOff>31115</xdr:rowOff>
    </xdr:to>
    <xdr:sp>
      <xdr:nvSpPr>
        <xdr:cNvPr id="24793" name="图片 1"/>
        <xdr:cNvSpPr>
          <a:spLocks noChangeAspect="1"/>
        </xdr:cNvSpPr>
      </xdr:nvSpPr>
      <xdr:spPr>
        <a:xfrm>
          <a:off x="136207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4794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4798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4802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4806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1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1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17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82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82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82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82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82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83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83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83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83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8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41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4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47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5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5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59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6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7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76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4880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4884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8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8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9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89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89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4905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4906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0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4911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4912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1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1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1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1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2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92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92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3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3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3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3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4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4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4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4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5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5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5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5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5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5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6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6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6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96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6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497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7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7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497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7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7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7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8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8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8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8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9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9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4993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499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499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499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499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0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0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0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0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0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10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1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1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1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1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2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2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2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2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2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2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3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3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3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3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3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3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4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4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4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4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4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5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5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56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6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6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6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6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6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6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7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7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7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7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07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7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8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08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8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8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8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8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9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09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9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09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09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09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0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10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0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106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0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108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11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1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1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1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2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2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3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3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3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3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13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3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13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4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5146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5150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5154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5158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6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6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6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69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7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7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7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174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7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17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18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8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18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8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18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18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9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93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9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1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9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199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0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0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1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11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1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1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1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1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17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1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2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28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2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3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3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5234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1089660</xdr:colOff>
      <xdr:row>180</xdr:row>
      <xdr:rowOff>86995</xdr:rowOff>
    </xdr:to>
    <xdr:sp>
      <xdr:nvSpPr>
        <xdr:cNvPr id="25242" name="图片 2"/>
        <xdr:cNvSpPr>
          <a:spLocks noChangeAspect="1"/>
        </xdr:cNvSpPr>
      </xdr:nvSpPr>
      <xdr:spPr>
        <a:xfrm>
          <a:off x="542925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4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24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5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25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5257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5258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5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5263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302260</xdr:colOff>
      <xdr:row>179</xdr:row>
      <xdr:rowOff>329565</xdr:rowOff>
    </xdr:to>
    <xdr:sp>
      <xdr:nvSpPr>
        <xdr:cNvPr id="25264" name="图片 2"/>
        <xdr:cNvSpPr>
          <a:spLocks noChangeAspect="1"/>
        </xdr:cNvSpPr>
      </xdr:nvSpPr>
      <xdr:spPr>
        <a:xfrm>
          <a:off x="3771900" y="598932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6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6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270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271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27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273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63500</xdr:rowOff>
    </xdr:to>
    <xdr:sp>
      <xdr:nvSpPr>
        <xdr:cNvPr id="25274" name="图片 2"/>
        <xdr:cNvSpPr>
          <a:spLocks noChangeAspect="1"/>
        </xdr:cNvSpPr>
      </xdr:nvSpPr>
      <xdr:spPr>
        <a:xfrm>
          <a:off x="572198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27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276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79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280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5281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28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28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28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28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8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29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29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29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9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29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29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0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0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0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307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0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0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1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1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1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1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31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5320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2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2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2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2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2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2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3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3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3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3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338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39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40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41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44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4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349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5350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5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352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353" name="图片 2"/>
        <xdr:cNvSpPr>
          <a:spLocks noChangeAspect="1"/>
        </xdr:cNvSpPr>
      </xdr:nvSpPr>
      <xdr:spPr>
        <a:xfrm>
          <a:off x="572389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5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5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5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5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5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6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6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6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6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6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7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7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7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75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76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77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8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382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83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384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87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38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390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9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394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95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9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39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590550</xdr:colOff>
      <xdr:row>180</xdr:row>
      <xdr:rowOff>41275</xdr:rowOff>
    </xdr:to>
    <xdr:sp>
      <xdr:nvSpPr>
        <xdr:cNvPr id="25398" name="图片 2"/>
        <xdr:cNvSpPr>
          <a:spLocks noChangeAspect="1"/>
        </xdr:cNvSpPr>
      </xdr:nvSpPr>
      <xdr:spPr>
        <a:xfrm>
          <a:off x="572389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0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0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0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0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07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08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09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1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1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1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1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419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20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2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2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2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2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2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2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30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31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32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35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37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3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41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42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43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4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48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49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50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53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55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56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59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460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1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2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3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4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321310</xdr:colOff>
      <xdr:row>179</xdr:row>
      <xdr:rowOff>0</xdr:rowOff>
    </xdr:from>
    <xdr:to>
      <xdr:col>5</xdr:col>
      <xdr:colOff>590550</xdr:colOff>
      <xdr:row>180</xdr:row>
      <xdr:rowOff>38735</xdr:rowOff>
    </xdr:to>
    <xdr:sp>
      <xdr:nvSpPr>
        <xdr:cNvPr id="25465" name="图片 1"/>
        <xdr:cNvSpPr>
          <a:spLocks noChangeAspect="1"/>
        </xdr:cNvSpPr>
      </xdr:nvSpPr>
      <xdr:spPr>
        <a:xfrm>
          <a:off x="575056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6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7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179</xdr:row>
      <xdr:rowOff>0</xdr:rowOff>
    </xdr:from>
    <xdr:to>
      <xdr:col>3</xdr:col>
      <xdr:colOff>64135</xdr:colOff>
      <xdr:row>180</xdr:row>
      <xdr:rowOff>31115</xdr:rowOff>
    </xdr:to>
    <xdr:sp>
      <xdr:nvSpPr>
        <xdr:cNvPr id="25468" name="图片 1"/>
        <xdr:cNvSpPr>
          <a:spLocks noChangeAspect="1"/>
        </xdr:cNvSpPr>
      </xdr:nvSpPr>
      <xdr:spPr>
        <a:xfrm>
          <a:off x="1807845" y="5989320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598170</xdr:colOff>
      <xdr:row>179</xdr:row>
      <xdr:rowOff>281305</xdr:rowOff>
    </xdr:to>
    <xdr:sp>
      <xdr:nvSpPr>
        <xdr:cNvPr id="25469" name="图片 2"/>
        <xdr:cNvSpPr>
          <a:spLocks noChangeAspect="1"/>
        </xdr:cNvSpPr>
      </xdr:nvSpPr>
      <xdr:spPr>
        <a:xfrm>
          <a:off x="4066540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472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60325</xdr:rowOff>
    </xdr:to>
    <xdr:sp>
      <xdr:nvSpPr>
        <xdr:cNvPr id="25473" name="图片 2"/>
        <xdr:cNvSpPr>
          <a:spLocks noChangeAspect="1"/>
        </xdr:cNvSpPr>
      </xdr:nvSpPr>
      <xdr:spPr>
        <a:xfrm>
          <a:off x="572198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44450</xdr:rowOff>
    </xdr:to>
    <xdr:sp>
      <xdr:nvSpPr>
        <xdr:cNvPr id="25474" name="图片 2"/>
        <xdr:cNvSpPr>
          <a:spLocks noChangeAspect="1"/>
        </xdr:cNvSpPr>
      </xdr:nvSpPr>
      <xdr:spPr>
        <a:xfrm>
          <a:off x="572198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292735</xdr:colOff>
      <xdr:row>179</xdr:row>
      <xdr:rowOff>0</xdr:rowOff>
    </xdr:from>
    <xdr:to>
      <xdr:col>5</xdr:col>
      <xdr:colOff>596900</xdr:colOff>
      <xdr:row>180</xdr:row>
      <xdr:rowOff>116840</xdr:rowOff>
    </xdr:to>
    <xdr:sp>
      <xdr:nvSpPr>
        <xdr:cNvPr id="25475" name="图片 2"/>
        <xdr:cNvSpPr>
          <a:spLocks noChangeAspect="1"/>
        </xdr:cNvSpPr>
      </xdr:nvSpPr>
      <xdr:spPr>
        <a:xfrm>
          <a:off x="572198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78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304165</xdr:colOff>
      <xdr:row>179</xdr:row>
      <xdr:rowOff>332105</xdr:rowOff>
    </xdr:to>
    <xdr:sp>
      <xdr:nvSpPr>
        <xdr:cNvPr id="25482" name="图片 1"/>
        <xdr:cNvSpPr>
          <a:spLocks noChangeAspect="1"/>
        </xdr:cNvSpPr>
      </xdr:nvSpPr>
      <xdr:spPr>
        <a:xfrm>
          <a:off x="495300" y="5989320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300355</xdr:rowOff>
    </xdr:to>
    <xdr:sp>
      <xdr:nvSpPr>
        <xdr:cNvPr id="25483" name="图片 2"/>
        <xdr:cNvSpPr>
          <a:spLocks noChangeAspect="1"/>
        </xdr:cNvSpPr>
      </xdr:nvSpPr>
      <xdr:spPr>
        <a:xfrm>
          <a:off x="4064635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179</xdr:row>
      <xdr:rowOff>375285</xdr:rowOff>
    </xdr:to>
    <xdr:sp>
      <xdr:nvSpPr>
        <xdr:cNvPr id="25484" name="图片 2"/>
        <xdr:cNvSpPr>
          <a:spLocks noChangeAspect="1"/>
        </xdr:cNvSpPr>
      </xdr:nvSpPr>
      <xdr:spPr>
        <a:xfrm>
          <a:off x="4064635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588645</xdr:colOff>
      <xdr:row>180</xdr:row>
      <xdr:rowOff>38735</xdr:rowOff>
    </xdr:to>
    <xdr:sp>
      <xdr:nvSpPr>
        <xdr:cNvPr id="25485" name="图片 2" hidden="1"/>
        <xdr:cNvSpPr>
          <a:spLocks noChangeAspect="1"/>
        </xdr:cNvSpPr>
      </xdr:nvSpPr>
      <xdr:spPr>
        <a:xfrm>
          <a:off x="406654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179</xdr:row>
      <xdr:rowOff>0</xdr:rowOff>
    </xdr:from>
    <xdr:to>
      <xdr:col>5</xdr:col>
      <xdr:colOff>598805</xdr:colOff>
      <xdr:row>180</xdr:row>
      <xdr:rowOff>38735</xdr:rowOff>
    </xdr:to>
    <xdr:sp>
      <xdr:nvSpPr>
        <xdr:cNvPr id="25486" name="图片 2" hidden="1"/>
        <xdr:cNvSpPr>
          <a:spLocks noChangeAspect="1"/>
        </xdr:cNvSpPr>
      </xdr:nvSpPr>
      <xdr:spPr>
        <a:xfrm>
          <a:off x="572579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325755</xdr:colOff>
      <xdr:row>179</xdr:row>
      <xdr:rowOff>0</xdr:rowOff>
    </xdr:from>
    <xdr:to>
      <xdr:col>5</xdr:col>
      <xdr:colOff>617220</xdr:colOff>
      <xdr:row>180</xdr:row>
      <xdr:rowOff>38735</xdr:rowOff>
    </xdr:to>
    <xdr:sp>
      <xdr:nvSpPr>
        <xdr:cNvPr id="25487" name="图片 1" hidden="1"/>
        <xdr:cNvSpPr>
          <a:spLocks noChangeAspect="1"/>
        </xdr:cNvSpPr>
      </xdr:nvSpPr>
      <xdr:spPr>
        <a:xfrm>
          <a:off x="575500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488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492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496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500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0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0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06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507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0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0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1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1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1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14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1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1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1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1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2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2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2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25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526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2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2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29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530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3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3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533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3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535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539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4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4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4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5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5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6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6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6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6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6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6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6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6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6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7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7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7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7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7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7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7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7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8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8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8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8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8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8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8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8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9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59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9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59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59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9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59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59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0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0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0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0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0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607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0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0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1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1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1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1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1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17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618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1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2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2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2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2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2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2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2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2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2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3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3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3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3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3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3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3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4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4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4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4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4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4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4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49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5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5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5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5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5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5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5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5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5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6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6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6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6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6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6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6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6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7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7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7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7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7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7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7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8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8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8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8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8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8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68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8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68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9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9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9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9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69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697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69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69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70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0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0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705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709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713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717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2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2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23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724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72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72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72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2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2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73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73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73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3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3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73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2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743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6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747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4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750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5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52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53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754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55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56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60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61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762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63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5764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76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5770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783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784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78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786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63500</xdr:rowOff>
    </xdr:to>
    <xdr:sp>
      <xdr:nvSpPr>
        <xdr:cNvPr id="25787" name="图片 2"/>
        <xdr:cNvSpPr>
          <a:spLocks noChangeAspect="1"/>
        </xdr:cNvSpPr>
      </xdr:nvSpPr>
      <xdr:spPr>
        <a:xfrm>
          <a:off x="406463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78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78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5790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5791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792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5793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79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79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79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79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9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79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0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0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0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0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0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0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0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1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1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1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1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81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1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1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1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1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2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5821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5822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2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82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5826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2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2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2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3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3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3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3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3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3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3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3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841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4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4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4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4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4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5847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5848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850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5851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85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853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854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5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5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5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5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5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6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6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6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6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6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6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6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7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7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7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7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7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7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7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7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7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8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5883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88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41275</xdr:rowOff>
    </xdr:to>
    <xdr:sp>
      <xdr:nvSpPr>
        <xdr:cNvPr id="25885" name="图片 2"/>
        <xdr:cNvSpPr>
          <a:spLocks noChangeAspect="1"/>
        </xdr:cNvSpPr>
      </xdr:nvSpPr>
      <xdr:spPr>
        <a:xfrm>
          <a:off x="406654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8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8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8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9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9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89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9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89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9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89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89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0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0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0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0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0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0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0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1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1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1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1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1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1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1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2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2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2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24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2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2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2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2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3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3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3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179</xdr:row>
      <xdr:rowOff>0</xdr:rowOff>
    </xdr:from>
    <xdr:to>
      <xdr:col>3</xdr:col>
      <xdr:colOff>598170</xdr:colOff>
      <xdr:row>179</xdr:row>
      <xdr:rowOff>281305</xdr:rowOff>
    </xdr:to>
    <xdr:sp>
      <xdr:nvSpPr>
        <xdr:cNvPr id="25935" name="图片 2"/>
        <xdr:cNvSpPr>
          <a:spLocks noChangeAspect="1"/>
        </xdr:cNvSpPr>
      </xdr:nvSpPr>
      <xdr:spPr>
        <a:xfrm>
          <a:off x="2342515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937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938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3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4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4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4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4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5944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5945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5947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5948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588645</xdr:colOff>
      <xdr:row>180</xdr:row>
      <xdr:rowOff>38735</xdr:rowOff>
    </xdr:to>
    <xdr:sp>
      <xdr:nvSpPr>
        <xdr:cNvPr id="25949" name="图片 2" hidden="1"/>
        <xdr:cNvSpPr>
          <a:spLocks noChangeAspect="1"/>
        </xdr:cNvSpPr>
      </xdr:nvSpPr>
      <xdr:spPr>
        <a:xfrm>
          <a:off x="406654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179</xdr:row>
      <xdr:rowOff>0</xdr:rowOff>
    </xdr:from>
    <xdr:to>
      <xdr:col>5</xdr:col>
      <xdr:colOff>598805</xdr:colOff>
      <xdr:row>180</xdr:row>
      <xdr:rowOff>38735</xdr:rowOff>
    </xdr:to>
    <xdr:sp>
      <xdr:nvSpPr>
        <xdr:cNvPr id="25950" name="图片 2" hidden="1"/>
        <xdr:cNvSpPr>
          <a:spLocks noChangeAspect="1"/>
        </xdr:cNvSpPr>
      </xdr:nvSpPr>
      <xdr:spPr>
        <a:xfrm>
          <a:off x="572579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325755</xdr:colOff>
      <xdr:row>179</xdr:row>
      <xdr:rowOff>0</xdr:rowOff>
    </xdr:from>
    <xdr:to>
      <xdr:col>5</xdr:col>
      <xdr:colOff>617220</xdr:colOff>
      <xdr:row>180</xdr:row>
      <xdr:rowOff>38735</xdr:rowOff>
    </xdr:to>
    <xdr:sp>
      <xdr:nvSpPr>
        <xdr:cNvPr id="25951" name="图片 1" hidden="1"/>
        <xdr:cNvSpPr>
          <a:spLocks noChangeAspect="1"/>
        </xdr:cNvSpPr>
      </xdr:nvSpPr>
      <xdr:spPr>
        <a:xfrm>
          <a:off x="575500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952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956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960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964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6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6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70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971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7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7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7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7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7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597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7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598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8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598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598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8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8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89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990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9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9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93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994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9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9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5997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599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5999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003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0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0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0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2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2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2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2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2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2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2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2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3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3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3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3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3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3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3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3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4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4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4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4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4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4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4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4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5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5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5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5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5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5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5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5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6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6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6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6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6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6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6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6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071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7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7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7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7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7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7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8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081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082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8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8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8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8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8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8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9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9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9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09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9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09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09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09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0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0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0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0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0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0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0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0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1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1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13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14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1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1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1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1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2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2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2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2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2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2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2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2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3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3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3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3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3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3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3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3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3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4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4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4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4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4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4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4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5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5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5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5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5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5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5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5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6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161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6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6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6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6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6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169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173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177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181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8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8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187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188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8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9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9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9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9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19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19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19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9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19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0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0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0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06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207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0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0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10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211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1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1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214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1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16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17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218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19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20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24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25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226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27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228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23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6234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47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48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49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50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63500</xdr:rowOff>
    </xdr:to>
    <xdr:sp>
      <xdr:nvSpPr>
        <xdr:cNvPr id="26251" name="图片 2"/>
        <xdr:cNvSpPr>
          <a:spLocks noChangeAspect="1"/>
        </xdr:cNvSpPr>
      </xdr:nvSpPr>
      <xdr:spPr>
        <a:xfrm>
          <a:off x="406463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5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5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6254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6255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56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257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5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25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6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6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6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6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26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6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6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6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6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7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27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7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7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7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7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79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28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8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8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8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8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6285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6286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8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289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290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29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9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9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9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29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29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29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29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0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0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0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30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0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0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0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0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1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6311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6312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314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315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31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317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318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1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2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2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2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2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2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2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2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2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2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3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3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3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3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3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3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3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4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4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4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4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4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6347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34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41275</xdr:rowOff>
    </xdr:to>
    <xdr:sp>
      <xdr:nvSpPr>
        <xdr:cNvPr id="26349" name="图片 2"/>
        <xdr:cNvSpPr>
          <a:spLocks noChangeAspect="1"/>
        </xdr:cNvSpPr>
      </xdr:nvSpPr>
      <xdr:spPr>
        <a:xfrm>
          <a:off x="406654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5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5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5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5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5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5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5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5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6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6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6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36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6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6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6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7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7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7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7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7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7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7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7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8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8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8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8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8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38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8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39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9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39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39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39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39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179</xdr:row>
      <xdr:rowOff>0</xdr:rowOff>
    </xdr:from>
    <xdr:to>
      <xdr:col>3</xdr:col>
      <xdr:colOff>598170</xdr:colOff>
      <xdr:row>179</xdr:row>
      <xdr:rowOff>281305</xdr:rowOff>
    </xdr:to>
    <xdr:sp>
      <xdr:nvSpPr>
        <xdr:cNvPr id="26399" name="图片 2"/>
        <xdr:cNvSpPr>
          <a:spLocks noChangeAspect="1"/>
        </xdr:cNvSpPr>
      </xdr:nvSpPr>
      <xdr:spPr>
        <a:xfrm>
          <a:off x="2342515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401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402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40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0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40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0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0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6408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6409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411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412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588645</xdr:colOff>
      <xdr:row>180</xdr:row>
      <xdr:rowOff>38735</xdr:rowOff>
    </xdr:to>
    <xdr:sp>
      <xdr:nvSpPr>
        <xdr:cNvPr id="26413" name="图片 2" hidden="1"/>
        <xdr:cNvSpPr>
          <a:spLocks noChangeAspect="1"/>
        </xdr:cNvSpPr>
      </xdr:nvSpPr>
      <xdr:spPr>
        <a:xfrm>
          <a:off x="406654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179</xdr:row>
      <xdr:rowOff>0</xdr:rowOff>
    </xdr:from>
    <xdr:to>
      <xdr:col>5</xdr:col>
      <xdr:colOff>598805</xdr:colOff>
      <xdr:row>180</xdr:row>
      <xdr:rowOff>38735</xdr:rowOff>
    </xdr:to>
    <xdr:sp>
      <xdr:nvSpPr>
        <xdr:cNvPr id="26414" name="图片 2" hidden="1"/>
        <xdr:cNvSpPr>
          <a:spLocks noChangeAspect="1"/>
        </xdr:cNvSpPr>
      </xdr:nvSpPr>
      <xdr:spPr>
        <a:xfrm>
          <a:off x="572579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325755</xdr:colOff>
      <xdr:row>179</xdr:row>
      <xdr:rowOff>0</xdr:rowOff>
    </xdr:from>
    <xdr:to>
      <xdr:col>5</xdr:col>
      <xdr:colOff>617220</xdr:colOff>
      <xdr:row>180</xdr:row>
      <xdr:rowOff>38735</xdr:rowOff>
    </xdr:to>
    <xdr:sp>
      <xdr:nvSpPr>
        <xdr:cNvPr id="26415" name="图片 1" hidden="1"/>
        <xdr:cNvSpPr>
          <a:spLocks noChangeAspect="1"/>
        </xdr:cNvSpPr>
      </xdr:nvSpPr>
      <xdr:spPr>
        <a:xfrm>
          <a:off x="575500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416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420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424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428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3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3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34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435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43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3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43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3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4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44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4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44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4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4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4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3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454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7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458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5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6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461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6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463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467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7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7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7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8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48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8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8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49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49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9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49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9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49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49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49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49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0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0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0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0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0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0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0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0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1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1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1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1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1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1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1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2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2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2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2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2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2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2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2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2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3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3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3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53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3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3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3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3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4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4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4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45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546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4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4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4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5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5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5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5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5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5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5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5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6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6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6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6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6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6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6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6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7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7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7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7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7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77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7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7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8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8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8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84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8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8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8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8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9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59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9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59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59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9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59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59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0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60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0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0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0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60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0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60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1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1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61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1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61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1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1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1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2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2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2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2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625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62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2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62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2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3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633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637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641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645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4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5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51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652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65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5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65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5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5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65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6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66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6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66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66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6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6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0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671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4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675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678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7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80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81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682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83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84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88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89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690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91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6692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69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6698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11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12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13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14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63500</xdr:rowOff>
    </xdr:to>
    <xdr:sp>
      <xdr:nvSpPr>
        <xdr:cNvPr id="26715" name="图片 2"/>
        <xdr:cNvSpPr>
          <a:spLocks noChangeAspect="1"/>
        </xdr:cNvSpPr>
      </xdr:nvSpPr>
      <xdr:spPr>
        <a:xfrm>
          <a:off x="406463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1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1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6718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6719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20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721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2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2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2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2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2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2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2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3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3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3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3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3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3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3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3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4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4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43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44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4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4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4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4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6749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6750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5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53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754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5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5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5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5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5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6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6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6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6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6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6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69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7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7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7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7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7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6775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6776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778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779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78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781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782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8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8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8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8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8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8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9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9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9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79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9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79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79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79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0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0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0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0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0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0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0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0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6811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1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41275</xdr:rowOff>
    </xdr:to>
    <xdr:sp>
      <xdr:nvSpPr>
        <xdr:cNvPr id="26813" name="图片 2"/>
        <xdr:cNvSpPr>
          <a:spLocks noChangeAspect="1"/>
        </xdr:cNvSpPr>
      </xdr:nvSpPr>
      <xdr:spPr>
        <a:xfrm>
          <a:off x="406654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1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1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1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1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1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2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2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2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2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2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2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3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3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3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3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3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3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3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3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3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4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4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4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4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4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4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4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5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5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5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5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5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5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5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6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6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179</xdr:row>
      <xdr:rowOff>0</xdr:rowOff>
    </xdr:from>
    <xdr:to>
      <xdr:col>3</xdr:col>
      <xdr:colOff>598170</xdr:colOff>
      <xdr:row>179</xdr:row>
      <xdr:rowOff>281305</xdr:rowOff>
    </xdr:to>
    <xdr:sp>
      <xdr:nvSpPr>
        <xdr:cNvPr id="26863" name="图片 2"/>
        <xdr:cNvSpPr>
          <a:spLocks noChangeAspect="1"/>
        </xdr:cNvSpPr>
      </xdr:nvSpPr>
      <xdr:spPr>
        <a:xfrm>
          <a:off x="2342515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865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866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86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86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86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7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87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6872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6873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87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6876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588645</xdr:colOff>
      <xdr:row>180</xdr:row>
      <xdr:rowOff>38735</xdr:rowOff>
    </xdr:to>
    <xdr:sp>
      <xdr:nvSpPr>
        <xdr:cNvPr id="26877" name="图片 2" hidden="1"/>
        <xdr:cNvSpPr>
          <a:spLocks noChangeAspect="1"/>
        </xdr:cNvSpPr>
      </xdr:nvSpPr>
      <xdr:spPr>
        <a:xfrm>
          <a:off x="4066540" y="5989320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179</xdr:row>
      <xdr:rowOff>0</xdr:rowOff>
    </xdr:from>
    <xdr:to>
      <xdr:col>5</xdr:col>
      <xdr:colOff>598805</xdr:colOff>
      <xdr:row>180</xdr:row>
      <xdr:rowOff>38735</xdr:rowOff>
    </xdr:to>
    <xdr:sp>
      <xdr:nvSpPr>
        <xdr:cNvPr id="26878" name="图片 2" hidden="1"/>
        <xdr:cNvSpPr>
          <a:spLocks noChangeAspect="1"/>
        </xdr:cNvSpPr>
      </xdr:nvSpPr>
      <xdr:spPr>
        <a:xfrm>
          <a:off x="5725795" y="5989320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325755</xdr:colOff>
      <xdr:row>179</xdr:row>
      <xdr:rowOff>0</xdr:rowOff>
    </xdr:from>
    <xdr:to>
      <xdr:col>5</xdr:col>
      <xdr:colOff>617220</xdr:colOff>
      <xdr:row>180</xdr:row>
      <xdr:rowOff>38735</xdr:rowOff>
    </xdr:to>
    <xdr:sp>
      <xdr:nvSpPr>
        <xdr:cNvPr id="26879" name="图片 1" hidden="1"/>
        <xdr:cNvSpPr>
          <a:spLocks noChangeAspect="1"/>
        </xdr:cNvSpPr>
      </xdr:nvSpPr>
      <xdr:spPr>
        <a:xfrm>
          <a:off x="5755005" y="5989320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880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884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888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892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9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9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898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899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0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0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0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0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0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0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0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0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0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1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1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1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1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17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918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1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2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21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922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2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2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6925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2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927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6931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3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3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3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4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5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5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5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5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5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5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5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5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5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6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6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6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6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6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6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6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7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7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7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7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7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7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7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7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7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8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8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698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8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8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8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8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8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699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9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699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9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699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699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6999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0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0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0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0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0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0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0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09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010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1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1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1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1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1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1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1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1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2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2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2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2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2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2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2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2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3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3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3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3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3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3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39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4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41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42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4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44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4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4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4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4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5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5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5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5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5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5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5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5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6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6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6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6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6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6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6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6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7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7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7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7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7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7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7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7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8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8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8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8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8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8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088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089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09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09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09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9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09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7097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7101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7105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7109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1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1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15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116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11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1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11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2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2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12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2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12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2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2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2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32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3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34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135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3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37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38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139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4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41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142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43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44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45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7146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47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48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52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53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1089660</xdr:colOff>
      <xdr:row>180</xdr:row>
      <xdr:rowOff>86995</xdr:rowOff>
    </xdr:to>
    <xdr:sp>
      <xdr:nvSpPr>
        <xdr:cNvPr id="27154" name="图片 2"/>
        <xdr:cNvSpPr>
          <a:spLocks noChangeAspect="1"/>
        </xdr:cNvSpPr>
      </xdr:nvSpPr>
      <xdr:spPr>
        <a:xfrm>
          <a:off x="3771900" y="5989320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55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594995</xdr:colOff>
      <xdr:row>179</xdr:row>
      <xdr:rowOff>302895</xdr:rowOff>
    </xdr:to>
    <xdr:sp>
      <xdr:nvSpPr>
        <xdr:cNvPr id="27156" name="图片 2"/>
        <xdr:cNvSpPr>
          <a:spLocks noChangeAspect="1"/>
        </xdr:cNvSpPr>
      </xdr:nvSpPr>
      <xdr:spPr>
        <a:xfrm>
          <a:off x="4066540" y="59893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160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7162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175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176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177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178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63500</xdr:rowOff>
    </xdr:to>
    <xdr:sp>
      <xdr:nvSpPr>
        <xdr:cNvPr id="27179" name="图片 2"/>
        <xdr:cNvSpPr>
          <a:spLocks noChangeAspect="1"/>
        </xdr:cNvSpPr>
      </xdr:nvSpPr>
      <xdr:spPr>
        <a:xfrm>
          <a:off x="4064635" y="598932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8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18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7182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52705</xdr:rowOff>
    </xdr:to>
    <xdr:sp>
      <xdr:nvSpPr>
        <xdr:cNvPr id="27183" name="图片 2"/>
        <xdr:cNvSpPr>
          <a:spLocks noChangeAspect="1"/>
        </xdr:cNvSpPr>
      </xdr:nvSpPr>
      <xdr:spPr>
        <a:xfrm>
          <a:off x="5723890" y="598932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184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7185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8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18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8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18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9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9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19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9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19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9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19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19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0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0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0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0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0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207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08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0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10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1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1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7213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7214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1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217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7218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1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2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2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2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2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2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2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2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2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2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3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233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34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35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36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3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3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7239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7240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242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7243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24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245" name="图片 2"/>
        <xdr:cNvSpPr>
          <a:spLocks noChangeAspect="1"/>
        </xdr:cNvSpPr>
      </xdr:nvSpPr>
      <xdr:spPr>
        <a:xfrm>
          <a:off x="4066540" y="5989320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246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4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4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4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5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5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53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54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55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56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57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59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6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6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6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6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6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67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68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69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7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71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73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41910</xdr:rowOff>
    </xdr:to>
    <xdr:sp>
      <xdr:nvSpPr>
        <xdr:cNvPr id="27275" name="图片 2"/>
        <xdr:cNvSpPr>
          <a:spLocks noChangeAspect="1"/>
        </xdr:cNvSpPr>
      </xdr:nvSpPr>
      <xdr:spPr>
        <a:xfrm>
          <a:off x="5723890" y="59893200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27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179</xdr:row>
      <xdr:rowOff>0</xdr:rowOff>
    </xdr:from>
    <xdr:to>
      <xdr:col>4</xdr:col>
      <xdr:colOff>590550</xdr:colOff>
      <xdr:row>180</xdr:row>
      <xdr:rowOff>41275</xdr:rowOff>
    </xdr:to>
    <xdr:sp>
      <xdr:nvSpPr>
        <xdr:cNvPr id="27277" name="图片 2"/>
        <xdr:cNvSpPr>
          <a:spLocks noChangeAspect="1"/>
        </xdr:cNvSpPr>
      </xdr:nvSpPr>
      <xdr:spPr>
        <a:xfrm>
          <a:off x="4066540" y="59893200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79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80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81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82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8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8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8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8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8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8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9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294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295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296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297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98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29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30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30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30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0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0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30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310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311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312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13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1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316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317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318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19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20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32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325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179</xdr:row>
      <xdr:rowOff>0</xdr:rowOff>
    </xdr:from>
    <xdr:to>
      <xdr:col>4</xdr:col>
      <xdr:colOff>590550</xdr:colOff>
      <xdr:row>180</xdr:row>
      <xdr:rowOff>38735</xdr:rowOff>
    </xdr:to>
    <xdr:sp>
      <xdr:nvSpPr>
        <xdr:cNvPr id="27326" name="图片 1"/>
        <xdr:cNvSpPr>
          <a:spLocks noChangeAspect="1"/>
        </xdr:cNvSpPr>
      </xdr:nvSpPr>
      <xdr:spPr>
        <a:xfrm>
          <a:off x="4093210" y="5989320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179</xdr:row>
      <xdr:rowOff>0</xdr:rowOff>
    </xdr:from>
    <xdr:to>
      <xdr:col>3</xdr:col>
      <xdr:colOff>598170</xdr:colOff>
      <xdr:row>179</xdr:row>
      <xdr:rowOff>281305</xdr:rowOff>
    </xdr:to>
    <xdr:sp>
      <xdr:nvSpPr>
        <xdr:cNvPr id="27327" name="图片 2"/>
        <xdr:cNvSpPr>
          <a:spLocks noChangeAspect="1"/>
        </xdr:cNvSpPr>
      </xdr:nvSpPr>
      <xdr:spPr>
        <a:xfrm>
          <a:off x="2342515" y="5989320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601980</xdr:colOff>
      <xdr:row>180</xdr:row>
      <xdr:rowOff>38735</xdr:rowOff>
    </xdr:to>
    <xdr:sp>
      <xdr:nvSpPr>
        <xdr:cNvPr id="27329" name="图片 2"/>
        <xdr:cNvSpPr>
          <a:spLocks noChangeAspect="1"/>
        </xdr:cNvSpPr>
      </xdr:nvSpPr>
      <xdr:spPr>
        <a:xfrm>
          <a:off x="5723890" y="5989320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330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60325</xdr:rowOff>
    </xdr:to>
    <xdr:sp>
      <xdr:nvSpPr>
        <xdr:cNvPr id="27331" name="图片 2"/>
        <xdr:cNvSpPr>
          <a:spLocks noChangeAspect="1"/>
        </xdr:cNvSpPr>
      </xdr:nvSpPr>
      <xdr:spPr>
        <a:xfrm>
          <a:off x="4064635" y="5989320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44450</xdr:rowOff>
    </xdr:to>
    <xdr:sp>
      <xdr:nvSpPr>
        <xdr:cNvPr id="27332" name="图片 2"/>
        <xdr:cNvSpPr>
          <a:spLocks noChangeAspect="1"/>
        </xdr:cNvSpPr>
      </xdr:nvSpPr>
      <xdr:spPr>
        <a:xfrm>
          <a:off x="4064635" y="5989320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179</xdr:row>
      <xdr:rowOff>0</xdr:rowOff>
    </xdr:from>
    <xdr:to>
      <xdr:col>4</xdr:col>
      <xdr:colOff>596900</xdr:colOff>
      <xdr:row>180</xdr:row>
      <xdr:rowOff>116840</xdr:rowOff>
    </xdr:to>
    <xdr:sp>
      <xdr:nvSpPr>
        <xdr:cNvPr id="27333" name="图片 2"/>
        <xdr:cNvSpPr>
          <a:spLocks noChangeAspect="1"/>
        </xdr:cNvSpPr>
      </xdr:nvSpPr>
      <xdr:spPr>
        <a:xfrm>
          <a:off x="4064635" y="59893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34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179</xdr:row>
      <xdr:rowOff>0</xdr:rowOff>
    </xdr:from>
    <xdr:to>
      <xdr:col>5</xdr:col>
      <xdr:colOff>596900</xdr:colOff>
      <xdr:row>180</xdr:row>
      <xdr:rowOff>55245</xdr:rowOff>
    </xdr:to>
    <xdr:sp>
      <xdr:nvSpPr>
        <xdr:cNvPr id="27335" name="图片 2"/>
        <xdr:cNvSpPr>
          <a:spLocks noChangeAspect="1"/>
        </xdr:cNvSpPr>
      </xdr:nvSpPr>
      <xdr:spPr>
        <a:xfrm>
          <a:off x="5723890" y="5989320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474980</xdr:colOff>
      <xdr:row>179</xdr:row>
      <xdr:rowOff>0</xdr:rowOff>
    </xdr:from>
    <xdr:to>
      <xdr:col>4</xdr:col>
      <xdr:colOff>687070</xdr:colOff>
      <xdr:row>179</xdr:row>
      <xdr:rowOff>315595</xdr:rowOff>
    </xdr:to>
    <xdr:sp>
      <xdr:nvSpPr>
        <xdr:cNvPr id="27336" name="图片 1"/>
        <xdr:cNvSpPr>
          <a:spLocks noChangeAspect="1"/>
        </xdr:cNvSpPr>
      </xdr:nvSpPr>
      <xdr:spPr>
        <a:xfrm>
          <a:off x="4246880" y="5989320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265430</xdr:colOff>
      <xdr:row>179</xdr:row>
      <xdr:rowOff>300355</xdr:rowOff>
    </xdr:to>
    <xdr:sp>
      <xdr:nvSpPr>
        <xdr:cNvPr id="27337" name="图片 1"/>
        <xdr:cNvSpPr>
          <a:spLocks noChangeAspect="1"/>
        </xdr:cNvSpPr>
      </xdr:nvSpPr>
      <xdr:spPr>
        <a:xfrm>
          <a:off x="3771900" y="598932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300355</xdr:rowOff>
    </xdr:to>
    <xdr:sp>
      <xdr:nvSpPr>
        <xdr:cNvPr id="27339" name="图片 2"/>
        <xdr:cNvSpPr>
          <a:spLocks noChangeAspect="1"/>
        </xdr:cNvSpPr>
      </xdr:nvSpPr>
      <xdr:spPr>
        <a:xfrm>
          <a:off x="2340610" y="59893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292735</xdr:colOff>
      <xdr:row>179</xdr:row>
      <xdr:rowOff>0</xdr:rowOff>
    </xdr:from>
    <xdr:to>
      <xdr:col>3</xdr:col>
      <xdr:colOff>596900</xdr:colOff>
      <xdr:row>179</xdr:row>
      <xdr:rowOff>375285</xdr:rowOff>
    </xdr:to>
    <xdr:sp>
      <xdr:nvSpPr>
        <xdr:cNvPr id="27340" name="图片 2"/>
        <xdr:cNvSpPr>
          <a:spLocks noChangeAspect="1"/>
        </xdr:cNvSpPr>
      </xdr:nvSpPr>
      <xdr:spPr>
        <a:xfrm>
          <a:off x="2340610" y="59893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3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3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4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4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4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4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4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4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4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4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4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4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4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5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5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5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5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5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5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5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6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6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6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6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6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6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6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7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7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7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7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7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7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7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7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7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8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8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8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8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8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8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8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8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8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8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8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8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8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8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8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8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8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8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8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8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8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8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9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9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9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9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9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9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9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9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9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9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9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9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9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9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9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9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9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9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9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9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9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9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9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0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0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0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0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0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0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0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0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0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0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1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1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1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1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2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2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2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2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2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2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2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2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3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3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3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3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3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3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3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3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13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3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3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3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13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3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13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3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3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3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3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3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4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14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14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4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4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4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4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4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14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4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4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4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4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4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4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5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5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15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5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16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16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16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16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16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6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6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6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6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6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6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6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6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6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6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6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1645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1646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1647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6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6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7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7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7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3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73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5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75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6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8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9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79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0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8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0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9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3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3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3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3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4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7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9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00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01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01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01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0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2020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02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2024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2025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2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27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28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2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3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3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2038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204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204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2045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4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4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4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4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5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5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6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2086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2087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2088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8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9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093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2094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2096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09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2100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10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2103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104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2107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10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21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11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1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1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1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2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4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2137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2151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2154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5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21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2163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2165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2166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6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2169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7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77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79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8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19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19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20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1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2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2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2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2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2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2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23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2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23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223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2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6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7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2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228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29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96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22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22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2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3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230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230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30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30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1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311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1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5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2322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3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4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4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4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4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4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4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2348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4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35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35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5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36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2380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81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388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389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39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39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39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40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0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0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0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0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0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0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0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0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1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1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1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1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1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1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1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1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2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2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3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3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43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43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4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4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4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4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4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4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4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5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5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6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6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6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6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7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7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8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8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83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249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249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9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50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2501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2502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2503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504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2505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2506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250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0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09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10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11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2512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51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2514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515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51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251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518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5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5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252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53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53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532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53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53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53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5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539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540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54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5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54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54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2545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2546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2547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49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54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59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64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56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57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57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58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8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58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59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5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59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5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5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59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5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6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60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60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60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60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6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61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61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2613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6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62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2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3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6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63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4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64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5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65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65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6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6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6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7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2677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2678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7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8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2683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2684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8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8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69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6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6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9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69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9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0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72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2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2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2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2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2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73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3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4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5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5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5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5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5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76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6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276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7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8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7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78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8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9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9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9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9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0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0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2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2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8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3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3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3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3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3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3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4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4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4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4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4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5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5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7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7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9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1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91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91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91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9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92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92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92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293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94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4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9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9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9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9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9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9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96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6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96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2965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6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97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7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7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9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9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300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00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0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0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300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0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301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2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02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02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3028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3029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3030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3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3035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3036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3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4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04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043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304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045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3046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304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3048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3054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05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6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6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6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07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7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07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7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7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7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7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08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8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8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8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8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308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308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09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09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9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9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9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9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0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0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0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0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0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0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0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0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0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1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11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3119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3120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2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12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1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12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313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3166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16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17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173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7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7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7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7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8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8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8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8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8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8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8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9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19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1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0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0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0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1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21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21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21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1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1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1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2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2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22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23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3232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3243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24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32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246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4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3253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3254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25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3259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3260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3261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6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7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7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8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8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28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28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29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29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2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29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30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0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1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1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1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1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1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3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1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1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1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2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32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3327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3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33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3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34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5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6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3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3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8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391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392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39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394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3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3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3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3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4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0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0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0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0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1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4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4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4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4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4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5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5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5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5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6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6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6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6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6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7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7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7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7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7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7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8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48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4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5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1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1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1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1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1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1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3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4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54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5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5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5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6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6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6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6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6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7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7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7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8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8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8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8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8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59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9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9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9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9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60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60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6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60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62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6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6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6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6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6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6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6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6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6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3634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3635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3636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637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638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639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0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64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64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644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64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647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64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650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651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652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653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654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655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656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65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65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65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6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6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64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8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8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8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9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9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9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3700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3701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3702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70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3704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705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70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0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3708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3709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37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1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3712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1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3714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71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716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3717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371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37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3720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3721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3722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723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3724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3725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3726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3727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3728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3729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73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3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2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73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4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3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38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6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7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3750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3751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3752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3765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376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6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3768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69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7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71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3776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3777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3778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3779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3780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3781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8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3783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84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3785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378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8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89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3790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91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3792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9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94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3795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3796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9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9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3799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80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801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80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80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81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81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82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2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8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8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8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8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8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8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8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8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3847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4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85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5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6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6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86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7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8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8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89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389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90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9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390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9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911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912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1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14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1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91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91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1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2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2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2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392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926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3927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928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92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3936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3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5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5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962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396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6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6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6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6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3970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3971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7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975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7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7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7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8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9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3994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3995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4002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4003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006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0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0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0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1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1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1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2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2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2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2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2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2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2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2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2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3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4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4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04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05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05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056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6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6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6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6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7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7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7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074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07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09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1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1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410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10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10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10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11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4111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11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1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11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4115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4116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4117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4118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4119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4120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4121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2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3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4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4126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1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412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12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1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4131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132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13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1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4143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144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1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414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14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15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415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415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1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1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15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15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4159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4160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4161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63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68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73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78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18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18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19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19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1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0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20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0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21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21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21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1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2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21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21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21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2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22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22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4227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23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3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4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24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5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6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26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27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8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8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291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292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29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2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2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297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298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29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30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0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0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0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0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0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2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2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2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2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3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3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3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3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4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4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4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5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5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5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5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6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6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6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6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6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6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7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7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8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38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8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8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8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8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9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9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9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3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40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0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0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0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0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1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1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1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1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1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2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2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2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2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3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3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3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43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44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44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5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5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6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6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6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4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7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7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7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8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8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8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9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9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9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0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50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50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0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52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5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5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52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5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53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53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54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54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5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55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56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56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56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57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57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7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57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7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57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4579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5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59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599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60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0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61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62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463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3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64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4642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643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644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4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4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4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649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650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5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5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5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65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65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658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659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66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66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4662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6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4668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67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7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7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7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8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8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8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8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68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8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68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8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8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9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9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695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9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4702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4703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70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0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1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1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1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1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1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1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1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1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2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72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4726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727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2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2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3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3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3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4734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4735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73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7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7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7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4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4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5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5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6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76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6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6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6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6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7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7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78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4781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78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7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78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8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9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9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9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9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80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80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0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80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1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1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2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2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2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2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82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82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2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3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3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8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8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4847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48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49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4850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51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52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85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4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5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4858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4859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4860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4861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4862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86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4864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8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87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4875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7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87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87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7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8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8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8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488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488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8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88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48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8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9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9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490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490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490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49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49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49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49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9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9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9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9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9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9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9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9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9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9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9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49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9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9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0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0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0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0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0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0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0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0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0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0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0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0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0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0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1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1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1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1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2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2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2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2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2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2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52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52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52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2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52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52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2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2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52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2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2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52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52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52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52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52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52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52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52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53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53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53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53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53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53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3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53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3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3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53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3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53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53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53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3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53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53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53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3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53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53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53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3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53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53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53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53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53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53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3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3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53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53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53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54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4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54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4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54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54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54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54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4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54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4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4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4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4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4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4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4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4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4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4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54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4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4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4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4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4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4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4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4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4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4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4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4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4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4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54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4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5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5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319405</xdr:colOff>
      <xdr:row>1</xdr:row>
      <xdr:rowOff>187960</xdr:rowOff>
    </xdr:to>
    <xdr:sp>
      <xdr:nvSpPr>
        <xdr:cNvPr id="55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5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5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5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5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5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5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5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5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5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5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5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5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55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5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5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5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5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5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5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6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6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56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56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6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56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6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56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56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6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6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6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6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6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6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7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7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7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7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7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7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7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7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7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7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7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57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57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57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57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57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57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57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57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7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7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7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7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57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57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7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7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7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7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7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7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57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57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8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8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58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58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58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58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58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58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58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8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8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8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8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85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8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8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8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86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8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8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8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58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8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8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8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8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9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59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59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59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59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59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59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9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4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9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6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9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9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8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8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9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9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0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1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0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0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2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0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0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4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5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0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6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0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9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0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1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1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2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1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3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3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1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1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7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61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61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61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61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2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2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2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20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2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2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21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2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2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62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2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2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62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318770</xdr:colOff>
      <xdr:row>1</xdr:row>
      <xdr:rowOff>188595</xdr:rowOff>
    </xdr:to>
    <xdr:sp>
      <xdr:nvSpPr>
        <xdr:cNvPr id="62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2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62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62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62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62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62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2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3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3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3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3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3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63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0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63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1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2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3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3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3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4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63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63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63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5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6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3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369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6376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6377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7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638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38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3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38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8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9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9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9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9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0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0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0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1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2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2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6423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429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3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3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3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3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4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4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4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4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4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5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5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6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6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6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6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6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7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7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7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7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7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7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7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7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8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8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8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8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8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8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6489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9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6500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50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50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503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50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50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50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5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5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5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6510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6511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5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5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6514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5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342900</xdr:colOff>
      <xdr:row>13</xdr:row>
      <xdr:rowOff>13335</xdr:rowOff>
    </xdr:from>
    <xdr:to>
      <xdr:col>4</xdr:col>
      <xdr:colOff>1691005</xdr:colOff>
      <xdr:row>17</xdr:row>
      <xdr:rowOff>720090</xdr:rowOff>
    </xdr:to>
    <xdr:pic>
      <xdr:nvPicPr>
        <xdr:cNvPr id="11" name="图片 19" descr="1a3de40f5f46dbd5d6d73384c43fa62"/>
        <xdr:cNvPicPr>
          <a:picLocks noChangeAspect="1"/>
        </xdr:cNvPicPr>
      </xdr:nvPicPr>
      <xdr:blipFill>
        <a:blip r:embed="rId1"/>
        <a:srcRect t="18056" r="6741" b="3031"/>
        <a:stretch>
          <a:fillRect/>
        </a:stretch>
      </xdr:blipFill>
      <xdr:spPr>
        <a:xfrm>
          <a:off x="9610725" y="11481435"/>
          <a:ext cx="1348105" cy="2141855"/>
        </a:xfrm>
        <a:prstGeom prst="rect">
          <a:avLst/>
        </a:prstGeom>
      </xdr:spPr>
    </xdr:pic>
    <xdr:clientData/>
  </xdr:twoCellAnchor>
  <xdr:twoCellAnchor>
    <xdr:from>
      <xdr:col>4</xdr:col>
      <xdr:colOff>1747520</xdr:colOff>
      <xdr:row>12</xdr:row>
      <xdr:rowOff>2309495</xdr:rowOff>
    </xdr:from>
    <xdr:to>
      <xdr:col>4</xdr:col>
      <xdr:colOff>3159760</xdr:colOff>
      <xdr:row>18</xdr:row>
      <xdr:rowOff>23495</xdr:rowOff>
    </xdr:to>
    <xdr:pic>
      <xdr:nvPicPr>
        <xdr:cNvPr id="12" name="图片 18" descr="6f35c375cd4d7d894a21688a872dd00"/>
        <xdr:cNvPicPr>
          <a:picLocks noChangeAspect="1"/>
        </xdr:cNvPicPr>
      </xdr:nvPicPr>
      <xdr:blipFill>
        <a:blip r:embed="rId2"/>
        <a:srcRect l="5484" t="47621" r="10575" b="5198"/>
        <a:stretch>
          <a:fillRect/>
        </a:stretch>
      </xdr:blipFill>
      <xdr:spPr>
        <a:xfrm rot="5400000">
          <a:off x="10629265" y="11852275"/>
          <a:ext cx="2184400" cy="1412240"/>
        </a:xfrm>
        <a:prstGeom prst="rect">
          <a:avLst/>
        </a:prstGeom>
      </xdr:spPr>
    </xdr:pic>
    <xdr:clientData/>
  </xdr:twoCellAnchor>
  <xdr:twoCellAnchor>
    <xdr:from>
      <xdr:col>4</xdr:col>
      <xdr:colOff>3590925</xdr:colOff>
      <xdr:row>13</xdr:row>
      <xdr:rowOff>12700</xdr:rowOff>
    </xdr:from>
    <xdr:to>
      <xdr:col>4</xdr:col>
      <xdr:colOff>5264785</xdr:colOff>
      <xdr:row>21</xdr:row>
      <xdr:rowOff>254000</xdr:rowOff>
    </xdr:to>
    <xdr:pic>
      <xdr:nvPicPr>
        <xdr:cNvPr id="13" name="图片 1" descr="292436bcd533aacb35a4666b8e23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58750" y="11480800"/>
          <a:ext cx="1673860" cy="345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07"/>
  <sheetViews>
    <sheetView tabSelected="1" workbookViewId="0">
      <pane ySplit="2" topLeftCell="A3" activePane="bottomLeft" state="frozen"/>
      <selection/>
      <selection pane="bottomLeft" activeCell="C61" sqref="C61"/>
    </sheetView>
  </sheetViews>
  <sheetFormatPr defaultColWidth="32.1666666666667" defaultRowHeight="33" customHeight="1"/>
  <cols>
    <col min="1" max="1" width="6.5" style="236" customWidth="1"/>
    <col min="2" max="2" width="11.375" style="239" customWidth="1"/>
    <col min="3" max="3" width="9" style="236" customWidth="1"/>
    <col min="4" max="4" width="22.625" style="240" customWidth="1"/>
    <col min="5" max="5" width="21.75" style="240" customWidth="1"/>
    <col min="6" max="6" width="15.875" style="240" customWidth="1"/>
    <col min="7" max="7" width="6.16666666666667" style="236" customWidth="1"/>
    <col min="8" max="8" width="8.16666666666667" style="236" customWidth="1"/>
    <col min="9" max="9" width="8.25" style="236" customWidth="1"/>
    <col min="10" max="10" width="30.125" style="240" customWidth="1"/>
    <col min="11" max="20" width="32.1666666666667" style="236" customWidth="1"/>
    <col min="21" max="16384" width="32.1666666666667" style="233"/>
  </cols>
  <sheetData>
    <row r="1" s="232" customFormat="1" ht="27" customHeight="1" spans="1:11">
      <c r="A1" s="241" t="s">
        <v>0</v>
      </c>
      <c r="B1" s="242"/>
      <c r="C1" s="241"/>
      <c r="D1" s="241"/>
      <c r="E1" s="241"/>
      <c r="F1" s="241"/>
      <c r="G1" s="241"/>
      <c r="H1" s="241"/>
      <c r="I1" s="241"/>
      <c r="J1" s="241"/>
      <c r="K1" s="34"/>
    </row>
    <row r="2" s="232" customFormat="1" ht="27" customHeight="1" spans="1:11">
      <c r="A2" s="243" t="s">
        <v>1</v>
      </c>
      <c r="B2" s="244" t="s">
        <v>2</v>
      </c>
      <c r="C2" s="243" t="s">
        <v>3</v>
      </c>
      <c r="D2" s="243" t="s">
        <v>4</v>
      </c>
      <c r="E2" s="243" t="s">
        <v>5</v>
      </c>
      <c r="F2" s="243" t="s">
        <v>6</v>
      </c>
      <c r="G2" s="243" t="s">
        <v>7</v>
      </c>
      <c r="H2" s="243" t="s">
        <v>8</v>
      </c>
      <c r="I2" s="243" t="s">
        <v>9</v>
      </c>
      <c r="J2" s="243" t="s">
        <v>10</v>
      </c>
      <c r="K2" s="254" t="s">
        <v>11</v>
      </c>
    </row>
    <row r="3" s="232" customFormat="1" ht="35" customHeight="1" spans="1:20">
      <c r="A3" s="245">
        <v>1</v>
      </c>
      <c r="B3" s="246">
        <v>67164</v>
      </c>
      <c r="C3" s="245">
        <v>203192</v>
      </c>
      <c r="D3" s="245" t="s">
        <v>12</v>
      </c>
      <c r="E3" s="245" t="s">
        <v>13</v>
      </c>
      <c r="F3" s="245" t="s">
        <v>14</v>
      </c>
      <c r="G3" s="245" t="s">
        <v>15</v>
      </c>
      <c r="H3" s="245">
        <v>468</v>
      </c>
      <c r="I3" s="245">
        <v>134.72</v>
      </c>
      <c r="J3" s="245" t="s">
        <v>16</v>
      </c>
      <c r="K3" s="255"/>
      <c r="L3" s="236"/>
      <c r="M3" s="236"/>
      <c r="N3" s="236"/>
      <c r="O3" s="236"/>
      <c r="P3" s="236"/>
      <c r="Q3" s="236"/>
      <c r="R3" s="236"/>
      <c r="S3" s="236"/>
      <c r="T3" s="236"/>
    </row>
    <row r="4" s="232" customFormat="1" ht="29" customHeight="1" spans="1:11">
      <c r="A4" s="245">
        <v>2</v>
      </c>
      <c r="B4" s="246">
        <v>6226</v>
      </c>
      <c r="C4" s="245">
        <v>138325</v>
      </c>
      <c r="D4" s="245" t="s">
        <v>17</v>
      </c>
      <c r="E4" s="245" t="s">
        <v>18</v>
      </c>
      <c r="F4" s="245" t="s">
        <v>19</v>
      </c>
      <c r="G4" s="245" t="s">
        <v>20</v>
      </c>
      <c r="H4" s="245">
        <v>198</v>
      </c>
      <c r="I4" s="245">
        <v>78.19</v>
      </c>
      <c r="J4" s="245" t="s">
        <v>21</v>
      </c>
      <c r="K4" s="34"/>
    </row>
    <row r="5" s="232" customFormat="1" ht="30" customHeight="1" spans="1:11">
      <c r="A5" s="245">
        <v>3</v>
      </c>
      <c r="B5" s="246">
        <v>6226</v>
      </c>
      <c r="C5" s="245">
        <v>138584</v>
      </c>
      <c r="D5" s="245" t="s">
        <v>22</v>
      </c>
      <c r="E5" s="245" t="s">
        <v>23</v>
      </c>
      <c r="F5" s="245" t="s">
        <v>19</v>
      </c>
      <c r="G5" s="245" t="s">
        <v>20</v>
      </c>
      <c r="H5" s="245">
        <v>168</v>
      </c>
      <c r="I5" s="245">
        <v>66.36</v>
      </c>
      <c r="J5" s="245"/>
      <c r="K5" s="34"/>
    </row>
    <row r="6" s="232" customFormat="1" ht="27" customHeight="1" spans="1:11">
      <c r="A6" s="245">
        <v>4</v>
      </c>
      <c r="B6" s="246"/>
      <c r="C6" s="245">
        <v>168601</v>
      </c>
      <c r="D6" s="245" t="s">
        <v>24</v>
      </c>
      <c r="E6" s="245" t="s">
        <v>25</v>
      </c>
      <c r="F6" s="245" t="s">
        <v>19</v>
      </c>
      <c r="G6" s="245" t="s">
        <v>20</v>
      </c>
      <c r="H6" s="245">
        <v>128</v>
      </c>
      <c r="I6" s="245">
        <v>51.58</v>
      </c>
      <c r="J6" s="245" t="s">
        <v>21</v>
      </c>
      <c r="K6" s="34"/>
    </row>
    <row r="7" s="232" customFormat="1" ht="24" customHeight="1" spans="1:11">
      <c r="A7" s="245">
        <v>5</v>
      </c>
      <c r="B7" s="246"/>
      <c r="C7" s="245">
        <v>1285</v>
      </c>
      <c r="D7" s="245" t="s">
        <v>26</v>
      </c>
      <c r="E7" s="245" t="s">
        <v>27</v>
      </c>
      <c r="F7" s="245" t="s">
        <v>28</v>
      </c>
      <c r="G7" s="245" t="s">
        <v>20</v>
      </c>
      <c r="H7" s="245">
        <v>294</v>
      </c>
      <c r="I7" s="245">
        <v>189.88</v>
      </c>
      <c r="J7" s="245" t="s">
        <v>29</v>
      </c>
      <c r="K7" s="34"/>
    </row>
    <row r="8" s="232" customFormat="1" ht="27" customHeight="1" spans="1:11">
      <c r="A8" s="245">
        <v>6</v>
      </c>
      <c r="B8" s="246">
        <v>3583</v>
      </c>
      <c r="C8" s="245">
        <v>84174</v>
      </c>
      <c r="D8" s="247" t="s">
        <v>30</v>
      </c>
      <c r="E8" s="247" t="s">
        <v>31</v>
      </c>
      <c r="F8" s="247" t="s">
        <v>32</v>
      </c>
      <c r="G8" s="245" t="s">
        <v>20</v>
      </c>
      <c r="H8" s="245">
        <v>45</v>
      </c>
      <c r="I8" s="245">
        <v>17</v>
      </c>
      <c r="J8" s="246" t="s">
        <v>33</v>
      </c>
      <c r="K8" s="34"/>
    </row>
    <row r="9" s="233" customFormat="1" customHeight="1" spans="1:20">
      <c r="A9" s="245">
        <v>7</v>
      </c>
      <c r="B9" s="246">
        <v>21085</v>
      </c>
      <c r="C9" s="245">
        <v>133360</v>
      </c>
      <c r="D9" s="245" t="s">
        <v>34</v>
      </c>
      <c r="E9" s="245" t="s">
        <v>35</v>
      </c>
      <c r="F9" s="245" t="s">
        <v>36</v>
      </c>
      <c r="G9" s="245" t="s">
        <v>20</v>
      </c>
      <c r="H9" s="245">
        <v>49.9</v>
      </c>
      <c r="I9" s="245">
        <v>10.1</v>
      </c>
      <c r="J9" s="246" t="s">
        <v>37</v>
      </c>
      <c r="K9" s="255"/>
      <c r="L9" s="236"/>
      <c r="M9" s="236"/>
      <c r="N9" s="236"/>
      <c r="O9" s="236"/>
      <c r="P9" s="236"/>
      <c r="Q9" s="236"/>
      <c r="R9" s="236"/>
      <c r="S9" s="236"/>
      <c r="T9" s="236"/>
    </row>
    <row r="10" s="232" customFormat="1" ht="28" customHeight="1" spans="1:11">
      <c r="A10" s="245">
        <v>8</v>
      </c>
      <c r="B10" s="246"/>
      <c r="C10" s="246">
        <v>161198</v>
      </c>
      <c r="D10" s="246" t="s">
        <v>38</v>
      </c>
      <c r="E10" s="246" t="s">
        <v>39</v>
      </c>
      <c r="F10" s="246" t="s">
        <v>40</v>
      </c>
      <c r="G10" s="246" t="s">
        <v>20</v>
      </c>
      <c r="H10" s="246">
        <v>34</v>
      </c>
      <c r="I10" s="246">
        <v>14.65</v>
      </c>
      <c r="J10" s="245" t="s">
        <v>41</v>
      </c>
      <c r="K10" s="34"/>
    </row>
    <row r="11" s="232" customFormat="1" ht="28" customHeight="1" spans="1:11">
      <c r="A11" s="245">
        <v>9</v>
      </c>
      <c r="B11" s="246"/>
      <c r="C11" s="248">
        <v>112213</v>
      </c>
      <c r="D11" s="248" t="s">
        <v>42</v>
      </c>
      <c r="E11" s="248" t="s">
        <v>43</v>
      </c>
      <c r="F11" s="248" t="s">
        <v>44</v>
      </c>
      <c r="G11" s="248" t="s">
        <v>20</v>
      </c>
      <c r="H11" s="248">
        <v>78.5</v>
      </c>
      <c r="I11" s="248">
        <v>53.03</v>
      </c>
      <c r="J11" s="256" t="s">
        <v>45</v>
      </c>
      <c r="K11" s="34"/>
    </row>
    <row r="12" s="232" customFormat="1" ht="28" customHeight="1" spans="1:11">
      <c r="A12" s="245">
        <v>10</v>
      </c>
      <c r="B12" s="246"/>
      <c r="C12" s="248">
        <v>261188</v>
      </c>
      <c r="D12" s="248" t="s">
        <v>46</v>
      </c>
      <c r="E12" s="248" t="s">
        <v>47</v>
      </c>
      <c r="F12" s="248" t="s">
        <v>44</v>
      </c>
      <c r="G12" s="248" t="s">
        <v>20</v>
      </c>
      <c r="H12" s="248">
        <v>69.8</v>
      </c>
      <c r="I12" s="248">
        <v>47.05</v>
      </c>
      <c r="J12" s="256" t="s">
        <v>48</v>
      </c>
      <c r="K12" s="34"/>
    </row>
    <row r="13" s="232" customFormat="1" ht="28" customHeight="1" spans="1:11">
      <c r="A13" s="245">
        <v>11</v>
      </c>
      <c r="B13" s="246"/>
      <c r="C13" s="248">
        <v>261186</v>
      </c>
      <c r="D13" s="248" t="s">
        <v>46</v>
      </c>
      <c r="E13" s="248" t="s">
        <v>49</v>
      </c>
      <c r="F13" s="248" t="s">
        <v>44</v>
      </c>
      <c r="G13" s="248" t="s">
        <v>20</v>
      </c>
      <c r="H13" s="248">
        <v>69.8</v>
      </c>
      <c r="I13" s="248">
        <v>47.05</v>
      </c>
      <c r="J13" s="256" t="s">
        <v>48</v>
      </c>
      <c r="K13" s="34"/>
    </row>
    <row r="14" s="232" customFormat="1" ht="28" customHeight="1" spans="1:11">
      <c r="A14" s="245">
        <v>12</v>
      </c>
      <c r="B14" s="246"/>
      <c r="C14" s="248">
        <v>2001027</v>
      </c>
      <c r="D14" s="248" t="s">
        <v>50</v>
      </c>
      <c r="E14" s="248" t="s">
        <v>51</v>
      </c>
      <c r="F14" s="248" t="s">
        <v>52</v>
      </c>
      <c r="G14" s="248" t="s">
        <v>20</v>
      </c>
      <c r="H14" s="248">
        <v>88</v>
      </c>
      <c r="I14" s="248">
        <v>33.43</v>
      </c>
      <c r="J14" s="244" t="s">
        <v>53</v>
      </c>
      <c r="K14" s="34"/>
    </row>
    <row r="15" s="232" customFormat="1" ht="29" customHeight="1" spans="1:11">
      <c r="A15" s="245">
        <v>13</v>
      </c>
      <c r="B15" s="246"/>
      <c r="C15" s="248">
        <v>66828</v>
      </c>
      <c r="D15" s="248" t="s">
        <v>54</v>
      </c>
      <c r="E15" s="248" t="s">
        <v>55</v>
      </c>
      <c r="F15" s="248" t="s">
        <v>56</v>
      </c>
      <c r="G15" s="248" t="s">
        <v>57</v>
      </c>
      <c r="H15" s="248">
        <v>88</v>
      </c>
      <c r="I15" s="248">
        <v>33.43</v>
      </c>
      <c r="J15" s="244" t="s">
        <v>53</v>
      </c>
      <c r="K15" s="34"/>
    </row>
    <row r="16" s="232" customFormat="1" ht="26" customHeight="1" spans="1:11">
      <c r="A16" s="245">
        <v>14</v>
      </c>
      <c r="B16" s="246"/>
      <c r="C16" s="249">
        <v>236623</v>
      </c>
      <c r="D16" s="249" t="s">
        <v>58</v>
      </c>
      <c r="E16" s="249" t="s">
        <v>59</v>
      </c>
      <c r="F16" s="248" t="s">
        <v>60</v>
      </c>
      <c r="G16" s="248" t="s">
        <v>57</v>
      </c>
      <c r="H16" s="249">
        <v>286</v>
      </c>
      <c r="I16" s="249">
        <v>140.2</v>
      </c>
      <c r="J16" s="257" t="s">
        <v>61</v>
      </c>
      <c r="K16" s="34"/>
    </row>
    <row r="17" s="232" customFormat="1" ht="26" customHeight="1" spans="1:11">
      <c r="A17" s="245">
        <v>15</v>
      </c>
      <c r="B17" s="246"/>
      <c r="C17" s="249">
        <v>2504887</v>
      </c>
      <c r="D17" s="249" t="s">
        <v>62</v>
      </c>
      <c r="E17" s="249" t="s">
        <v>63</v>
      </c>
      <c r="F17" s="248" t="s">
        <v>60</v>
      </c>
      <c r="G17" s="248" t="s">
        <v>57</v>
      </c>
      <c r="H17" s="249">
        <v>32.9</v>
      </c>
      <c r="I17" s="249">
        <v>11.6</v>
      </c>
      <c r="J17" s="257" t="s">
        <v>45</v>
      </c>
      <c r="K17" s="34"/>
    </row>
    <row r="18" s="232" customFormat="1" ht="26" customHeight="1" spans="1:11">
      <c r="A18" s="245">
        <v>16</v>
      </c>
      <c r="B18" s="246"/>
      <c r="C18" s="249">
        <v>201264</v>
      </c>
      <c r="D18" s="249" t="s">
        <v>64</v>
      </c>
      <c r="E18" s="248" t="s">
        <v>65</v>
      </c>
      <c r="F18" s="248" t="s">
        <v>60</v>
      </c>
      <c r="G18" s="248" t="s">
        <v>57</v>
      </c>
      <c r="H18" s="249">
        <v>294</v>
      </c>
      <c r="I18" s="249">
        <v>158.84</v>
      </c>
      <c r="J18" s="257" t="s">
        <v>66</v>
      </c>
      <c r="K18" s="34"/>
    </row>
    <row r="19" s="232" customFormat="1" ht="26" customHeight="1" spans="1:11">
      <c r="A19" s="245">
        <v>17</v>
      </c>
      <c r="B19" s="246"/>
      <c r="C19" s="249">
        <v>201495</v>
      </c>
      <c r="D19" s="249" t="s">
        <v>67</v>
      </c>
      <c r="E19" s="248" t="s">
        <v>65</v>
      </c>
      <c r="F19" s="248" t="s">
        <v>60</v>
      </c>
      <c r="G19" s="248" t="s">
        <v>57</v>
      </c>
      <c r="H19" s="249">
        <v>299</v>
      </c>
      <c r="I19" s="249">
        <v>152.6</v>
      </c>
      <c r="J19" s="257" t="s">
        <v>66</v>
      </c>
      <c r="K19" s="34"/>
    </row>
    <row r="20" s="232" customFormat="1" ht="26" customHeight="1" spans="1:11">
      <c r="A20" s="245">
        <v>18</v>
      </c>
      <c r="B20" s="246"/>
      <c r="C20" s="249">
        <v>154041</v>
      </c>
      <c r="D20" s="245" t="s">
        <v>68</v>
      </c>
      <c r="E20" s="245" t="s">
        <v>69</v>
      </c>
      <c r="F20" s="248" t="s">
        <v>60</v>
      </c>
      <c r="G20" s="248" t="s">
        <v>57</v>
      </c>
      <c r="H20" s="249">
        <v>128</v>
      </c>
      <c r="I20" s="249">
        <v>56.41</v>
      </c>
      <c r="J20" s="257" t="s">
        <v>70</v>
      </c>
      <c r="K20" s="34"/>
    </row>
    <row r="21" s="232" customFormat="1" ht="34" customHeight="1" spans="1:11">
      <c r="A21" s="245">
        <v>19</v>
      </c>
      <c r="B21" s="246"/>
      <c r="C21" s="248">
        <v>137250</v>
      </c>
      <c r="D21" s="248" t="s">
        <v>58</v>
      </c>
      <c r="E21" s="248" t="s">
        <v>71</v>
      </c>
      <c r="F21" s="248" t="s">
        <v>72</v>
      </c>
      <c r="G21" s="248" t="s">
        <v>20</v>
      </c>
      <c r="H21" s="248">
        <v>192</v>
      </c>
      <c r="I21" s="248">
        <v>113.06</v>
      </c>
      <c r="J21" s="244" t="s">
        <v>73</v>
      </c>
      <c r="K21" s="34"/>
    </row>
    <row r="22" s="232" customFormat="1" ht="30" customHeight="1" spans="1:11">
      <c r="A22" s="245">
        <v>20</v>
      </c>
      <c r="B22" s="246"/>
      <c r="C22" s="248">
        <v>217848</v>
      </c>
      <c r="D22" s="248" t="s">
        <v>74</v>
      </c>
      <c r="E22" s="248" t="s">
        <v>75</v>
      </c>
      <c r="F22" s="248" t="s">
        <v>76</v>
      </c>
      <c r="G22" s="248" t="s">
        <v>20</v>
      </c>
      <c r="H22" s="248">
        <v>89</v>
      </c>
      <c r="I22" s="248">
        <v>44.95</v>
      </c>
      <c r="J22" s="246" t="s">
        <v>77</v>
      </c>
      <c r="K22" s="34"/>
    </row>
    <row r="23" s="232" customFormat="1" ht="30" customHeight="1" spans="1:11">
      <c r="A23" s="245">
        <v>21</v>
      </c>
      <c r="B23" s="246"/>
      <c r="C23" s="248">
        <v>174232</v>
      </c>
      <c r="D23" s="248" t="s">
        <v>74</v>
      </c>
      <c r="E23" s="248" t="s">
        <v>78</v>
      </c>
      <c r="F23" s="248" t="s">
        <v>76</v>
      </c>
      <c r="G23" s="248" t="s">
        <v>20</v>
      </c>
      <c r="H23" s="248">
        <v>138</v>
      </c>
      <c r="I23" s="248">
        <v>68.3</v>
      </c>
      <c r="J23" s="246" t="s">
        <v>77</v>
      </c>
      <c r="K23" s="34"/>
    </row>
    <row r="24" s="232" customFormat="1" ht="30" customHeight="1" spans="1:11">
      <c r="A24" s="245">
        <v>22</v>
      </c>
      <c r="B24" s="246"/>
      <c r="C24" s="248">
        <v>39103</v>
      </c>
      <c r="D24" s="248" t="s">
        <v>74</v>
      </c>
      <c r="E24" s="248" t="s">
        <v>79</v>
      </c>
      <c r="F24" s="248" t="s">
        <v>76</v>
      </c>
      <c r="G24" s="248" t="s">
        <v>20</v>
      </c>
      <c r="H24" s="248">
        <v>69</v>
      </c>
      <c r="I24" s="248">
        <v>35.73</v>
      </c>
      <c r="J24" s="246" t="s">
        <v>77</v>
      </c>
      <c r="K24" s="34"/>
    </row>
    <row r="25" s="232" customFormat="1" ht="31" customHeight="1" spans="1:11">
      <c r="A25" s="245">
        <v>23</v>
      </c>
      <c r="B25" s="246"/>
      <c r="C25" s="248">
        <v>183439</v>
      </c>
      <c r="D25" s="248" t="s">
        <v>80</v>
      </c>
      <c r="E25" s="248" t="s">
        <v>81</v>
      </c>
      <c r="F25" s="248" t="s">
        <v>82</v>
      </c>
      <c r="G25" s="248" t="s">
        <v>20</v>
      </c>
      <c r="H25" s="248">
        <v>118</v>
      </c>
      <c r="I25" s="248">
        <v>58.4</v>
      </c>
      <c r="J25" s="246" t="s">
        <v>77</v>
      </c>
      <c r="K25" s="34"/>
    </row>
    <row r="26" s="232" customFormat="1" ht="35" customHeight="1" spans="1:11">
      <c r="A26" s="245">
        <v>24</v>
      </c>
      <c r="B26" s="246"/>
      <c r="C26" s="248">
        <v>186928</v>
      </c>
      <c r="D26" s="248" t="s">
        <v>80</v>
      </c>
      <c r="E26" s="248" t="s">
        <v>83</v>
      </c>
      <c r="F26" s="248" t="s">
        <v>84</v>
      </c>
      <c r="G26" s="248" t="s">
        <v>20</v>
      </c>
      <c r="H26" s="248">
        <v>68</v>
      </c>
      <c r="I26" s="248">
        <v>22.72</v>
      </c>
      <c r="J26" s="246" t="s">
        <v>77</v>
      </c>
      <c r="K26" s="34"/>
    </row>
    <row r="27" s="232" customFormat="1" ht="28" customHeight="1" spans="1:11">
      <c r="A27" s="245">
        <v>25</v>
      </c>
      <c r="B27" s="246"/>
      <c r="C27" s="248">
        <v>248168</v>
      </c>
      <c r="D27" s="248" t="s">
        <v>85</v>
      </c>
      <c r="E27" s="248" t="s">
        <v>86</v>
      </c>
      <c r="F27" s="248" t="s">
        <v>87</v>
      </c>
      <c r="G27" s="248" t="s">
        <v>15</v>
      </c>
      <c r="H27" s="248">
        <v>399</v>
      </c>
      <c r="I27" s="248">
        <v>211.09</v>
      </c>
      <c r="J27" s="246" t="s">
        <v>88</v>
      </c>
      <c r="K27" s="34"/>
    </row>
    <row r="28" s="232" customFormat="1" ht="28" customHeight="1" spans="1:11">
      <c r="A28" s="245">
        <v>26</v>
      </c>
      <c r="B28" s="246"/>
      <c r="C28" s="250">
        <v>194352</v>
      </c>
      <c r="D28" s="250" t="s">
        <v>89</v>
      </c>
      <c r="E28" s="250" t="s">
        <v>90</v>
      </c>
      <c r="F28" s="250" t="s">
        <v>91</v>
      </c>
      <c r="G28" s="250" t="s">
        <v>20</v>
      </c>
      <c r="H28" s="250">
        <v>168</v>
      </c>
      <c r="I28" s="250">
        <v>40</v>
      </c>
      <c r="J28" s="258" t="s">
        <v>92</v>
      </c>
      <c r="K28" s="34"/>
    </row>
    <row r="29" s="232" customFormat="1" ht="38" customHeight="1" spans="1:11">
      <c r="A29" s="245">
        <v>27</v>
      </c>
      <c r="B29" s="246"/>
      <c r="C29" s="248">
        <v>181356</v>
      </c>
      <c r="D29" s="248" t="s">
        <v>93</v>
      </c>
      <c r="E29" s="248" t="s">
        <v>94</v>
      </c>
      <c r="F29" s="248" t="s">
        <v>95</v>
      </c>
      <c r="G29" s="248" t="s">
        <v>20</v>
      </c>
      <c r="H29" s="248">
        <v>78</v>
      </c>
      <c r="I29" s="248">
        <v>44.05</v>
      </c>
      <c r="J29" s="244" t="s">
        <v>96</v>
      </c>
      <c r="K29" s="34"/>
    </row>
    <row r="30" s="232" customFormat="1" ht="28" customHeight="1" spans="1:11">
      <c r="A30" s="245">
        <v>28</v>
      </c>
      <c r="B30" s="246"/>
      <c r="C30" s="248">
        <v>67665</v>
      </c>
      <c r="D30" s="248" t="s">
        <v>97</v>
      </c>
      <c r="E30" s="248" t="s">
        <v>98</v>
      </c>
      <c r="F30" s="248" t="s">
        <v>99</v>
      </c>
      <c r="G30" s="248" t="s">
        <v>20</v>
      </c>
      <c r="H30" s="248">
        <v>39.8</v>
      </c>
      <c r="I30" s="248">
        <v>15.92</v>
      </c>
      <c r="J30" s="246" t="s">
        <v>100</v>
      </c>
      <c r="K30" s="34"/>
    </row>
    <row r="31" s="232" customFormat="1" ht="28" customHeight="1" spans="1:11">
      <c r="A31" s="245">
        <v>29</v>
      </c>
      <c r="B31" s="246"/>
      <c r="C31" s="248">
        <v>184102</v>
      </c>
      <c r="D31" s="248" t="s">
        <v>97</v>
      </c>
      <c r="E31" s="248" t="s">
        <v>101</v>
      </c>
      <c r="F31" s="248" t="s">
        <v>102</v>
      </c>
      <c r="G31" s="248" t="s">
        <v>57</v>
      </c>
      <c r="H31" s="248">
        <v>39.8</v>
      </c>
      <c r="I31" s="248">
        <v>15.92</v>
      </c>
      <c r="J31" s="246" t="s">
        <v>100</v>
      </c>
      <c r="K31" s="34"/>
    </row>
    <row r="32" s="232" customFormat="1" ht="28" customHeight="1" spans="1:11">
      <c r="A32" s="245">
        <v>30</v>
      </c>
      <c r="B32" s="246"/>
      <c r="C32" s="250">
        <v>66073</v>
      </c>
      <c r="D32" s="250" t="s">
        <v>103</v>
      </c>
      <c r="E32" s="250" t="s">
        <v>104</v>
      </c>
      <c r="F32" s="250" t="s">
        <v>56</v>
      </c>
      <c r="G32" s="250" t="s">
        <v>57</v>
      </c>
      <c r="H32" s="250">
        <v>69</v>
      </c>
      <c r="I32" s="250">
        <v>21.84</v>
      </c>
      <c r="J32" s="258" t="s">
        <v>105</v>
      </c>
      <c r="K32" s="34"/>
    </row>
    <row r="33" s="232" customFormat="1" ht="28" customHeight="1" spans="1:11">
      <c r="A33" s="245">
        <v>31</v>
      </c>
      <c r="B33" s="246"/>
      <c r="C33" s="248">
        <v>213661</v>
      </c>
      <c r="D33" s="248" t="s">
        <v>106</v>
      </c>
      <c r="E33" s="248" t="s">
        <v>107</v>
      </c>
      <c r="F33" s="248" t="s">
        <v>108</v>
      </c>
      <c r="G33" s="248" t="s">
        <v>57</v>
      </c>
      <c r="H33" s="248">
        <v>118</v>
      </c>
      <c r="I33" s="248">
        <v>11.11</v>
      </c>
      <c r="J33" s="256" t="s">
        <v>109</v>
      </c>
      <c r="K33" s="34"/>
    </row>
    <row r="34" s="232" customFormat="1" ht="32" customHeight="1" spans="1:11">
      <c r="A34" s="245">
        <v>32</v>
      </c>
      <c r="B34" s="246"/>
      <c r="C34" s="250">
        <v>176644</v>
      </c>
      <c r="D34" s="250" t="s">
        <v>110</v>
      </c>
      <c r="E34" s="250" t="s">
        <v>111</v>
      </c>
      <c r="F34" s="250" t="s">
        <v>112</v>
      </c>
      <c r="G34" s="250" t="s">
        <v>57</v>
      </c>
      <c r="H34" s="250">
        <v>168</v>
      </c>
      <c r="I34" s="250">
        <v>59.39</v>
      </c>
      <c r="J34" s="258" t="s">
        <v>105</v>
      </c>
      <c r="K34" s="34"/>
    </row>
    <row r="35" s="232" customFormat="1" ht="32" customHeight="1" spans="1:11">
      <c r="A35" s="245">
        <v>33</v>
      </c>
      <c r="B35" s="246"/>
      <c r="C35" s="248">
        <v>208936</v>
      </c>
      <c r="D35" s="248" t="s">
        <v>113</v>
      </c>
      <c r="E35" s="248" t="s">
        <v>114</v>
      </c>
      <c r="F35" s="248" t="s">
        <v>115</v>
      </c>
      <c r="G35" s="248" t="s">
        <v>20</v>
      </c>
      <c r="H35" s="248">
        <v>68</v>
      </c>
      <c r="I35" s="248">
        <v>24.04</v>
      </c>
      <c r="J35" s="246" t="s">
        <v>116</v>
      </c>
      <c r="K35" s="34"/>
    </row>
    <row r="36" s="232" customFormat="1" ht="32" customHeight="1" spans="1:11">
      <c r="A36" s="245">
        <v>34</v>
      </c>
      <c r="B36" s="246"/>
      <c r="C36" s="251">
        <v>162305</v>
      </c>
      <c r="D36" s="251" t="s">
        <v>117</v>
      </c>
      <c r="E36" s="251" t="s">
        <v>118</v>
      </c>
      <c r="F36" s="251" t="s">
        <v>119</v>
      </c>
      <c r="G36" s="251" t="s">
        <v>57</v>
      </c>
      <c r="H36" s="251">
        <v>388</v>
      </c>
      <c r="I36" s="251">
        <v>176.35</v>
      </c>
      <c r="J36" s="251" t="s">
        <v>120</v>
      </c>
      <c r="K36" s="34"/>
    </row>
    <row r="37" s="233" customFormat="1" ht="32" customHeight="1" spans="1:20">
      <c r="A37" s="245">
        <v>35</v>
      </c>
      <c r="B37" s="246">
        <v>24683</v>
      </c>
      <c r="C37" s="251">
        <v>190669</v>
      </c>
      <c r="D37" s="251" t="s">
        <v>117</v>
      </c>
      <c r="E37" s="251" t="s">
        <v>121</v>
      </c>
      <c r="F37" s="251" t="s">
        <v>119</v>
      </c>
      <c r="G37" s="251" t="s">
        <v>20</v>
      </c>
      <c r="H37" s="251">
        <v>520</v>
      </c>
      <c r="I37" s="251">
        <v>236.34</v>
      </c>
      <c r="J37" s="251" t="s">
        <v>122</v>
      </c>
      <c r="K37" s="255"/>
      <c r="L37" s="236"/>
      <c r="M37" s="236"/>
      <c r="N37" s="236"/>
      <c r="O37" s="236"/>
      <c r="P37" s="236"/>
      <c r="Q37" s="236"/>
      <c r="R37" s="236"/>
      <c r="S37" s="236"/>
      <c r="T37" s="236"/>
    </row>
    <row r="38" s="232" customFormat="1" ht="27" customHeight="1" spans="1:11">
      <c r="A38" s="245">
        <v>36</v>
      </c>
      <c r="B38" s="246"/>
      <c r="C38" s="251">
        <v>140507</v>
      </c>
      <c r="D38" s="251" t="s">
        <v>123</v>
      </c>
      <c r="E38" s="251" t="s">
        <v>124</v>
      </c>
      <c r="F38" s="251" t="s">
        <v>119</v>
      </c>
      <c r="G38" s="251" t="s">
        <v>15</v>
      </c>
      <c r="H38" s="251">
        <v>428</v>
      </c>
      <c r="I38" s="250">
        <v>172.92</v>
      </c>
      <c r="J38" s="251" t="s">
        <v>125</v>
      </c>
      <c r="K38" s="34"/>
    </row>
    <row r="39" s="233" customFormat="1" customHeight="1" spans="1:20">
      <c r="A39" s="245">
        <v>37</v>
      </c>
      <c r="B39" s="246">
        <v>24683</v>
      </c>
      <c r="C39" s="251">
        <v>182964</v>
      </c>
      <c r="D39" s="251" t="s">
        <v>123</v>
      </c>
      <c r="E39" s="251" t="s">
        <v>126</v>
      </c>
      <c r="F39" s="251" t="s">
        <v>119</v>
      </c>
      <c r="G39" s="251" t="s">
        <v>20</v>
      </c>
      <c r="H39" s="251">
        <v>439</v>
      </c>
      <c r="I39" s="251">
        <v>199.53</v>
      </c>
      <c r="J39" s="251" t="s">
        <v>122</v>
      </c>
      <c r="K39" s="255"/>
      <c r="L39" s="236"/>
      <c r="M39" s="236"/>
      <c r="N39" s="236"/>
      <c r="O39" s="236"/>
      <c r="P39" s="236"/>
      <c r="Q39" s="236"/>
      <c r="R39" s="236"/>
      <c r="S39" s="236"/>
      <c r="T39" s="236"/>
    </row>
    <row r="40" s="233" customFormat="1" ht="37" customHeight="1" spans="1:20">
      <c r="A40" s="245">
        <v>38</v>
      </c>
      <c r="B40" s="246"/>
      <c r="C40" s="251">
        <v>198979</v>
      </c>
      <c r="D40" s="251" t="s">
        <v>127</v>
      </c>
      <c r="E40" s="251" t="s">
        <v>128</v>
      </c>
      <c r="F40" s="251" t="s">
        <v>119</v>
      </c>
      <c r="G40" s="251" t="s">
        <v>20</v>
      </c>
      <c r="H40" s="251">
        <v>178</v>
      </c>
      <c r="I40" s="251">
        <v>86.3</v>
      </c>
      <c r="J40" s="251" t="s">
        <v>129</v>
      </c>
      <c r="K40" s="255"/>
      <c r="L40" s="236"/>
      <c r="M40" s="236"/>
      <c r="N40" s="236"/>
      <c r="O40" s="236"/>
      <c r="P40" s="236"/>
      <c r="Q40" s="236"/>
      <c r="R40" s="236"/>
      <c r="S40" s="236"/>
      <c r="T40" s="236"/>
    </row>
    <row r="41" s="233" customFormat="1" ht="30" customHeight="1" spans="1:20">
      <c r="A41" s="245">
        <v>39</v>
      </c>
      <c r="B41" s="246">
        <v>24683</v>
      </c>
      <c r="C41" s="251">
        <v>218374</v>
      </c>
      <c r="D41" s="251" t="s">
        <v>127</v>
      </c>
      <c r="E41" s="251" t="s">
        <v>130</v>
      </c>
      <c r="F41" s="251" t="s">
        <v>119</v>
      </c>
      <c r="G41" s="251" t="s">
        <v>20</v>
      </c>
      <c r="H41" s="251">
        <v>356</v>
      </c>
      <c r="I41" s="251">
        <v>172.59</v>
      </c>
      <c r="J41" s="251" t="s">
        <v>129</v>
      </c>
      <c r="K41" s="255"/>
      <c r="L41" s="236"/>
      <c r="M41" s="236"/>
      <c r="N41" s="236"/>
      <c r="O41" s="236"/>
      <c r="P41" s="236"/>
      <c r="Q41" s="236"/>
      <c r="R41" s="236"/>
      <c r="S41" s="236"/>
      <c r="T41" s="236"/>
    </row>
    <row r="42" s="233" customFormat="1" customHeight="1" spans="1:20">
      <c r="A42" s="245">
        <v>40</v>
      </c>
      <c r="B42" s="246"/>
      <c r="C42" s="245">
        <v>200790</v>
      </c>
      <c r="D42" s="252" t="s">
        <v>131</v>
      </c>
      <c r="E42" s="252" t="s">
        <v>132</v>
      </c>
      <c r="F42" s="245" t="s">
        <v>133</v>
      </c>
      <c r="G42" s="245" t="s">
        <v>134</v>
      </c>
      <c r="H42" s="245">
        <v>180</v>
      </c>
      <c r="I42" s="245">
        <v>76.76</v>
      </c>
      <c r="J42" s="246" t="s">
        <v>135</v>
      </c>
      <c r="K42" s="255"/>
      <c r="L42" s="236"/>
      <c r="M42" s="236"/>
      <c r="N42" s="236"/>
      <c r="O42" s="236"/>
      <c r="P42" s="236"/>
      <c r="Q42" s="236"/>
      <c r="R42" s="236"/>
      <c r="S42" s="236"/>
      <c r="T42" s="236"/>
    </row>
    <row r="43" s="232" customFormat="1" ht="25" customHeight="1" spans="1:11">
      <c r="A43" s="245">
        <v>41</v>
      </c>
      <c r="B43" s="246">
        <v>41003</v>
      </c>
      <c r="C43" s="245">
        <v>32</v>
      </c>
      <c r="D43" s="245" t="s">
        <v>136</v>
      </c>
      <c r="E43" s="245" t="s">
        <v>137</v>
      </c>
      <c r="F43" s="245" t="s">
        <v>138</v>
      </c>
      <c r="G43" s="253" t="s">
        <v>20</v>
      </c>
      <c r="H43" s="245">
        <v>1499</v>
      </c>
      <c r="I43" s="245">
        <v>797.9</v>
      </c>
      <c r="J43" s="245" t="s">
        <v>139</v>
      </c>
      <c r="K43" s="34"/>
    </row>
    <row r="44" s="232" customFormat="1" ht="27" customHeight="1" spans="1:11">
      <c r="A44" s="245">
        <v>42</v>
      </c>
      <c r="B44" s="246">
        <v>57533</v>
      </c>
      <c r="C44" s="245">
        <v>74899</v>
      </c>
      <c r="D44" s="245" t="s">
        <v>140</v>
      </c>
      <c r="E44" s="245" t="s">
        <v>141</v>
      </c>
      <c r="F44" s="245" t="s">
        <v>138</v>
      </c>
      <c r="G44" s="245" t="s">
        <v>20</v>
      </c>
      <c r="H44" s="245">
        <v>499</v>
      </c>
      <c r="I44" s="245">
        <v>232.3</v>
      </c>
      <c r="J44" s="245" t="s">
        <v>142</v>
      </c>
      <c r="K44" s="34"/>
    </row>
    <row r="45" s="234" customFormat="1" ht="24" customHeight="1" spans="1:11">
      <c r="A45" s="245">
        <v>43</v>
      </c>
      <c r="B45" s="246"/>
      <c r="C45" s="245">
        <v>194415</v>
      </c>
      <c r="D45" s="245" t="s">
        <v>143</v>
      </c>
      <c r="E45" s="245" t="s">
        <v>144</v>
      </c>
      <c r="F45" s="245" t="s">
        <v>145</v>
      </c>
      <c r="G45" s="245" t="s">
        <v>20</v>
      </c>
      <c r="H45" s="245">
        <v>328</v>
      </c>
      <c r="I45" s="245">
        <v>164</v>
      </c>
      <c r="J45" s="245" t="s">
        <v>116</v>
      </c>
      <c r="K45" s="259"/>
    </row>
    <row r="46" s="232" customFormat="1" ht="23" customHeight="1" spans="1:11">
      <c r="A46" s="245">
        <v>44</v>
      </c>
      <c r="B46" s="246">
        <v>24824</v>
      </c>
      <c r="C46" s="245">
        <v>183811</v>
      </c>
      <c r="D46" s="245" t="s">
        <v>146</v>
      </c>
      <c r="E46" s="245" t="s">
        <v>147</v>
      </c>
      <c r="F46" s="245" t="s">
        <v>148</v>
      </c>
      <c r="G46" s="245" t="s">
        <v>20</v>
      </c>
      <c r="H46" s="245">
        <v>198</v>
      </c>
      <c r="I46" s="245">
        <v>89.1</v>
      </c>
      <c r="J46" s="245" t="s">
        <v>149</v>
      </c>
      <c r="K46" s="34"/>
    </row>
    <row r="47" s="232" customFormat="1" ht="23" customHeight="1" spans="1:11">
      <c r="A47" s="245">
        <v>45</v>
      </c>
      <c r="B47" s="246">
        <v>24824</v>
      </c>
      <c r="C47" s="245">
        <v>166880</v>
      </c>
      <c r="D47" s="245" t="s">
        <v>150</v>
      </c>
      <c r="E47" s="245" t="s">
        <v>151</v>
      </c>
      <c r="F47" s="245" t="s">
        <v>152</v>
      </c>
      <c r="G47" s="245" t="s">
        <v>20</v>
      </c>
      <c r="H47" s="245">
        <v>198</v>
      </c>
      <c r="I47" s="245">
        <v>89.1</v>
      </c>
      <c r="J47" s="245" t="s">
        <v>149</v>
      </c>
      <c r="K47" s="34"/>
    </row>
    <row r="48" s="232" customFormat="1" ht="24" customHeight="1" spans="1:11">
      <c r="A48" s="245">
        <v>46</v>
      </c>
      <c r="B48" s="246">
        <v>15524</v>
      </c>
      <c r="C48" s="245">
        <v>240221</v>
      </c>
      <c r="D48" s="245" t="s">
        <v>153</v>
      </c>
      <c r="E48" s="245" t="s">
        <v>154</v>
      </c>
      <c r="F48" s="245" t="s">
        <v>155</v>
      </c>
      <c r="G48" s="253" t="s">
        <v>20</v>
      </c>
      <c r="H48" s="245">
        <v>298</v>
      </c>
      <c r="I48" s="245">
        <v>71.49</v>
      </c>
      <c r="J48" s="245" t="s">
        <v>156</v>
      </c>
      <c r="K48" s="34"/>
    </row>
    <row r="49" s="232" customFormat="1" ht="24" customHeight="1" spans="1:11">
      <c r="A49" s="245">
        <v>47</v>
      </c>
      <c r="B49" s="246">
        <v>2672</v>
      </c>
      <c r="C49" s="245">
        <v>162622</v>
      </c>
      <c r="D49" s="245" t="s">
        <v>157</v>
      </c>
      <c r="E49" s="245" t="s">
        <v>154</v>
      </c>
      <c r="F49" s="245" t="s">
        <v>108</v>
      </c>
      <c r="G49" s="245" t="s">
        <v>15</v>
      </c>
      <c r="H49" s="245">
        <v>348</v>
      </c>
      <c r="I49" s="245">
        <v>38.38</v>
      </c>
      <c r="J49" s="245" t="s">
        <v>158</v>
      </c>
      <c r="K49" s="34"/>
    </row>
    <row r="50" s="232" customFormat="1" ht="24" customHeight="1" spans="1:11">
      <c r="A50" s="245">
        <v>48</v>
      </c>
      <c r="B50" s="246">
        <v>18867</v>
      </c>
      <c r="C50" s="245">
        <v>226892</v>
      </c>
      <c r="D50" s="245" t="s">
        <v>159</v>
      </c>
      <c r="E50" s="245" t="s">
        <v>35</v>
      </c>
      <c r="F50" s="245" t="s">
        <v>36</v>
      </c>
      <c r="G50" s="245" t="s">
        <v>20</v>
      </c>
      <c r="H50" s="245">
        <v>49.8</v>
      </c>
      <c r="I50" s="245">
        <v>22.83</v>
      </c>
      <c r="J50" s="245" t="s">
        <v>160</v>
      </c>
      <c r="K50" s="34"/>
    </row>
    <row r="51" s="232" customFormat="1" ht="24" customHeight="1" spans="1:11">
      <c r="A51" s="245">
        <v>49</v>
      </c>
      <c r="B51" s="246">
        <v>24824</v>
      </c>
      <c r="C51" s="245">
        <v>225989</v>
      </c>
      <c r="D51" s="245" t="s">
        <v>161</v>
      </c>
      <c r="E51" s="245" t="s">
        <v>162</v>
      </c>
      <c r="F51" s="245" t="s">
        <v>163</v>
      </c>
      <c r="G51" s="245" t="s">
        <v>20</v>
      </c>
      <c r="H51" s="245">
        <v>588</v>
      </c>
      <c r="I51" s="245">
        <v>285.06</v>
      </c>
      <c r="J51" s="245" t="s">
        <v>116</v>
      </c>
      <c r="K51" s="34"/>
    </row>
    <row r="52" s="232" customFormat="1" ht="24" customHeight="1" spans="1:20">
      <c r="A52" s="245">
        <v>50</v>
      </c>
      <c r="B52" s="246">
        <v>20454</v>
      </c>
      <c r="C52" s="245">
        <v>171745</v>
      </c>
      <c r="D52" s="245" t="s">
        <v>164</v>
      </c>
      <c r="E52" s="245" t="s">
        <v>165</v>
      </c>
      <c r="F52" s="245" t="s">
        <v>166</v>
      </c>
      <c r="G52" s="245" t="s">
        <v>20</v>
      </c>
      <c r="H52" s="245">
        <v>178</v>
      </c>
      <c r="I52" s="245">
        <v>66.13</v>
      </c>
      <c r="J52" s="245" t="s">
        <v>116</v>
      </c>
      <c r="K52" s="255"/>
      <c r="L52" s="236"/>
      <c r="M52" s="236"/>
      <c r="N52" s="236"/>
      <c r="O52" s="236"/>
      <c r="P52" s="236"/>
      <c r="Q52" s="236"/>
      <c r="R52" s="236"/>
      <c r="S52" s="236"/>
      <c r="T52" s="236"/>
    </row>
    <row r="53" s="233" customFormat="1" customHeight="1" spans="1:20">
      <c r="A53" s="245">
        <v>51</v>
      </c>
      <c r="B53" s="246">
        <v>65726</v>
      </c>
      <c r="C53" s="251">
        <v>206692</v>
      </c>
      <c r="D53" s="251" t="s">
        <v>167</v>
      </c>
      <c r="E53" s="251" t="s">
        <v>79</v>
      </c>
      <c r="F53" s="251" t="s">
        <v>168</v>
      </c>
      <c r="G53" s="251" t="s">
        <v>20</v>
      </c>
      <c r="H53" s="251">
        <v>39.8</v>
      </c>
      <c r="I53" s="260">
        <v>10.7</v>
      </c>
      <c r="J53" s="251" t="s">
        <v>169</v>
      </c>
      <c r="K53" s="255"/>
      <c r="L53" s="236"/>
      <c r="M53" s="236"/>
      <c r="N53" s="236"/>
      <c r="O53" s="236"/>
      <c r="P53" s="236"/>
      <c r="Q53" s="236"/>
      <c r="R53" s="236"/>
      <c r="S53" s="236"/>
      <c r="T53" s="236"/>
    </row>
    <row r="54" s="233" customFormat="1" customHeight="1" spans="1:20">
      <c r="A54" s="245">
        <v>52</v>
      </c>
      <c r="B54" s="246">
        <v>65727</v>
      </c>
      <c r="C54" s="251">
        <v>206127</v>
      </c>
      <c r="D54" s="251" t="s">
        <v>170</v>
      </c>
      <c r="E54" s="251" t="s">
        <v>79</v>
      </c>
      <c r="F54" s="251" t="s">
        <v>171</v>
      </c>
      <c r="G54" s="251" t="s">
        <v>20</v>
      </c>
      <c r="H54" s="251">
        <v>39.8</v>
      </c>
      <c r="I54" s="260">
        <v>14.95</v>
      </c>
      <c r="J54" s="251" t="s">
        <v>169</v>
      </c>
      <c r="K54" s="255"/>
      <c r="L54" s="236"/>
      <c r="M54" s="236"/>
      <c r="N54" s="236"/>
      <c r="O54" s="236"/>
      <c r="P54" s="236"/>
      <c r="Q54" s="236"/>
      <c r="R54" s="236"/>
      <c r="S54" s="236"/>
      <c r="T54" s="236"/>
    </row>
    <row r="55" s="233" customFormat="1" customHeight="1" spans="1:20">
      <c r="A55" s="245">
        <v>53</v>
      </c>
      <c r="B55" s="246">
        <v>18891</v>
      </c>
      <c r="C55" s="245">
        <v>184815</v>
      </c>
      <c r="D55" s="245" t="s">
        <v>172</v>
      </c>
      <c r="E55" s="245" t="s">
        <v>173</v>
      </c>
      <c r="F55" s="245" t="s">
        <v>174</v>
      </c>
      <c r="G55" s="245" t="s">
        <v>20</v>
      </c>
      <c r="H55" s="245">
        <v>268</v>
      </c>
      <c r="I55" s="245">
        <v>59.59</v>
      </c>
      <c r="J55" s="245" t="s">
        <v>175</v>
      </c>
      <c r="K55" s="255"/>
      <c r="L55" s="236"/>
      <c r="M55" s="236"/>
      <c r="N55" s="236"/>
      <c r="O55" s="236"/>
      <c r="P55" s="236"/>
      <c r="Q55" s="236"/>
      <c r="R55" s="236"/>
      <c r="S55" s="236"/>
      <c r="T55" s="236"/>
    </row>
    <row r="56" s="233" customFormat="1" customHeight="1" spans="1:20">
      <c r="A56" s="245">
        <v>54</v>
      </c>
      <c r="B56" s="246"/>
      <c r="C56" s="245">
        <v>179326</v>
      </c>
      <c r="D56" s="245" t="s">
        <v>176</v>
      </c>
      <c r="E56" s="245" t="s">
        <v>177</v>
      </c>
      <c r="F56" s="245" t="s">
        <v>178</v>
      </c>
      <c r="G56" s="245" t="s">
        <v>20</v>
      </c>
      <c r="H56" s="245">
        <v>99</v>
      </c>
      <c r="I56" s="245">
        <v>22.02</v>
      </c>
      <c r="J56" s="245" t="s">
        <v>179</v>
      </c>
      <c r="K56" s="255"/>
      <c r="L56" s="236"/>
      <c r="M56" s="236"/>
      <c r="N56" s="236"/>
      <c r="O56" s="236"/>
      <c r="P56" s="236"/>
      <c r="Q56" s="236"/>
      <c r="R56" s="236"/>
      <c r="S56" s="236"/>
      <c r="T56" s="236"/>
    </row>
    <row r="57" s="235" customFormat="1" ht="22" customHeight="1" spans="1:20">
      <c r="A57" s="245">
        <v>55</v>
      </c>
      <c r="B57" s="243"/>
      <c r="C57" s="248">
        <v>136106</v>
      </c>
      <c r="D57" s="248" t="s">
        <v>30</v>
      </c>
      <c r="E57" s="248" t="s">
        <v>180</v>
      </c>
      <c r="F57" s="245" t="s">
        <v>181</v>
      </c>
      <c r="G57" s="245" t="s">
        <v>20</v>
      </c>
      <c r="H57" s="248">
        <v>49.8</v>
      </c>
      <c r="I57" s="245">
        <v>19.77</v>
      </c>
      <c r="J57" s="245" t="s">
        <v>33</v>
      </c>
      <c r="K57" s="34"/>
      <c r="L57" s="232"/>
      <c r="M57" s="232"/>
      <c r="N57" s="232"/>
      <c r="O57" s="232"/>
      <c r="P57" s="232"/>
      <c r="Q57" s="232"/>
      <c r="R57" s="232"/>
      <c r="S57" s="232"/>
      <c r="T57" s="232"/>
    </row>
    <row r="58" s="233" customFormat="1" ht="22" customHeight="1" spans="1:20">
      <c r="A58" s="245">
        <v>56</v>
      </c>
      <c r="B58" s="246"/>
      <c r="C58" s="252">
        <v>135858</v>
      </c>
      <c r="D58" s="252" t="s">
        <v>182</v>
      </c>
      <c r="E58" s="252" t="s">
        <v>180</v>
      </c>
      <c r="F58" s="245" t="s">
        <v>181</v>
      </c>
      <c r="G58" s="245" t="s">
        <v>20</v>
      </c>
      <c r="H58" s="252">
        <v>49.8</v>
      </c>
      <c r="I58" s="245">
        <v>18.72</v>
      </c>
      <c r="J58" s="245" t="s">
        <v>183</v>
      </c>
      <c r="K58" s="255"/>
      <c r="L58" s="236"/>
      <c r="M58" s="236"/>
      <c r="N58" s="236"/>
      <c r="O58" s="236"/>
      <c r="P58" s="236"/>
      <c r="Q58" s="236"/>
      <c r="R58" s="236"/>
      <c r="S58" s="236"/>
      <c r="T58" s="236"/>
    </row>
    <row r="59" s="233" customFormat="1" ht="22" customHeight="1" spans="1:20">
      <c r="A59" s="245">
        <v>57</v>
      </c>
      <c r="B59" s="246"/>
      <c r="C59" s="252">
        <v>139495</v>
      </c>
      <c r="D59" s="252" t="s">
        <v>184</v>
      </c>
      <c r="E59" s="252" t="s">
        <v>180</v>
      </c>
      <c r="F59" s="245" t="s">
        <v>181</v>
      </c>
      <c r="G59" s="245" t="s">
        <v>20</v>
      </c>
      <c r="H59" s="252">
        <v>49.8</v>
      </c>
      <c r="I59" s="245">
        <v>18.72</v>
      </c>
      <c r="J59" s="245" t="s">
        <v>183</v>
      </c>
      <c r="K59" s="255"/>
      <c r="L59" s="236"/>
      <c r="M59" s="236"/>
      <c r="N59" s="236"/>
      <c r="O59" s="236"/>
      <c r="P59" s="236"/>
      <c r="Q59" s="236"/>
      <c r="R59" s="236"/>
      <c r="S59" s="236"/>
      <c r="T59" s="236"/>
    </row>
    <row r="60" s="233" customFormat="1" ht="22" customHeight="1" spans="1:20">
      <c r="A60" s="245">
        <v>58</v>
      </c>
      <c r="B60" s="246"/>
      <c r="C60" s="252">
        <v>137157</v>
      </c>
      <c r="D60" s="252" t="s">
        <v>185</v>
      </c>
      <c r="E60" s="252" t="s">
        <v>180</v>
      </c>
      <c r="F60" s="245" t="s">
        <v>181</v>
      </c>
      <c r="G60" s="245" t="s">
        <v>20</v>
      </c>
      <c r="H60" s="252">
        <v>49.8</v>
      </c>
      <c r="I60" s="245">
        <v>21.98</v>
      </c>
      <c r="J60" s="245" t="s">
        <v>183</v>
      </c>
      <c r="K60" s="255"/>
      <c r="L60" s="236"/>
      <c r="M60" s="236"/>
      <c r="N60" s="236"/>
      <c r="O60" s="236"/>
      <c r="P60" s="236"/>
      <c r="Q60" s="236"/>
      <c r="R60" s="236"/>
      <c r="S60" s="236"/>
      <c r="T60" s="236"/>
    </row>
    <row r="61" s="233" customFormat="1" ht="22" customHeight="1" spans="1:20">
      <c r="A61" s="245">
        <v>59</v>
      </c>
      <c r="B61" s="246"/>
      <c r="C61" s="252">
        <v>135855</v>
      </c>
      <c r="D61" s="252" t="s">
        <v>186</v>
      </c>
      <c r="E61" s="252" t="s">
        <v>180</v>
      </c>
      <c r="F61" s="245" t="s">
        <v>181</v>
      </c>
      <c r="G61" s="245" t="s">
        <v>20</v>
      </c>
      <c r="H61" s="252">
        <v>49.8</v>
      </c>
      <c r="I61" s="245">
        <v>19.77</v>
      </c>
      <c r="J61" s="245" t="s">
        <v>183</v>
      </c>
      <c r="K61" s="255"/>
      <c r="L61" s="236"/>
      <c r="M61" s="236"/>
      <c r="N61" s="236"/>
      <c r="O61" s="236"/>
      <c r="P61" s="236"/>
      <c r="Q61" s="236"/>
      <c r="R61" s="236"/>
      <c r="S61" s="236"/>
      <c r="T61" s="236"/>
    </row>
    <row r="62" s="233" customFormat="1" ht="22" customHeight="1" spans="1:20">
      <c r="A62" s="245">
        <v>60</v>
      </c>
      <c r="B62" s="246"/>
      <c r="C62" s="252">
        <v>135955</v>
      </c>
      <c r="D62" s="252" t="s">
        <v>187</v>
      </c>
      <c r="E62" s="252" t="s">
        <v>180</v>
      </c>
      <c r="F62" s="245" t="s">
        <v>181</v>
      </c>
      <c r="G62" s="245" t="s">
        <v>20</v>
      </c>
      <c r="H62" s="252">
        <v>49.8</v>
      </c>
      <c r="I62" s="245">
        <v>19.77</v>
      </c>
      <c r="J62" s="245" t="s">
        <v>183</v>
      </c>
      <c r="K62" s="255"/>
      <c r="L62" s="236"/>
      <c r="M62" s="236"/>
      <c r="N62" s="236"/>
      <c r="O62" s="236"/>
      <c r="P62" s="236"/>
      <c r="Q62" s="236"/>
      <c r="R62" s="236"/>
      <c r="S62" s="236"/>
      <c r="T62" s="236"/>
    </row>
    <row r="63" s="233" customFormat="1" ht="22" customHeight="1" spans="1:20">
      <c r="A63" s="245">
        <v>61</v>
      </c>
      <c r="B63" s="246"/>
      <c r="C63" s="252">
        <v>139496</v>
      </c>
      <c r="D63" s="252" t="s">
        <v>188</v>
      </c>
      <c r="E63" s="252" t="s">
        <v>180</v>
      </c>
      <c r="F63" s="245" t="s">
        <v>181</v>
      </c>
      <c r="G63" s="245" t="s">
        <v>20</v>
      </c>
      <c r="H63" s="252">
        <v>49.8</v>
      </c>
      <c r="I63" s="245">
        <v>19.77</v>
      </c>
      <c r="J63" s="245" t="s">
        <v>183</v>
      </c>
      <c r="K63" s="255"/>
      <c r="L63" s="236"/>
      <c r="M63" s="236"/>
      <c r="N63" s="236"/>
      <c r="O63" s="236"/>
      <c r="P63" s="236"/>
      <c r="Q63" s="236"/>
      <c r="R63" s="236"/>
      <c r="S63" s="236"/>
      <c r="T63" s="236"/>
    </row>
    <row r="64" s="233" customFormat="1" ht="22" customHeight="1" spans="1:20">
      <c r="A64" s="245">
        <v>62</v>
      </c>
      <c r="B64" s="246">
        <v>61608</v>
      </c>
      <c r="C64" s="245">
        <v>208057</v>
      </c>
      <c r="D64" s="245" t="s">
        <v>189</v>
      </c>
      <c r="E64" s="245" t="s">
        <v>190</v>
      </c>
      <c r="F64" s="245" t="s">
        <v>191</v>
      </c>
      <c r="G64" s="245" t="s">
        <v>20</v>
      </c>
      <c r="H64" s="245">
        <v>218</v>
      </c>
      <c r="I64" s="245">
        <v>38.38</v>
      </c>
      <c r="J64" s="245" t="s">
        <v>192</v>
      </c>
      <c r="K64" s="255"/>
      <c r="L64" s="236"/>
      <c r="M64" s="236"/>
      <c r="N64" s="236"/>
      <c r="O64" s="236"/>
      <c r="P64" s="236"/>
      <c r="Q64" s="236"/>
      <c r="R64" s="236"/>
      <c r="S64" s="236"/>
      <c r="T64" s="236"/>
    </row>
    <row r="65" s="233" customFormat="1" ht="22" customHeight="1" spans="1:20">
      <c r="A65" s="245">
        <v>63</v>
      </c>
      <c r="B65" s="246">
        <v>177889</v>
      </c>
      <c r="C65" s="245">
        <v>177889</v>
      </c>
      <c r="D65" s="245" t="s">
        <v>103</v>
      </c>
      <c r="E65" s="245" t="s">
        <v>193</v>
      </c>
      <c r="F65" s="245" t="s">
        <v>194</v>
      </c>
      <c r="G65" s="245" t="s">
        <v>20</v>
      </c>
      <c r="H65" s="245">
        <v>88</v>
      </c>
      <c r="I65" s="245">
        <v>38.7</v>
      </c>
      <c r="J65" s="246" t="s">
        <v>21</v>
      </c>
      <c r="K65" s="255"/>
      <c r="L65" s="236"/>
      <c r="M65" s="236"/>
      <c r="N65" s="236"/>
      <c r="O65" s="236"/>
      <c r="P65" s="236"/>
      <c r="Q65" s="236"/>
      <c r="R65" s="236"/>
      <c r="S65" s="236"/>
      <c r="T65" s="236"/>
    </row>
    <row r="66" s="232" customFormat="1" ht="22" customHeight="1" spans="1:20">
      <c r="A66" s="245">
        <v>64</v>
      </c>
      <c r="B66" s="246">
        <v>6841</v>
      </c>
      <c r="C66" s="245">
        <v>203191</v>
      </c>
      <c r="D66" s="245" t="s">
        <v>195</v>
      </c>
      <c r="E66" s="245" t="s">
        <v>196</v>
      </c>
      <c r="F66" s="245" t="s">
        <v>197</v>
      </c>
      <c r="G66" s="245" t="s">
        <v>20</v>
      </c>
      <c r="H66" s="245">
        <v>298</v>
      </c>
      <c r="I66" s="245">
        <v>91.8</v>
      </c>
      <c r="J66" s="245" t="s">
        <v>116</v>
      </c>
      <c r="K66" s="255"/>
      <c r="L66" s="236"/>
      <c r="M66" s="236"/>
      <c r="N66" s="236"/>
      <c r="O66" s="236"/>
      <c r="P66" s="236"/>
      <c r="Q66" s="236"/>
      <c r="R66" s="236"/>
      <c r="S66" s="236"/>
      <c r="T66" s="236"/>
    </row>
    <row r="67" s="232" customFormat="1" ht="22" customHeight="1" spans="1:20">
      <c r="A67" s="245">
        <v>65</v>
      </c>
      <c r="B67" s="246"/>
      <c r="C67" s="248">
        <v>201676</v>
      </c>
      <c r="D67" s="248" t="s">
        <v>198</v>
      </c>
      <c r="E67" s="248" t="s">
        <v>199</v>
      </c>
      <c r="F67" s="248" t="s">
        <v>200</v>
      </c>
      <c r="G67" s="248" t="s">
        <v>20</v>
      </c>
      <c r="H67" s="248">
        <v>23</v>
      </c>
      <c r="I67" s="248">
        <v>7.98</v>
      </c>
      <c r="J67" s="256" t="s">
        <v>201</v>
      </c>
      <c r="K67" s="255"/>
      <c r="L67" s="236"/>
      <c r="M67" s="236"/>
      <c r="N67" s="236"/>
      <c r="O67" s="236"/>
      <c r="P67" s="236"/>
      <c r="Q67" s="236"/>
      <c r="R67" s="236"/>
      <c r="S67" s="236"/>
      <c r="T67" s="236"/>
    </row>
    <row r="68" s="232" customFormat="1" ht="22" customHeight="1" spans="1:20">
      <c r="A68" s="245">
        <v>66</v>
      </c>
      <c r="B68" s="246"/>
      <c r="C68" s="248">
        <v>235956</v>
      </c>
      <c r="D68" s="248" t="s">
        <v>202</v>
      </c>
      <c r="E68" s="248" t="s">
        <v>203</v>
      </c>
      <c r="F68" s="248" t="s">
        <v>204</v>
      </c>
      <c r="G68" s="248" t="s">
        <v>20</v>
      </c>
      <c r="H68" s="248">
        <v>398</v>
      </c>
      <c r="I68" s="248">
        <v>135.3</v>
      </c>
      <c r="J68" s="256" t="s">
        <v>205</v>
      </c>
      <c r="K68" s="255"/>
      <c r="L68" s="236"/>
      <c r="M68" s="236"/>
      <c r="N68" s="236"/>
      <c r="O68" s="236"/>
      <c r="P68" s="236"/>
      <c r="Q68" s="236"/>
      <c r="R68" s="236"/>
      <c r="S68" s="236"/>
      <c r="T68" s="236"/>
    </row>
    <row r="69" s="232" customFormat="1" ht="22" customHeight="1" spans="1:20">
      <c r="A69" s="245">
        <v>67</v>
      </c>
      <c r="B69" s="246"/>
      <c r="C69" s="248">
        <v>235955</v>
      </c>
      <c r="D69" s="248" t="s">
        <v>202</v>
      </c>
      <c r="E69" s="248" t="s">
        <v>206</v>
      </c>
      <c r="F69" s="248" t="s">
        <v>204</v>
      </c>
      <c r="G69" s="248" t="s">
        <v>20</v>
      </c>
      <c r="H69" s="248">
        <v>138</v>
      </c>
      <c r="I69" s="248">
        <v>37.57</v>
      </c>
      <c r="J69" s="256" t="s">
        <v>205</v>
      </c>
      <c r="K69" s="255"/>
      <c r="L69" s="236"/>
      <c r="M69" s="236"/>
      <c r="N69" s="236"/>
      <c r="O69" s="236"/>
      <c r="P69" s="236"/>
      <c r="Q69" s="236"/>
      <c r="R69" s="236"/>
      <c r="S69" s="236"/>
      <c r="T69" s="236"/>
    </row>
    <row r="70" s="232" customFormat="1" customHeight="1" spans="1:11">
      <c r="A70" s="261" t="s">
        <v>207</v>
      </c>
      <c r="B70" s="262"/>
      <c r="C70" s="262"/>
      <c r="D70" s="262"/>
      <c r="E70" s="262"/>
      <c r="F70" s="262"/>
      <c r="G70" s="262"/>
      <c r="H70" s="262"/>
      <c r="I70" s="262"/>
      <c r="J70" s="262"/>
      <c r="K70" s="34"/>
    </row>
    <row r="71" s="235" customFormat="1" ht="27" customHeight="1" spans="1:11">
      <c r="A71" s="263" t="s">
        <v>1</v>
      </c>
      <c r="B71" s="244" t="s">
        <v>2</v>
      </c>
      <c r="C71" s="243" t="s">
        <v>3</v>
      </c>
      <c r="D71" s="243" t="s">
        <v>4</v>
      </c>
      <c r="E71" s="243" t="s">
        <v>5</v>
      </c>
      <c r="F71" s="243" t="s">
        <v>6</v>
      </c>
      <c r="G71" s="243" t="s">
        <v>7</v>
      </c>
      <c r="H71" s="243" t="s">
        <v>8</v>
      </c>
      <c r="I71" s="243" t="s">
        <v>9</v>
      </c>
      <c r="J71" s="243" t="s">
        <v>10</v>
      </c>
      <c r="K71" s="266"/>
    </row>
    <row r="72" s="235" customFormat="1" ht="25" customHeight="1" spans="1:11">
      <c r="A72" s="245">
        <v>1</v>
      </c>
      <c r="B72" s="246">
        <v>65907</v>
      </c>
      <c r="C72" s="245">
        <v>184369</v>
      </c>
      <c r="D72" s="245" t="s">
        <v>208</v>
      </c>
      <c r="E72" s="245" t="s">
        <v>209</v>
      </c>
      <c r="F72" s="245" t="s">
        <v>210</v>
      </c>
      <c r="G72" s="248" t="s">
        <v>20</v>
      </c>
      <c r="H72" s="245">
        <v>198</v>
      </c>
      <c r="I72" s="245">
        <v>96.9</v>
      </c>
      <c r="J72" s="245" t="s">
        <v>211</v>
      </c>
      <c r="K72" s="266"/>
    </row>
    <row r="73" s="235" customFormat="1" ht="25" customHeight="1" spans="1:11">
      <c r="A73" s="245">
        <v>2</v>
      </c>
      <c r="B73" s="246"/>
      <c r="C73" s="251">
        <v>2505130</v>
      </c>
      <c r="D73" s="251" t="s">
        <v>212</v>
      </c>
      <c r="E73" s="251" t="s">
        <v>213</v>
      </c>
      <c r="F73" s="251" t="s">
        <v>214</v>
      </c>
      <c r="G73" s="250" t="s">
        <v>20</v>
      </c>
      <c r="H73" s="251">
        <v>168</v>
      </c>
      <c r="I73" s="251">
        <v>40</v>
      </c>
      <c r="J73" s="267" t="s">
        <v>215</v>
      </c>
      <c r="K73" s="268"/>
    </row>
    <row r="74" s="235" customFormat="1" ht="25" customHeight="1" spans="1:11">
      <c r="A74" s="245">
        <v>3</v>
      </c>
      <c r="B74" s="246"/>
      <c r="C74" s="251">
        <v>2505131</v>
      </c>
      <c r="D74" s="251" t="s">
        <v>212</v>
      </c>
      <c r="E74" s="251" t="s">
        <v>216</v>
      </c>
      <c r="F74" s="251" t="s">
        <v>214</v>
      </c>
      <c r="G74" s="250" t="s">
        <v>20</v>
      </c>
      <c r="H74" s="251">
        <v>85</v>
      </c>
      <c r="I74" s="251">
        <v>7.9</v>
      </c>
      <c r="J74" s="267" t="s">
        <v>217</v>
      </c>
      <c r="K74" s="268"/>
    </row>
    <row r="75" s="232" customFormat="1" ht="25" customHeight="1" spans="1:11">
      <c r="A75" s="245">
        <v>4</v>
      </c>
      <c r="B75" s="246">
        <v>65916</v>
      </c>
      <c r="C75" s="245">
        <v>232108</v>
      </c>
      <c r="D75" s="245" t="s">
        <v>218</v>
      </c>
      <c r="E75" s="245" t="s">
        <v>219</v>
      </c>
      <c r="F75" s="245" t="s">
        <v>220</v>
      </c>
      <c r="G75" s="245" t="s">
        <v>20</v>
      </c>
      <c r="H75" s="245">
        <v>76</v>
      </c>
      <c r="I75" s="245">
        <v>13.44</v>
      </c>
      <c r="J75" s="245" t="s">
        <v>169</v>
      </c>
      <c r="K75" s="34"/>
    </row>
    <row r="76" s="232" customFormat="1" ht="25" customHeight="1" spans="1:11">
      <c r="A76" s="245">
        <v>5</v>
      </c>
      <c r="B76" s="246">
        <v>67184</v>
      </c>
      <c r="C76" s="251">
        <v>257355</v>
      </c>
      <c r="D76" s="251" t="s">
        <v>221</v>
      </c>
      <c r="E76" s="251" t="s">
        <v>222</v>
      </c>
      <c r="F76" s="251" t="s">
        <v>223</v>
      </c>
      <c r="G76" s="251" t="s">
        <v>20</v>
      </c>
      <c r="H76" s="251">
        <v>99</v>
      </c>
      <c r="I76" s="251">
        <v>15</v>
      </c>
      <c r="J76" s="267" t="s">
        <v>224</v>
      </c>
      <c r="K76" s="254" t="s">
        <v>225</v>
      </c>
    </row>
    <row r="77" s="232" customFormat="1" ht="25" customHeight="1" spans="1:11">
      <c r="A77" s="245">
        <v>6</v>
      </c>
      <c r="B77" s="246"/>
      <c r="C77" s="245">
        <v>257355</v>
      </c>
      <c r="D77" s="245" t="s">
        <v>221</v>
      </c>
      <c r="E77" s="245" t="s">
        <v>222</v>
      </c>
      <c r="F77" s="245" t="s">
        <v>223</v>
      </c>
      <c r="G77" s="245" t="s">
        <v>20</v>
      </c>
      <c r="H77" s="245">
        <v>99</v>
      </c>
      <c r="I77" s="245">
        <v>15</v>
      </c>
      <c r="J77" s="245" t="s">
        <v>169</v>
      </c>
      <c r="K77" s="34"/>
    </row>
    <row r="78" s="232" customFormat="1" ht="41" customHeight="1" spans="1:11">
      <c r="A78" s="245">
        <v>7</v>
      </c>
      <c r="B78" s="246">
        <v>62269</v>
      </c>
      <c r="C78" s="245">
        <v>266454</v>
      </c>
      <c r="D78" s="245" t="s">
        <v>226</v>
      </c>
      <c r="E78" s="245" t="s">
        <v>227</v>
      </c>
      <c r="F78" s="245" t="s">
        <v>228</v>
      </c>
      <c r="G78" s="245" t="s">
        <v>20</v>
      </c>
      <c r="H78" s="245">
        <v>499</v>
      </c>
      <c r="I78" s="245">
        <v>194.96</v>
      </c>
      <c r="J78" s="245" t="s">
        <v>229</v>
      </c>
      <c r="K78" s="34"/>
    </row>
    <row r="79" s="232" customFormat="1" ht="31" customHeight="1" spans="1:11">
      <c r="A79" s="245">
        <v>8</v>
      </c>
      <c r="B79" s="246">
        <v>62270</v>
      </c>
      <c r="C79" s="245">
        <v>239627</v>
      </c>
      <c r="D79" s="245" t="s">
        <v>230</v>
      </c>
      <c r="E79" s="245" t="s">
        <v>231</v>
      </c>
      <c r="F79" s="245" t="s">
        <v>232</v>
      </c>
      <c r="G79" s="245" t="s">
        <v>134</v>
      </c>
      <c r="H79" s="245">
        <v>399</v>
      </c>
      <c r="I79" s="245">
        <v>161.65</v>
      </c>
      <c r="J79" s="245" t="s">
        <v>233</v>
      </c>
      <c r="K79" s="34"/>
    </row>
    <row r="80" s="232" customFormat="1" ht="24" customHeight="1" spans="1:11">
      <c r="A80" s="245">
        <v>10</v>
      </c>
      <c r="B80" s="246"/>
      <c r="C80" s="245">
        <v>270536</v>
      </c>
      <c r="D80" s="245" t="s">
        <v>234</v>
      </c>
      <c r="E80" s="245" t="s">
        <v>235</v>
      </c>
      <c r="F80" s="245" t="s">
        <v>236</v>
      </c>
      <c r="G80" s="245" t="s">
        <v>20</v>
      </c>
      <c r="H80" s="245">
        <v>99</v>
      </c>
      <c r="I80" s="245">
        <v>11.76</v>
      </c>
      <c r="J80" s="245" t="s">
        <v>169</v>
      </c>
      <c r="K80" s="34"/>
    </row>
    <row r="81" s="232" customFormat="1" ht="24" customHeight="1" spans="1:11">
      <c r="A81" s="245">
        <v>11</v>
      </c>
      <c r="B81" s="246"/>
      <c r="C81" s="245">
        <v>2503899</v>
      </c>
      <c r="D81" s="245" t="s">
        <v>237</v>
      </c>
      <c r="E81" s="245" t="s">
        <v>235</v>
      </c>
      <c r="F81" s="245" t="s">
        <v>236</v>
      </c>
      <c r="G81" s="245" t="s">
        <v>20</v>
      </c>
      <c r="H81" s="245">
        <v>109</v>
      </c>
      <c r="I81" s="245">
        <v>14.7</v>
      </c>
      <c r="J81" s="245"/>
      <c r="K81" s="34"/>
    </row>
    <row r="82" s="232" customFormat="1" ht="24" customHeight="1" spans="1:11">
      <c r="A82" s="245">
        <v>12</v>
      </c>
      <c r="B82" s="246"/>
      <c r="C82" s="245">
        <v>2503890</v>
      </c>
      <c r="D82" s="245" t="s">
        <v>238</v>
      </c>
      <c r="E82" s="245" t="s">
        <v>235</v>
      </c>
      <c r="F82" s="245" t="s">
        <v>236</v>
      </c>
      <c r="G82" s="245" t="s">
        <v>20</v>
      </c>
      <c r="H82" s="245">
        <v>109</v>
      </c>
      <c r="I82" s="245">
        <v>14.7</v>
      </c>
      <c r="J82" s="245"/>
      <c r="K82" s="34"/>
    </row>
    <row r="83" s="232" customFormat="1" ht="20" customHeight="1" spans="1:11">
      <c r="A83" s="261" t="s">
        <v>239</v>
      </c>
      <c r="B83" s="262"/>
      <c r="C83" s="262"/>
      <c r="D83" s="262"/>
      <c r="E83" s="262"/>
      <c r="F83" s="262"/>
      <c r="G83" s="262"/>
      <c r="H83" s="262"/>
      <c r="I83" s="262"/>
      <c r="J83" s="262"/>
      <c r="K83" s="34"/>
    </row>
    <row r="84" s="232" customFormat="1" ht="20" customHeight="1" spans="1:20">
      <c r="A84" s="243" t="s">
        <v>1</v>
      </c>
      <c r="B84" s="244" t="s">
        <v>2</v>
      </c>
      <c r="C84" s="243" t="s">
        <v>3</v>
      </c>
      <c r="D84" s="243" t="s">
        <v>4</v>
      </c>
      <c r="E84" s="243" t="s">
        <v>5</v>
      </c>
      <c r="F84" s="243" t="s">
        <v>6</v>
      </c>
      <c r="G84" s="243" t="s">
        <v>7</v>
      </c>
      <c r="H84" s="243" t="s">
        <v>8</v>
      </c>
      <c r="I84" s="243" t="s">
        <v>9</v>
      </c>
      <c r="J84" s="243" t="s">
        <v>10</v>
      </c>
      <c r="K84" s="255"/>
      <c r="L84" s="236"/>
      <c r="M84" s="236"/>
      <c r="N84" s="236"/>
      <c r="O84" s="236"/>
      <c r="P84" s="236"/>
      <c r="Q84" s="236"/>
      <c r="R84" s="236"/>
      <c r="S84" s="236"/>
      <c r="T84" s="236"/>
    </row>
    <row r="85" s="233" customFormat="1" ht="20" customHeight="1" spans="1:20">
      <c r="A85" s="245">
        <v>1</v>
      </c>
      <c r="B85" s="246"/>
      <c r="C85" s="245">
        <v>810530</v>
      </c>
      <c r="D85" s="245" t="s">
        <v>240</v>
      </c>
      <c r="E85" s="245" t="s">
        <v>241</v>
      </c>
      <c r="F85" s="245" t="s">
        <v>242</v>
      </c>
      <c r="G85" s="245" t="s">
        <v>20</v>
      </c>
      <c r="H85" s="245">
        <v>398</v>
      </c>
      <c r="I85" s="245">
        <v>199</v>
      </c>
      <c r="J85" s="246" t="s">
        <v>243</v>
      </c>
      <c r="K85" s="255"/>
      <c r="L85" s="236"/>
      <c r="M85" s="236"/>
      <c r="N85" s="236"/>
      <c r="O85" s="236"/>
      <c r="P85" s="236"/>
      <c r="Q85" s="236"/>
      <c r="R85" s="236"/>
      <c r="S85" s="236"/>
      <c r="T85" s="236"/>
    </row>
    <row r="86" s="233" customFormat="1" ht="20" customHeight="1" spans="1:20">
      <c r="A86" s="245">
        <v>2</v>
      </c>
      <c r="B86" s="246"/>
      <c r="C86" s="245">
        <v>810531</v>
      </c>
      <c r="D86" s="245" t="s">
        <v>244</v>
      </c>
      <c r="E86" s="245" t="s">
        <v>241</v>
      </c>
      <c r="F86" s="245" t="s">
        <v>245</v>
      </c>
      <c r="G86" s="245" t="s">
        <v>20</v>
      </c>
      <c r="H86" s="245">
        <v>228</v>
      </c>
      <c r="I86" s="245">
        <v>114</v>
      </c>
      <c r="J86" s="245"/>
      <c r="K86" s="255"/>
      <c r="L86" s="236"/>
      <c r="M86" s="236"/>
      <c r="N86" s="236"/>
      <c r="O86" s="236"/>
      <c r="P86" s="236"/>
      <c r="Q86" s="236"/>
      <c r="R86" s="236"/>
      <c r="S86" s="236"/>
      <c r="T86" s="236"/>
    </row>
    <row r="87" s="233" customFormat="1" ht="20" customHeight="1" spans="1:20">
      <c r="A87" s="245">
        <v>3</v>
      </c>
      <c r="B87" s="246"/>
      <c r="C87" s="245">
        <v>810529</v>
      </c>
      <c r="D87" s="245" t="s">
        <v>246</v>
      </c>
      <c r="E87" s="245" t="s">
        <v>247</v>
      </c>
      <c r="F87" s="245" t="s">
        <v>242</v>
      </c>
      <c r="G87" s="245" t="s">
        <v>20</v>
      </c>
      <c r="H87" s="245">
        <v>158</v>
      </c>
      <c r="I87" s="245">
        <v>79</v>
      </c>
      <c r="J87" s="245"/>
      <c r="K87" s="255"/>
      <c r="L87" s="236"/>
      <c r="M87" s="236"/>
      <c r="N87" s="236"/>
      <c r="O87" s="236"/>
      <c r="P87" s="236"/>
      <c r="Q87" s="236"/>
      <c r="R87" s="236"/>
      <c r="S87" s="236"/>
      <c r="T87" s="236"/>
    </row>
    <row r="88" s="233" customFormat="1" ht="20" customHeight="1" spans="1:20">
      <c r="A88" s="245">
        <v>4</v>
      </c>
      <c r="B88" s="246"/>
      <c r="C88" s="245">
        <v>810537</v>
      </c>
      <c r="D88" s="245" t="s">
        <v>248</v>
      </c>
      <c r="E88" s="245" t="s">
        <v>249</v>
      </c>
      <c r="F88" s="245" t="s">
        <v>250</v>
      </c>
      <c r="G88" s="245" t="s">
        <v>20</v>
      </c>
      <c r="H88" s="245">
        <v>198</v>
      </c>
      <c r="I88" s="245">
        <v>99</v>
      </c>
      <c r="J88" s="245"/>
      <c r="K88" s="255"/>
      <c r="L88" s="236"/>
      <c r="M88" s="236"/>
      <c r="N88" s="236"/>
      <c r="O88" s="236"/>
      <c r="P88" s="236"/>
      <c r="Q88" s="236"/>
      <c r="R88" s="236"/>
      <c r="S88" s="236"/>
      <c r="T88" s="236"/>
    </row>
    <row r="89" s="233" customFormat="1" ht="20" customHeight="1" spans="1:20">
      <c r="A89" s="245">
        <v>5</v>
      </c>
      <c r="B89" s="246"/>
      <c r="C89" s="245">
        <v>810535</v>
      </c>
      <c r="D89" s="245" t="s">
        <v>251</v>
      </c>
      <c r="E89" s="245" t="s">
        <v>252</v>
      </c>
      <c r="F89" s="245" t="s">
        <v>253</v>
      </c>
      <c r="G89" s="245" t="s">
        <v>20</v>
      </c>
      <c r="H89" s="245">
        <v>488</v>
      </c>
      <c r="I89" s="245">
        <v>244</v>
      </c>
      <c r="J89" s="245"/>
      <c r="K89" s="255"/>
      <c r="L89" s="236"/>
      <c r="M89" s="236"/>
      <c r="N89" s="236"/>
      <c r="O89" s="236"/>
      <c r="P89" s="236"/>
      <c r="Q89" s="236"/>
      <c r="R89" s="236"/>
      <c r="S89" s="236"/>
      <c r="T89" s="236"/>
    </row>
    <row r="90" s="233" customFormat="1" ht="20" customHeight="1" spans="1:20">
      <c r="A90" s="245">
        <v>6</v>
      </c>
      <c r="B90" s="246"/>
      <c r="C90" s="245">
        <v>810534</v>
      </c>
      <c r="D90" s="245" t="s">
        <v>254</v>
      </c>
      <c r="E90" s="245" t="s">
        <v>255</v>
      </c>
      <c r="F90" s="245" t="s">
        <v>256</v>
      </c>
      <c r="G90" s="245" t="s">
        <v>20</v>
      </c>
      <c r="H90" s="245">
        <v>1198</v>
      </c>
      <c r="I90" s="245">
        <v>659</v>
      </c>
      <c r="J90" s="245"/>
      <c r="K90" s="255"/>
      <c r="L90" s="236"/>
      <c r="M90" s="236"/>
      <c r="N90" s="236"/>
      <c r="O90" s="236"/>
      <c r="P90" s="236"/>
      <c r="Q90" s="236"/>
      <c r="R90" s="236"/>
      <c r="S90" s="236"/>
      <c r="T90" s="236"/>
    </row>
    <row r="91" s="233" customFormat="1" ht="20" customHeight="1" spans="1:20">
      <c r="A91" s="245">
        <v>7</v>
      </c>
      <c r="B91" s="246"/>
      <c r="C91" s="245">
        <v>810540</v>
      </c>
      <c r="D91" s="245" t="s">
        <v>254</v>
      </c>
      <c r="E91" s="245" t="s">
        <v>257</v>
      </c>
      <c r="F91" s="245" t="s">
        <v>256</v>
      </c>
      <c r="G91" s="245" t="s">
        <v>20</v>
      </c>
      <c r="H91" s="245">
        <v>1998</v>
      </c>
      <c r="I91" s="245">
        <v>1099</v>
      </c>
      <c r="J91" s="245"/>
      <c r="K91" s="255"/>
      <c r="L91" s="236"/>
      <c r="M91" s="236"/>
      <c r="N91" s="236"/>
      <c r="O91" s="236"/>
      <c r="P91" s="236"/>
      <c r="Q91" s="236"/>
      <c r="R91" s="236"/>
      <c r="S91" s="236"/>
      <c r="T91" s="236"/>
    </row>
    <row r="92" s="232" customFormat="1" ht="24" customHeight="1" spans="1:11">
      <c r="A92" s="245">
        <v>8</v>
      </c>
      <c r="B92" s="246"/>
      <c r="C92" s="245">
        <v>224346</v>
      </c>
      <c r="D92" s="245" t="s">
        <v>258</v>
      </c>
      <c r="E92" s="245" t="s">
        <v>259</v>
      </c>
      <c r="F92" s="245" t="s">
        <v>260</v>
      </c>
      <c r="G92" s="245" t="s">
        <v>20</v>
      </c>
      <c r="H92" s="245">
        <v>268</v>
      </c>
      <c r="I92" s="245">
        <v>41.93</v>
      </c>
      <c r="J92" s="245" t="s">
        <v>149</v>
      </c>
      <c r="K92" s="34"/>
    </row>
    <row r="93" s="232" customFormat="1" ht="21" customHeight="1" spans="1:11">
      <c r="A93" s="245">
        <v>9</v>
      </c>
      <c r="B93" s="246">
        <v>22532</v>
      </c>
      <c r="C93" s="245">
        <v>205173</v>
      </c>
      <c r="D93" s="245" t="s">
        <v>261</v>
      </c>
      <c r="E93" s="245" t="s">
        <v>262</v>
      </c>
      <c r="F93" s="245" t="s">
        <v>263</v>
      </c>
      <c r="G93" s="245" t="s">
        <v>20</v>
      </c>
      <c r="H93" s="264">
        <v>99</v>
      </c>
      <c r="I93" s="245">
        <v>38</v>
      </c>
      <c r="J93" s="246" t="s">
        <v>264</v>
      </c>
      <c r="K93" s="34"/>
    </row>
    <row r="94" s="232" customFormat="1" ht="21" customHeight="1" spans="1:11">
      <c r="A94" s="245">
        <v>10</v>
      </c>
      <c r="B94" s="246">
        <v>24783</v>
      </c>
      <c r="C94" s="245">
        <v>192579</v>
      </c>
      <c r="D94" s="245" t="s">
        <v>265</v>
      </c>
      <c r="E94" s="245" t="s">
        <v>266</v>
      </c>
      <c r="F94" s="245" t="s">
        <v>267</v>
      </c>
      <c r="G94" s="245" t="s">
        <v>20</v>
      </c>
      <c r="H94" s="245">
        <v>349</v>
      </c>
      <c r="I94" s="245">
        <v>110.26</v>
      </c>
      <c r="J94" s="245" t="s">
        <v>156</v>
      </c>
      <c r="K94" s="34"/>
    </row>
    <row r="95" s="232" customFormat="1" ht="21" customHeight="1" spans="1:11">
      <c r="A95" s="245">
        <v>11</v>
      </c>
      <c r="B95" s="246"/>
      <c r="C95" s="245">
        <v>243909</v>
      </c>
      <c r="D95" s="245" t="s">
        <v>268</v>
      </c>
      <c r="E95" s="245" t="s">
        <v>269</v>
      </c>
      <c r="F95" s="245" t="s">
        <v>253</v>
      </c>
      <c r="G95" s="245" t="s">
        <v>20</v>
      </c>
      <c r="H95" s="245">
        <v>148</v>
      </c>
      <c r="I95" s="245">
        <v>28</v>
      </c>
      <c r="J95" s="245" t="s">
        <v>156</v>
      </c>
      <c r="K95" s="34"/>
    </row>
    <row r="96" s="232" customFormat="1" ht="21" customHeight="1" spans="1:11">
      <c r="A96" s="245">
        <v>12</v>
      </c>
      <c r="B96" s="246"/>
      <c r="C96" s="248">
        <v>188362</v>
      </c>
      <c r="D96" s="248" t="s">
        <v>268</v>
      </c>
      <c r="E96" s="248" t="s">
        <v>270</v>
      </c>
      <c r="F96" s="248" t="s">
        <v>267</v>
      </c>
      <c r="G96" s="248" t="s">
        <v>20</v>
      </c>
      <c r="H96" s="248">
        <v>349</v>
      </c>
      <c r="I96" s="248">
        <v>50</v>
      </c>
      <c r="J96" s="245" t="s">
        <v>156</v>
      </c>
      <c r="K96" s="34"/>
    </row>
    <row r="97" s="232" customFormat="1" ht="21" customHeight="1" spans="1:11">
      <c r="A97" s="245">
        <v>13</v>
      </c>
      <c r="B97" s="246"/>
      <c r="C97" s="248">
        <v>184704</v>
      </c>
      <c r="D97" s="248" t="s">
        <v>265</v>
      </c>
      <c r="E97" s="248" t="s">
        <v>271</v>
      </c>
      <c r="F97" s="248" t="s">
        <v>272</v>
      </c>
      <c r="G97" s="248" t="s">
        <v>20</v>
      </c>
      <c r="H97" s="248">
        <v>168</v>
      </c>
      <c r="I97" s="248">
        <v>50</v>
      </c>
      <c r="J97" s="256" t="s">
        <v>264</v>
      </c>
      <c r="K97" s="34"/>
    </row>
    <row r="98" s="232" customFormat="1" ht="21" customHeight="1" spans="1:11">
      <c r="A98" s="245">
        <v>14</v>
      </c>
      <c r="B98" s="246"/>
      <c r="C98" s="248">
        <v>808776</v>
      </c>
      <c r="D98" s="248" t="s">
        <v>265</v>
      </c>
      <c r="E98" s="248" t="s">
        <v>273</v>
      </c>
      <c r="F98" s="248" t="s">
        <v>272</v>
      </c>
      <c r="G98" s="248" t="s">
        <v>20</v>
      </c>
      <c r="H98" s="248">
        <v>268</v>
      </c>
      <c r="I98" s="248">
        <v>105</v>
      </c>
      <c r="J98" s="256" t="s">
        <v>264</v>
      </c>
      <c r="K98" s="34"/>
    </row>
    <row r="99" s="232" customFormat="1" ht="21" customHeight="1" spans="1:11">
      <c r="A99" s="245">
        <v>15</v>
      </c>
      <c r="B99" s="246"/>
      <c r="C99" s="248">
        <v>808777</v>
      </c>
      <c r="D99" s="248" t="s">
        <v>265</v>
      </c>
      <c r="E99" s="248" t="s">
        <v>274</v>
      </c>
      <c r="F99" s="248" t="s">
        <v>272</v>
      </c>
      <c r="G99" s="248" t="s">
        <v>20</v>
      </c>
      <c r="H99" s="248">
        <v>688</v>
      </c>
      <c r="I99" s="248">
        <v>268</v>
      </c>
      <c r="J99" s="256" t="s">
        <v>264</v>
      </c>
      <c r="K99" s="34"/>
    </row>
    <row r="100" s="232" customFormat="1" ht="21" customHeight="1" spans="1:11">
      <c r="A100" s="245">
        <v>16</v>
      </c>
      <c r="B100" s="246">
        <v>24824</v>
      </c>
      <c r="C100" s="245">
        <v>256838</v>
      </c>
      <c r="D100" s="245" t="s">
        <v>275</v>
      </c>
      <c r="E100" s="245" t="s">
        <v>259</v>
      </c>
      <c r="F100" s="245" t="s">
        <v>260</v>
      </c>
      <c r="G100" s="245" t="s">
        <v>20</v>
      </c>
      <c r="H100" s="245">
        <v>98</v>
      </c>
      <c r="I100" s="245">
        <v>30.1</v>
      </c>
      <c r="J100" s="245" t="s">
        <v>264</v>
      </c>
      <c r="K100" s="34"/>
    </row>
    <row r="101" s="232" customFormat="1" ht="21" customHeight="1" spans="1:11">
      <c r="A101" s="245">
        <v>17</v>
      </c>
      <c r="B101" s="246">
        <v>20450</v>
      </c>
      <c r="C101" s="245">
        <v>199957</v>
      </c>
      <c r="D101" s="245" t="s">
        <v>258</v>
      </c>
      <c r="E101" s="245" t="s">
        <v>276</v>
      </c>
      <c r="F101" s="245" t="s">
        <v>260</v>
      </c>
      <c r="G101" s="245" t="s">
        <v>20</v>
      </c>
      <c r="H101" s="245">
        <v>198</v>
      </c>
      <c r="I101" s="245">
        <v>42.8</v>
      </c>
      <c r="J101" s="245" t="s">
        <v>149</v>
      </c>
      <c r="K101" s="34"/>
    </row>
    <row r="102" s="232" customFormat="1" ht="21" customHeight="1" spans="1:11">
      <c r="A102" s="245">
        <v>18</v>
      </c>
      <c r="B102" s="246"/>
      <c r="C102" s="251" t="s">
        <v>277</v>
      </c>
      <c r="D102" s="251"/>
      <c r="E102" s="251"/>
      <c r="F102" s="251"/>
      <c r="G102" s="251"/>
      <c r="H102" s="251"/>
      <c r="I102" s="251"/>
      <c r="J102" s="251" t="s">
        <v>149</v>
      </c>
      <c r="K102" s="254"/>
    </row>
    <row r="103" s="232" customFormat="1" ht="25" customHeight="1" spans="1:11">
      <c r="A103" s="261" t="s">
        <v>278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34"/>
    </row>
    <row r="104" s="232" customFormat="1" ht="25" customHeight="1" spans="1:20">
      <c r="A104" s="243" t="s">
        <v>1</v>
      </c>
      <c r="B104" s="244" t="s">
        <v>2</v>
      </c>
      <c r="C104" s="243" t="s">
        <v>3</v>
      </c>
      <c r="D104" s="243" t="s">
        <v>4</v>
      </c>
      <c r="E104" s="243" t="s">
        <v>5</v>
      </c>
      <c r="F104" s="243" t="s">
        <v>6</v>
      </c>
      <c r="G104" s="243" t="s">
        <v>7</v>
      </c>
      <c r="H104" s="243" t="s">
        <v>8</v>
      </c>
      <c r="I104" s="243" t="s">
        <v>9</v>
      </c>
      <c r="J104" s="243" t="s">
        <v>10</v>
      </c>
      <c r="K104" s="255"/>
      <c r="L104" s="236"/>
      <c r="M104" s="236"/>
      <c r="N104" s="236"/>
      <c r="O104" s="236"/>
      <c r="P104" s="236"/>
      <c r="Q104" s="236"/>
      <c r="R104" s="236"/>
      <c r="S104" s="236"/>
      <c r="T104" s="236"/>
    </row>
    <row r="105" s="232" customFormat="1" ht="24" customHeight="1" spans="1:11">
      <c r="A105" s="245">
        <v>1</v>
      </c>
      <c r="B105" s="246">
        <v>13826</v>
      </c>
      <c r="C105" s="245">
        <v>1466</v>
      </c>
      <c r="D105" s="245" t="s">
        <v>279</v>
      </c>
      <c r="E105" s="245" t="s">
        <v>280</v>
      </c>
      <c r="F105" s="245" t="s">
        <v>281</v>
      </c>
      <c r="G105" s="245" t="s">
        <v>20</v>
      </c>
      <c r="H105" s="245">
        <v>25</v>
      </c>
      <c r="I105" s="245">
        <v>12.5</v>
      </c>
      <c r="J105" s="245" t="s">
        <v>116</v>
      </c>
      <c r="K105" s="34"/>
    </row>
    <row r="106" s="232" customFormat="1" ht="23" customHeight="1" spans="1:11">
      <c r="A106" s="245">
        <v>2</v>
      </c>
      <c r="B106" s="246">
        <v>20906</v>
      </c>
      <c r="C106" s="245">
        <v>155108</v>
      </c>
      <c r="D106" s="245" t="s">
        <v>282</v>
      </c>
      <c r="E106" s="245" t="s">
        <v>283</v>
      </c>
      <c r="F106" s="245" t="s">
        <v>284</v>
      </c>
      <c r="G106" s="245" t="s">
        <v>20</v>
      </c>
      <c r="H106" s="245">
        <v>45</v>
      </c>
      <c r="I106" s="245">
        <v>14.76</v>
      </c>
      <c r="J106" s="245" t="s">
        <v>116</v>
      </c>
      <c r="K106" s="34"/>
    </row>
    <row r="107" s="232" customFormat="1" ht="23" customHeight="1" spans="1:11">
      <c r="A107" s="245">
        <v>3</v>
      </c>
      <c r="B107" s="246">
        <v>13811</v>
      </c>
      <c r="C107" s="245">
        <v>58522</v>
      </c>
      <c r="D107" s="245" t="s">
        <v>285</v>
      </c>
      <c r="E107" s="245" t="s">
        <v>286</v>
      </c>
      <c r="F107" s="245" t="s">
        <v>287</v>
      </c>
      <c r="G107" s="245" t="s">
        <v>20</v>
      </c>
      <c r="H107" s="245">
        <v>35</v>
      </c>
      <c r="I107" s="245">
        <v>14</v>
      </c>
      <c r="J107" s="245" t="s">
        <v>288</v>
      </c>
      <c r="K107" s="34"/>
    </row>
    <row r="108" s="232" customFormat="1" ht="37" customHeight="1" spans="1:11">
      <c r="A108" s="245">
        <v>4</v>
      </c>
      <c r="B108" s="246">
        <v>13811</v>
      </c>
      <c r="C108" s="251">
        <v>271053</v>
      </c>
      <c r="D108" s="265" t="s">
        <v>289</v>
      </c>
      <c r="E108" s="251" t="s">
        <v>290</v>
      </c>
      <c r="F108" s="251" t="s">
        <v>291</v>
      </c>
      <c r="G108" s="251" t="s">
        <v>20</v>
      </c>
      <c r="H108" s="251">
        <v>39.9</v>
      </c>
      <c r="I108" s="251">
        <v>6.6256</v>
      </c>
      <c r="J108" s="251" t="s">
        <v>149</v>
      </c>
      <c r="K108" s="254"/>
    </row>
    <row r="109" s="232" customFormat="1" ht="35" customHeight="1" spans="1:11">
      <c r="A109" s="245">
        <v>5</v>
      </c>
      <c r="B109" s="246">
        <v>13811</v>
      </c>
      <c r="C109" s="251">
        <v>207551</v>
      </c>
      <c r="D109" s="265" t="s">
        <v>289</v>
      </c>
      <c r="E109" s="251" t="s">
        <v>292</v>
      </c>
      <c r="F109" s="251" t="s">
        <v>291</v>
      </c>
      <c r="G109" s="251" t="s">
        <v>20</v>
      </c>
      <c r="H109" s="251">
        <v>39.9</v>
      </c>
      <c r="I109" s="251">
        <v>5.94</v>
      </c>
      <c r="J109" s="251" t="s">
        <v>149</v>
      </c>
      <c r="K109" s="254"/>
    </row>
    <row r="110" s="232" customFormat="1" ht="26" customHeight="1" spans="1:11">
      <c r="A110" s="245">
        <v>6</v>
      </c>
      <c r="B110" s="246"/>
      <c r="C110" s="248">
        <v>30509</v>
      </c>
      <c r="D110" s="248" t="s">
        <v>293</v>
      </c>
      <c r="E110" s="248" t="s">
        <v>294</v>
      </c>
      <c r="F110" s="248" t="s">
        <v>295</v>
      </c>
      <c r="G110" s="248" t="s">
        <v>20</v>
      </c>
      <c r="H110" s="248">
        <v>23</v>
      </c>
      <c r="I110" s="248">
        <v>13.24</v>
      </c>
      <c r="J110" s="246" t="s">
        <v>160</v>
      </c>
      <c r="K110" s="34"/>
    </row>
    <row r="111" s="232" customFormat="1" ht="26" customHeight="1" spans="1:11">
      <c r="A111" s="245">
        <v>7</v>
      </c>
      <c r="B111" s="246"/>
      <c r="C111" s="248">
        <v>22944</v>
      </c>
      <c r="D111" s="248" t="s">
        <v>296</v>
      </c>
      <c r="E111" s="248" t="s">
        <v>297</v>
      </c>
      <c r="F111" s="248" t="s">
        <v>298</v>
      </c>
      <c r="G111" s="248" t="s">
        <v>20</v>
      </c>
      <c r="H111" s="248">
        <v>123.5</v>
      </c>
      <c r="I111" s="248">
        <v>87.37</v>
      </c>
      <c r="J111" s="246" t="s">
        <v>158</v>
      </c>
      <c r="K111" s="34"/>
    </row>
    <row r="112" s="232" customFormat="1" ht="26" customHeight="1" spans="1:11">
      <c r="A112" s="245">
        <v>8</v>
      </c>
      <c r="B112" s="246"/>
      <c r="C112" s="248">
        <v>219410</v>
      </c>
      <c r="D112" s="248" t="s">
        <v>299</v>
      </c>
      <c r="E112" s="248" t="s">
        <v>300</v>
      </c>
      <c r="F112" s="248" t="s">
        <v>301</v>
      </c>
      <c r="G112" s="248" t="s">
        <v>57</v>
      </c>
      <c r="H112" s="248">
        <v>55</v>
      </c>
      <c r="I112" s="248">
        <v>10.36</v>
      </c>
      <c r="J112" s="256" t="s">
        <v>33</v>
      </c>
      <c r="K112" s="34"/>
    </row>
    <row r="113" s="232" customFormat="1" ht="26" customHeight="1" spans="1:11">
      <c r="A113" s="245">
        <v>9</v>
      </c>
      <c r="B113" s="246"/>
      <c r="C113" s="248">
        <v>247889</v>
      </c>
      <c r="D113" s="248" t="s">
        <v>302</v>
      </c>
      <c r="E113" s="248" t="s">
        <v>303</v>
      </c>
      <c r="F113" s="248" t="s">
        <v>304</v>
      </c>
      <c r="G113" s="248" t="s">
        <v>20</v>
      </c>
      <c r="H113" s="248">
        <v>48</v>
      </c>
      <c r="I113" s="248">
        <v>9.12</v>
      </c>
      <c r="J113" s="256" t="s">
        <v>305</v>
      </c>
      <c r="K113" s="34"/>
    </row>
    <row r="114" s="232" customFormat="1" ht="23" customHeight="1" spans="1:11">
      <c r="A114" s="245">
        <v>10</v>
      </c>
      <c r="B114" s="246">
        <v>18724</v>
      </c>
      <c r="C114" s="245">
        <v>184082</v>
      </c>
      <c r="D114" s="245" t="s">
        <v>306</v>
      </c>
      <c r="E114" s="245" t="s">
        <v>307</v>
      </c>
      <c r="F114" s="245" t="s">
        <v>308</v>
      </c>
      <c r="G114" s="245" t="s">
        <v>20</v>
      </c>
      <c r="H114" s="245">
        <v>59</v>
      </c>
      <c r="I114" s="245">
        <v>19.8</v>
      </c>
      <c r="J114" s="245" t="s">
        <v>309</v>
      </c>
      <c r="K114" s="34"/>
    </row>
    <row r="115" s="233" customFormat="1" ht="24" customHeight="1" spans="1:20">
      <c r="A115" s="245">
        <v>11</v>
      </c>
      <c r="B115" s="246">
        <v>62164</v>
      </c>
      <c r="C115" s="245">
        <v>118337</v>
      </c>
      <c r="D115" s="245" t="s">
        <v>310</v>
      </c>
      <c r="E115" s="245" t="s">
        <v>71</v>
      </c>
      <c r="F115" s="245" t="s">
        <v>311</v>
      </c>
      <c r="G115" s="245" t="s">
        <v>57</v>
      </c>
      <c r="H115" s="245">
        <v>58</v>
      </c>
      <c r="I115" s="245">
        <v>22.02</v>
      </c>
      <c r="J115" s="246" t="s">
        <v>312</v>
      </c>
      <c r="K115" s="255"/>
      <c r="L115" s="236"/>
      <c r="M115" s="236"/>
      <c r="N115" s="236"/>
      <c r="O115" s="236"/>
      <c r="P115" s="236"/>
      <c r="Q115" s="236"/>
      <c r="R115" s="236"/>
      <c r="S115" s="236"/>
      <c r="T115" s="236"/>
    </row>
    <row r="116" s="232" customFormat="1" ht="30" customHeight="1" spans="1:20">
      <c r="A116" s="245">
        <v>12</v>
      </c>
      <c r="B116" s="246">
        <v>4309</v>
      </c>
      <c r="C116" s="245">
        <v>119652</v>
      </c>
      <c r="D116" s="245" t="s">
        <v>313</v>
      </c>
      <c r="E116" s="245" t="s">
        <v>314</v>
      </c>
      <c r="F116" s="245" t="s">
        <v>315</v>
      </c>
      <c r="G116" s="245" t="s">
        <v>20</v>
      </c>
      <c r="H116" s="245">
        <v>72.5</v>
      </c>
      <c r="I116" s="245">
        <v>59.929</v>
      </c>
      <c r="J116" s="245" t="s">
        <v>316</v>
      </c>
      <c r="K116" s="255"/>
      <c r="L116" s="236"/>
      <c r="M116" s="236"/>
      <c r="N116" s="236"/>
      <c r="O116" s="236"/>
      <c r="P116" s="236"/>
      <c r="Q116" s="236"/>
      <c r="R116" s="236"/>
      <c r="S116" s="236"/>
      <c r="T116" s="236"/>
    </row>
    <row r="117" s="236" customFormat="1" customHeight="1" spans="1:11">
      <c r="A117" s="245">
        <v>13</v>
      </c>
      <c r="B117" s="246">
        <v>57807</v>
      </c>
      <c r="C117" s="245">
        <v>118055</v>
      </c>
      <c r="D117" s="245" t="s">
        <v>317</v>
      </c>
      <c r="E117" s="245" t="s">
        <v>318</v>
      </c>
      <c r="F117" s="245" t="s">
        <v>319</v>
      </c>
      <c r="G117" s="245" t="s">
        <v>20</v>
      </c>
      <c r="H117" s="245">
        <v>498</v>
      </c>
      <c r="I117" s="245">
        <v>427.54</v>
      </c>
      <c r="J117" s="245" t="s">
        <v>320</v>
      </c>
      <c r="K117" s="255"/>
    </row>
    <row r="118" s="236" customFormat="1" ht="26" customHeight="1" spans="1:11">
      <c r="A118" s="245">
        <v>14</v>
      </c>
      <c r="B118" s="246">
        <v>51565</v>
      </c>
      <c r="C118" s="245">
        <v>147262</v>
      </c>
      <c r="D118" s="245" t="s">
        <v>321</v>
      </c>
      <c r="E118" s="245" t="s">
        <v>322</v>
      </c>
      <c r="F118" s="245" t="s">
        <v>323</v>
      </c>
      <c r="G118" s="245" t="s">
        <v>20</v>
      </c>
      <c r="H118" s="245">
        <v>790</v>
      </c>
      <c r="I118" s="245">
        <v>656.5</v>
      </c>
      <c r="J118" s="245" t="s">
        <v>324</v>
      </c>
      <c r="K118" s="255"/>
    </row>
    <row r="119" s="236" customFormat="1" ht="26" customHeight="1" spans="1:11">
      <c r="A119" s="245">
        <v>15</v>
      </c>
      <c r="B119" s="246">
        <v>42947</v>
      </c>
      <c r="C119" s="245">
        <v>130589</v>
      </c>
      <c r="D119" s="245" t="s">
        <v>325</v>
      </c>
      <c r="E119" s="245" t="s">
        <v>326</v>
      </c>
      <c r="F119" s="245" t="s">
        <v>327</v>
      </c>
      <c r="G119" s="245" t="s">
        <v>20</v>
      </c>
      <c r="H119" s="245">
        <v>890</v>
      </c>
      <c r="I119" s="245">
        <v>824.16</v>
      </c>
      <c r="J119" s="245" t="s">
        <v>328</v>
      </c>
      <c r="K119" s="255"/>
    </row>
    <row r="120" s="236" customFormat="1" ht="26" customHeight="1" spans="1:11">
      <c r="A120" s="245">
        <v>16</v>
      </c>
      <c r="B120" s="246">
        <v>55545</v>
      </c>
      <c r="C120" s="245">
        <v>152624</v>
      </c>
      <c r="D120" s="245" t="s">
        <v>329</v>
      </c>
      <c r="E120" s="245" t="s">
        <v>330</v>
      </c>
      <c r="F120" s="245" t="s">
        <v>331</v>
      </c>
      <c r="G120" s="245" t="s">
        <v>20</v>
      </c>
      <c r="H120" s="245">
        <v>1790</v>
      </c>
      <c r="I120" s="245">
        <v>1536.72</v>
      </c>
      <c r="J120" s="245" t="s">
        <v>332</v>
      </c>
      <c r="K120" s="255"/>
    </row>
    <row r="121" s="236" customFormat="1" ht="36" customHeight="1" spans="1:11">
      <c r="A121" s="245">
        <v>17</v>
      </c>
      <c r="B121" s="246">
        <v>67224</v>
      </c>
      <c r="C121" s="245">
        <v>148289</v>
      </c>
      <c r="D121" s="245" t="s">
        <v>333</v>
      </c>
      <c r="E121" s="245" t="s">
        <v>334</v>
      </c>
      <c r="F121" s="245" t="s">
        <v>335</v>
      </c>
      <c r="G121" s="245" t="s">
        <v>20</v>
      </c>
      <c r="H121" s="245">
        <v>358</v>
      </c>
      <c r="I121" s="245">
        <v>307.34</v>
      </c>
      <c r="J121" s="245" t="s">
        <v>336</v>
      </c>
      <c r="K121" s="255"/>
    </row>
    <row r="122" s="236" customFormat="1" ht="30" customHeight="1" spans="1:11">
      <c r="A122" s="245">
        <v>18</v>
      </c>
      <c r="B122" s="246">
        <v>67825</v>
      </c>
      <c r="C122" s="245">
        <v>257640</v>
      </c>
      <c r="D122" s="245" t="s">
        <v>333</v>
      </c>
      <c r="E122" s="245" t="s">
        <v>337</v>
      </c>
      <c r="F122" s="245" t="s">
        <v>335</v>
      </c>
      <c r="G122" s="245" t="s">
        <v>20</v>
      </c>
      <c r="H122" s="245">
        <v>894</v>
      </c>
      <c r="I122" s="245">
        <v>767.5</v>
      </c>
      <c r="J122" s="248" t="s">
        <v>338</v>
      </c>
      <c r="K122" s="255"/>
    </row>
    <row r="123" s="236" customFormat="1" ht="26" customHeight="1" spans="1:11">
      <c r="A123" s="245">
        <v>19</v>
      </c>
      <c r="B123" s="246"/>
      <c r="C123" s="245">
        <v>264372</v>
      </c>
      <c r="D123" s="245" t="s">
        <v>339</v>
      </c>
      <c r="E123" s="245" t="s">
        <v>340</v>
      </c>
      <c r="F123" s="245" t="s">
        <v>341</v>
      </c>
      <c r="G123" s="245" t="s">
        <v>342</v>
      </c>
      <c r="H123" s="245">
        <v>15.8</v>
      </c>
      <c r="I123" s="245">
        <v>4.56</v>
      </c>
      <c r="J123" s="256" t="s">
        <v>343</v>
      </c>
      <c r="K123" s="255"/>
    </row>
    <row r="124" s="236" customFormat="1" ht="26" customHeight="1" spans="1:11">
      <c r="A124" s="245"/>
      <c r="B124" s="246"/>
      <c r="C124" s="245">
        <v>264371</v>
      </c>
      <c r="D124" s="245" t="s">
        <v>339</v>
      </c>
      <c r="E124" s="245" t="s">
        <v>344</v>
      </c>
      <c r="F124" s="245" t="s">
        <v>341</v>
      </c>
      <c r="G124" s="245" t="s">
        <v>342</v>
      </c>
      <c r="H124" s="245">
        <v>15.8</v>
      </c>
      <c r="I124" s="245">
        <v>4.56</v>
      </c>
      <c r="J124" s="256"/>
      <c r="K124" s="255"/>
    </row>
    <row r="125" s="236" customFormat="1" ht="26" customHeight="1" spans="1:11">
      <c r="A125" s="245"/>
      <c r="B125" s="246"/>
      <c r="C125" s="245">
        <v>264297</v>
      </c>
      <c r="D125" s="245" t="s">
        <v>339</v>
      </c>
      <c r="E125" s="245" t="s">
        <v>345</v>
      </c>
      <c r="F125" s="245" t="s">
        <v>341</v>
      </c>
      <c r="G125" s="245" t="s">
        <v>342</v>
      </c>
      <c r="H125" s="245">
        <v>15.8</v>
      </c>
      <c r="I125" s="245">
        <v>4.56</v>
      </c>
      <c r="J125" s="256"/>
      <c r="K125" s="255"/>
    </row>
    <row r="126" s="236" customFormat="1" ht="26" customHeight="1" spans="1:11">
      <c r="A126" s="245"/>
      <c r="B126" s="246"/>
      <c r="C126" s="245">
        <v>264374</v>
      </c>
      <c r="D126" s="245" t="s">
        <v>339</v>
      </c>
      <c r="E126" s="245" t="s">
        <v>346</v>
      </c>
      <c r="F126" s="245" t="s">
        <v>341</v>
      </c>
      <c r="G126" s="245" t="s">
        <v>342</v>
      </c>
      <c r="H126" s="245">
        <v>15.8</v>
      </c>
      <c r="I126" s="245">
        <v>4.56</v>
      </c>
      <c r="J126" s="256"/>
      <c r="K126" s="255"/>
    </row>
    <row r="127" s="236" customFormat="1" ht="26" customHeight="1" spans="1:11">
      <c r="A127" s="245"/>
      <c r="B127" s="246"/>
      <c r="C127" s="245">
        <v>264373</v>
      </c>
      <c r="D127" s="245" t="s">
        <v>339</v>
      </c>
      <c r="E127" s="245" t="s">
        <v>347</v>
      </c>
      <c r="F127" s="245" t="s">
        <v>341</v>
      </c>
      <c r="G127" s="245" t="s">
        <v>342</v>
      </c>
      <c r="H127" s="245">
        <v>15.8</v>
      </c>
      <c r="I127" s="245">
        <v>4.56</v>
      </c>
      <c r="J127" s="256"/>
      <c r="K127" s="255"/>
    </row>
    <row r="128" s="233" customFormat="1" ht="21" customHeight="1" spans="1:11">
      <c r="A128" s="245">
        <v>20</v>
      </c>
      <c r="B128" s="246">
        <v>21994</v>
      </c>
      <c r="C128" s="245">
        <v>263586</v>
      </c>
      <c r="D128" s="245" t="s">
        <v>348</v>
      </c>
      <c r="E128" s="245" t="s">
        <v>349</v>
      </c>
      <c r="F128" s="245" t="s">
        <v>108</v>
      </c>
      <c r="G128" s="245" t="s">
        <v>57</v>
      </c>
      <c r="H128" s="245">
        <v>168</v>
      </c>
      <c r="I128" s="245">
        <v>16.97</v>
      </c>
      <c r="J128" s="245" t="s">
        <v>350</v>
      </c>
      <c r="K128" s="269"/>
    </row>
    <row r="129" s="233" customFormat="1" ht="21" customHeight="1" spans="1:11">
      <c r="A129" s="245"/>
      <c r="B129" s="246"/>
      <c r="C129" s="245">
        <v>211694</v>
      </c>
      <c r="D129" s="245" t="s">
        <v>351</v>
      </c>
      <c r="E129" s="245" t="s">
        <v>352</v>
      </c>
      <c r="F129" s="248"/>
      <c r="G129" s="245" t="s">
        <v>57</v>
      </c>
      <c r="H129" s="245">
        <v>118</v>
      </c>
      <c r="I129" s="245">
        <v>9.6</v>
      </c>
      <c r="J129" s="245"/>
      <c r="K129" s="269"/>
    </row>
    <row r="130" s="233" customFormat="1" ht="21" customHeight="1" spans="1:11">
      <c r="A130" s="245"/>
      <c r="B130" s="246"/>
      <c r="C130" s="245">
        <v>266787</v>
      </c>
      <c r="D130" s="245" t="s">
        <v>353</v>
      </c>
      <c r="E130" s="245" t="s">
        <v>354</v>
      </c>
      <c r="F130" s="248"/>
      <c r="G130" s="245" t="s">
        <v>57</v>
      </c>
      <c r="H130" s="245">
        <v>168</v>
      </c>
      <c r="I130" s="245">
        <v>16.16</v>
      </c>
      <c r="J130" s="245"/>
      <c r="K130" s="269"/>
    </row>
    <row r="131" s="233" customFormat="1" ht="21" customHeight="1" spans="1:11">
      <c r="A131" s="245"/>
      <c r="B131" s="246"/>
      <c r="C131" s="245">
        <v>231160</v>
      </c>
      <c r="D131" s="245" t="s">
        <v>355</v>
      </c>
      <c r="E131" s="245" t="s">
        <v>356</v>
      </c>
      <c r="F131" s="248"/>
      <c r="G131" s="245" t="s">
        <v>57</v>
      </c>
      <c r="H131" s="245">
        <v>128</v>
      </c>
      <c r="I131" s="245">
        <v>18.18</v>
      </c>
      <c r="J131" s="245"/>
      <c r="K131" s="269"/>
    </row>
    <row r="132" s="233" customFormat="1" ht="21" customHeight="1" spans="1:11">
      <c r="A132" s="245"/>
      <c r="B132" s="246"/>
      <c r="C132" s="245">
        <v>266790</v>
      </c>
      <c r="D132" s="245" t="s">
        <v>357</v>
      </c>
      <c r="E132" s="245" t="s">
        <v>358</v>
      </c>
      <c r="F132" s="248"/>
      <c r="G132" s="245" t="s">
        <v>57</v>
      </c>
      <c r="H132" s="245">
        <v>118</v>
      </c>
      <c r="I132" s="245">
        <v>9.09</v>
      </c>
      <c r="J132" s="245"/>
      <c r="K132" s="269"/>
    </row>
    <row r="133" s="233" customFormat="1" ht="21" customHeight="1" spans="1:11">
      <c r="A133" s="245"/>
      <c r="B133" s="246"/>
      <c r="C133" s="245">
        <v>266791</v>
      </c>
      <c r="D133" s="245" t="s">
        <v>359</v>
      </c>
      <c r="E133" s="245" t="s">
        <v>358</v>
      </c>
      <c r="F133" s="248"/>
      <c r="G133" s="245" t="s">
        <v>57</v>
      </c>
      <c r="H133" s="245">
        <v>118</v>
      </c>
      <c r="I133" s="245">
        <v>9.09</v>
      </c>
      <c r="J133" s="245"/>
      <c r="K133" s="269"/>
    </row>
    <row r="134" s="233" customFormat="1" ht="21" customHeight="1" spans="1:11">
      <c r="A134" s="245"/>
      <c r="B134" s="246"/>
      <c r="C134" s="245">
        <v>266806</v>
      </c>
      <c r="D134" s="245" t="s">
        <v>360</v>
      </c>
      <c r="E134" s="245" t="s">
        <v>361</v>
      </c>
      <c r="F134" s="248"/>
      <c r="G134" s="245" t="s">
        <v>57</v>
      </c>
      <c r="H134" s="245">
        <v>168</v>
      </c>
      <c r="I134" s="245">
        <v>15.76</v>
      </c>
      <c r="J134" s="245"/>
      <c r="K134" s="269"/>
    </row>
    <row r="135" s="233" customFormat="1" ht="21" customHeight="1" spans="1:11">
      <c r="A135" s="245"/>
      <c r="B135" s="246"/>
      <c r="C135" s="245">
        <v>238759</v>
      </c>
      <c r="D135" s="245" t="s">
        <v>362</v>
      </c>
      <c r="E135" s="245" t="s">
        <v>363</v>
      </c>
      <c r="F135" s="248"/>
      <c r="G135" s="245" t="s">
        <v>57</v>
      </c>
      <c r="H135" s="245">
        <v>118</v>
      </c>
      <c r="I135" s="245">
        <v>18.18</v>
      </c>
      <c r="J135" s="245"/>
      <c r="K135" s="269"/>
    </row>
    <row r="136" s="233" customFormat="1" ht="21" customHeight="1" spans="1:11">
      <c r="A136" s="245"/>
      <c r="B136" s="246"/>
      <c r="C136" s="245">
        <v>128495</v>
      </c>
      <c r="D136" s="245" t="s">
        <v>364</v>
      </c>
      <c r="E136" s="245" t="s">
        <v>365</v>
      </c>
      <c r="F136" s="248"/>
      <c r="G136" s="245" t="s">
        <v>57</v>
      </c>
      <c r="H136" s="245">
        <v>188</v>
      </c>
      <c r="I136" s="245">
        <v>26.26</v>
      </c>
      <c r="J136" s="245"/>
      <c r="K136" s="269"/>
    </row>
    <row r="137" s="233" customFormat="1" ht="21" customHeight="1" spans="1:11">
      <c r="A137" s="245"/>
      <c r="B137" s="246"/>
      <c r="C137" s="245">
        <v>229170</v>
      </c>
      <c r="D137" s="245" t="s">
        <v>366</v>
      </c>
      <c r="E137" s="245" t="s">
        <v>367</v>
      </c>
      <c r="F137" s="248"/>
      <c r="G137" s="245" t="s">
        <v>57</v>
      </c>
      <c r="H137" s="245">
        <v>118</v>
      </c>
      <c r="I137" s="245">
        <v>11.11</v>
      </c>
      <c r="J137" s="245"/>
      <c r="K137" s="269"/>
    </row>
    <row r="138" s="233" customFormat="1" ht="21" customHeight="1" spans="1:11">
      <c r="A138" s="245"/>
      <c r="B138" s="246"/>
      <c r="C138" s="245">
        <v>266789</v>
      </c>
      <c r="D138" s="245" t="s">
        <v>368</v>
      </c>
      <c r="E138" s="245" t="s">
        <v>369</v>
      </c>
      <c r="F138" s="248"/>
      <c r="G138" s="245" t="s">
        <v>57</v>
      </c>
      <c r="H138" s="245">
        <v>148</v>
      </c>
      <c r="I138" s="245">
        <v>20.2</v>
      </c>
      <c r="J138" s="245"/>
      <c r="K138" s="269"/>
    </row>
    <row r="139" s="233" customFormat="1" ht="21" customHeight="1" spans="1:11">
      <c r="A139" s="245"/>
      <c r="B139" s="246"/>
      <c r="C139" s="245">
        <v>270677</v>
      </c>
      <c r="D139" s="245" t="s">
        <v>370</v>
      </c>
      <c r="E139" s="245" t="s">
        <v>371</v>
      </c>
      <c r="F139" s="248"/>
      <c r="G139" s="245" t="s">
        <v>57</v>
      </c>
      <c r="H139" s="245">
        <v>128</v>
      </c>
      <c r="I139" s="245">
        <v>19.19</v>
      </c>
      <c r="J139" s="245"/>
      <c r="K139" s="269"/>
    </row>
    <row r="140" s="233" customFormat="1" ht="21" customHeight="1" spans="1:11">
      <c r="A140" s="245"/>
      <c r="B140" s="246"/>
      <c r="C140" s="245">
        <v>270674</v>
      </c>
      <c r="D140" s="245" t="s">
        <v>372</v>
      </c>
      <c r="E140" s="245" t="s">
        <v>373</v>
      </c>
      <c r="F140" s="248"/>
      <c r="G140" s="245" t="s">
        <v>57</v>
      </c>
      <c r="H140" s="245">
        <v>128</v>
      </c>
      <c r="I140" s="245">
        <v>18.18</v>
      </c>
      <c r="J140" s="245"/>
      <c r="K140" s="269"/>
    </row>
    <row r="141" customHeight="1" spans="1:11">
      <c r="A141" s="270" t="s">
        <v>374</v>
      </c>
      <c r="B141" s="270"/>
      <c r="C141" s="270"/>
      <c r="D141" s="270"/>
      <c r="E141" s="270"/>
      <c r="F141" s="270"/>
      <c r="G141" s="270"/>
      <c r="H141" s="270"/>
      <c r="I141" s="270"/>
      <c r="J141" s="270"/>
      <c r="K141" s="255"/>
    </row>
    <row r="142" customHeight="1" spans="1:11">
      <c r="A142" s="243" t="s">
        <v>1</v>
      </c>
      <c r="B142" s="244" t="s">
        <v>2</v>
      </c>
      <c r="C142" s="243" t="s">
        <v>3</v>
      </c>
      <c r="D142" s="243" t="s">
        <v>4</v>
      </c>
      <c r="E142" s="243" t="s">
        <v>5</v>
      </c>
      <c r="F142" s="243" t="s">
        <v>6</v>
      </c>
      <c r="G142" s="243" t="s">
        <v>7</v>
      </c>
      <c r="H142" s="243" t="s">
        <v>8</v>
      </c>
      <c r="I142" s="243" t="s">
        <v>9</v>
      </c>
      <c r="J142" s="243" t="s">
        <v>10</v>
      </c>
      <c r="K142" s="255"/>
    </row>
    <row r="143" customHeight="1" spans="1:11">
      <c r="A143" s="245">
        <v>1</v>
      </c>
      <c r="B143" s="246"/>
      <c r="C143" s="271">
        <v>150679</v>
      </c>
      <c r="D143" s="272" t="s">
        <v>375</v>
      </c>
      <c r="E143" s="272" t="s">
        <v>376</v>
      </c>
      <c r="F143" s="272" t="s">
        <v>377</v>
      </c>
      <c r="G143" s="271" t="s">
        <v>57</v>
      </c>
      <c r="H143" s="271">
        <v>12</v>
      </c>
      <c r="I143" s="271">
        <v>0.01</v>
      </c>
      <c r="J143" s="288" t="s">
        <v>316</v>
      </c>
      <c r="K143" s="292"/>
    </row>
    <row r="144" ht="29" customHeight="1" spans="1:11">
      <c r="A144" s="245">
        <v>2</v>
      </c>
      <c r="B144" s="273"/>
      <c r="C144" s="274">
        <v>172547</v>
      </c>
      <c r="D144" s="275" t="s">
        <v>375</v>
      </c>
      <c r="E144" s="275" t="s">
        <v>378</v>
      </c>
      <c r="F144" s="275" t="s">
        <v>379</v>
      </c>
      <c r="G144" s="274" t="s">
        <v>57</v>
      </c>
      <c r="H144" s="274">
        <v>4.5</v>
      </c>
      <c r="I144" s="274">
        <v>3.03</v>
      </c>
      <c r="J144" s="293" t="s">
        <v>380</v>
      </c>
      <c r="K144" s="255"/>
    </row>
    <row r="145" ht="49" customHeight="1" spans="1:11">
      <c r="A145" s="245">
        <v>3</v>
      </c>
      <c r="B145" s="273"/>
      <c r="C145" s="274">
        <v>47683</v>
      </c>
      <c r="D145" s="275" t="s">
        <v>381</v>
      </c>
      <c r="E145" s="275" t="s">
        <v>382</v>
      </c>
      <c r="F145" s="275" t="s">
        <v>36</v>
      </c>
      <c r="G145" s="274" t="s">
        <v>20</v>
      </c>
      <c r="H145" s="274">
        <v>25.8</v>
      </c>
      <c r="I145" s="274">
        <v>16.1</v>
      </c>
      <c r="J145" s="244" t="s">
        <v>383</v>
      </c>
      <c r="K145" s="255"/>
    </row>
    <row r="146" ht="24" customHeight="1" spans="1:11">
      <c r="A146" s="245">
        <v>4</v>
      </c>
      <c r="B146" s="273"/>
      <c r="C146" s="274">
        <v>47830</v>
      </c>
      <c r="D146" s="275" t="s">
        <v>384</v>
      </c>
      <c r="E146" s="275" t="s">
        <v>385</v>
      </c>
      <c r="F146" s="275" t="s">
        <v>386</v>
      </c>
      <c r="G146" s="274" t="s">
        <v>387</v>
      </c>
      <c r="H146" s="274">
        <v>29.8</v>
      </c>
      <c r="I146" s="274">
        <v>12.9</v>
      </c>
      <c r="J146" s="244" t="s">
        <v>388</v>
      </c>
      <c r="K146" s="286"/>
    </row>
    <row r="147" ht="24" customHeight="1" spans="1:11">
      <c r="A147" s="245">
        <v>5</v>
      </c>
      <c r="B147" s="273"/>
      <c r="C147" s="274">
        <v>58880</v>
      </c>
      <c r="D147" s="275" t="s">
        <v>389</v>
      </c>
      <c r="E147" s="275" t="s">
        <v>390</v>
      </c>
      <c r="F147" s="275" t="s">
        <v>386</v>
      </c>
      <c r="G147" s="274" t="s">
        <v>387</v>
      </c>
      <c r="H147" s="274">
        <v>29.8</v>
      </c>
      <c r="I147" s="274">
        <v>10.5</v>
      </c>
      <c r="J147" s="244" t="s">
        <v>391</v>
      </c>
      <c r="K147" s="286"/>
    </row>
    <row r="148" ht="24" customHeight="1" spans="1:11">
      <c r="A148" s="245">
        <v>6</v>
      </c>
      <c r="B148" s="273"/>
      <c r="C148" s="274">
        <v>41077</v>
      </c>
      <c r="D148" s="275" t="s">
        <v>392</v>
      </c>
      <c r="E148" s="275" t="s">
        <v>385</v>
      </c>
      <c r="F148" s="275" t="s">
        <v>386</v>
      </c>
      <c r="G148" s="274" t="s">
        <v>387</v>
      </c>
      <c r="H148" s="274">
        <v>29.8</v>
      </c>
      <c r="I148" s="274">
        <v>12.9</v>
      </c>
      <c r="J148" s="244" t="s">
        <v>391</v>
      </c>
      <c r="K148" s="286"/>
    </row>
    <row r="149" ht="24" customHeight="1" spans="1:11">
      <c r="A149" s="245">
        <v>7</v>
      </c>
      <c r="B149" s="273"/>
      <c r="C149" s="274">
        <v>38127</v>
      </c>
      <c r="D149" s="275" t="s">
        <v>393</v>
      </c>
      <c r="E149" s="275" t="s">
        <v>385</v>
      </c>
      <c r="F149" s="275" t="s">
        <v>386</v>
      </c>
      <c r="G149" s="274" t="s">
        <v>387</v>
      </c>
      <c r="H149" s="274">
        <v>28.8</v>
      </c>
      <c r="I149" s="274">
        <v>14.1</v>
      </c>
      <c r="J149" s="244" t="s">
        <v>391</v>
      </c>
      <c r="K149" s="286"/>
    </row>
    <row r="150" ht="24" customHeight="1" spans="1:11">
      <c r="A150" s="245">
        <v>8</v>
      </c>
      <c r="B150" s="273"/>
      <c r="C150" s="274">
        <v>139378</v>
      </c>
      <c r="D150" s="275" t="s">
        <v>389</v>
      </c>
      <c r="E150" s="275" t="s">
        <v>394</v>
      </c>
      <c r="F150" s="275" t="s">
        <v>395</v>
      </c>
      <c r="G150" s="274" t="s">
        <v>387</v>
      </c>
      <c r="H150" s="274">
        <v>27.5</v>
      </c>
      <c r="I150" s="274">
        <v>9.63</v>
      </c>
      <c r="J150" s="244" t="s">
        <v>391</v>
      </c>
      <c r="K150" s="286"/>
    </row>
    <row r="151" ht="24" customHeight="1" spans="1:11">
      <c r="A151" s="245">
        <v>9</v>
      </c>
      <c r="B151" s="273"/>
      <c r="C151" s="274">
        <v>139798</v>
      </c>
      <c r="D151" s="275" t="s">
        <v>392</v>
      </c>
      <c r="E151" s="275" t="s">
        <v>396</v>
      </c>
      <c r="F151" s="275" t="s">
        <v>395</v>
      </c>
      <c r="G151" s="274" t="s">
        <v>387</v>
      </c>
      <c r="H151" s="274">
        <v>27.5</v>
      </c>
      <c r="I151" s="274">
        <v>10.5</v>
      </c>
      <c r="J151" s="244" t="s">
        <v>391</v>
      </c>
      <c r="K151" s="286"/>
    </row>
    <row r="152" ht="29" customHeight="1" spans="1:11">
      <c r="A152" s="245">
        <v>10</v>
      </c>
      <c r="B152" s="273"/>
      <c r="C152" s="276">
        <v>3005778</v>
      </c>
      <c r="D152" s="276" t="s">
        <v>397</v>
      </c>
      <c r="E152" s="276" t="s">
        <v>398</v>
      </c>
      <c r="F152" s="276" t="s">
        <v>399</v>
      </c>
      <c r="G152" s="277" t="s">
        <v>20</v>
      </c>
      <c r="H152" s="278">
        <v>35</v>
      </c>
      <c r="I152" s="278">
        <v>11.88</v>
      </c>
      <c r="J152" s="278" t="s">
        <v>400</v>
      </c>
      <c r="K152" s="255"/>
    </row>
    <row r="153" customHeight="1" spans="1:11">
      <c r="A153" s="245">
        <v>11</v>
      </c>
      <c r="B153" s="273"/>
      <c r="C153" s="276">
        <v>3005776</v>
      </c>
      <c r="D153" s="276" t="s">
        <v>401</v>
      </c>
      <c r="E153" s="276" t="s">
        <v>402</v>
      </c>
      <c r="F153" s="276" t="s">
        <v>399</v>
      </c>
      <c r="G153" s="277" t="s">
        <v>20</v>
      </c>
      <c r="H153" s="278">
        <v>35</v>
      </c>
      <c r="I153" s="278">
        <v>11.88</v>
      </c>
      <c r="J153" s="278"/>
      <c r="K153" s="255"/>
    </row>
    <row r="154" customHeight="1" spans="1:11">
      <c r="A154" s="245">
        <v>12</v>
      </c>
      <c r="B154" s="273"/>
      <c r="C154" s="278">
        <v>2503076</v>
      </c>
      <c r="D154" s="276" t="s">
        <v>403</v>
      </c>
      <c r="E154" s="276" t="s">
        <v>404</v>
      </c>
      <c r="F154" s="276" t="s">
        <v>399</v>
      </c>
      <c r="G154" s="277" t="s">
        <v>20</v>
      </c>
      <c r="H154" s="278">
        <v>35</v>
      </c>
      <c r="I154" s="278">
        <v>11.88</v>
      </c>
      <c r="J154" s="278"/>
      <c r="K154" s="255"/>
    </row>
    <row r="155" customHeight="1" spans="1:11">
      <c r="A155" s="245">
        <v>13</v>
      </c>
      <c r="B155" s="273"/>
      <c r="C155" s="278">
        <v>3005761</v>
      </c>
      <c r="D155" s="276" t="s">
        <v>405</v>
      </c>
      <c r="E155" s="276" t="s">
        <v>402</v>
      </c>
      <c r="F155" s="276" t="s">
        <v>399</v>
      </c>
      <c r="G155" s="277" t="s">
        <v>20</v>
      </c>
      <c r="H155" s="278">
        <v>35</v>
      </c>
      <c r="I155" s="278">
        <v>11.88</v>
      </c>
      <c r="J155" s="278"/>
      <c r="K155" s="255"/>
    </row>
    <row r="156" customHeight="1" spans="1:11">
      <c r="A156" s="245">
        <v>14</v>
      </c>
      <c r="B156" s="273"/>
      <c r="C156" s="276">
        <v>3005707</v>
      </c>
      <c r="D156" s="279" t="s">
        <v>406</v>
      </c>
      <c r="E156" s="276" t="s">
        <v>407</v>
      </c>
      <c r="F156" s="276" t="s">
        <v>408</v>
      </c>
      <c r="G156" s="277" t="s">
        <v>20</v>
      </c>
      <c r="H156" s="278">
        <v>25.9</v>
      </c>
      <c r="I156" s="278">
        <v>7.82</v>
      </c>
      <c r="J156" s="278" t="s">
        <v>409</v>
      </c>
      <c r="K156" s="255"/>
    </row>
    <row r="157" customHeight="1" spans="1:11">
      <c r="A157" s="245">
        <v>15</v>
      </c>
      <c r="B157" s="273"/>
      <c r="C157" s="276">
        <v>3005771</v>
      </c>
      <c r="D157" s="279" t="s">
        <v>410</v>
      </c>
      <c r="E157" s="276" t="s">
        <v>411</v>
      </c>
      <c r="F157" s="276" t="s">
        <v>412</v>
      </c>
      <c r="G157" s="277" t="s">
        <v>20</v>
      </c>
      <c r="H157" s="280">
        <v>19.9</v>
      </c>
      <c r="I157" s="278">
        <v>6.76</v>
      </c>
      <c r="J157" s="278"/>
      <c r="K157" s="255"/>
    </row>
    <row r="158" customHeight="1" spans="1:11">
      <c r="A158" s="245">
        <v>16</v>
      </c>
      <c r="B158" s="273"/>
      <c r="C158" s="276">
        <v>3005784</v>
      </c>
      <c r="D158" s="276" t="s">
        <v>413</v>
      </c>
      <c r="E158" s="281" t="s">
        <v>414</v>
      </c>
      <c r="F158" s="276" t="s">
        <v>415</v>
      </c>
      <c r="G158" s="277" t="s">
        <v>20</v>
      </c>
      <c r="H158" s="278">
        <v>9.9</v>
      </c>
      <c r="I158" s="278">
        <v>4.85</v>
      </c>
      <c r="J158" s="278"/>
      <c r="K158" s="255"/>
    </row>
    <row r="159" customHeight="1" spans="1:11">
      <c r="A159" s="245">
        <v>17</v>
      </c>
      <c r="B159" s="273"/>
      <c r="C159" s="276">
        <v>2502167</v>
      </c>
      <c r="D159" s="276" t="s">
        <v>416</v>
      </c>
      <c r="E159" s="276" t="s">
        <v>417</v>
      </c>
      <c r="F159" s="276" t="s">
        <v>418</v>
      </c>
      <c r="G159" s="277" t="s">
        <v>20</v>
      </c>
      <c r="H159" s="280">
        <v>19.9</v>
      </c>
      <c r="I159" s="278">
        <v>6.76</v>
      </c>
      <c r="J159" s="278" t="s">
        <v>419</v>
      </c>
      <c r="K159" s="255"/>
    </row>
    <row r="160" customHeight="1" spans="1:11">
      <c r="A160" s="245">
        <v>18</v>
      </c>
      <c r="B160" s="273"/>
      <c r="C160" s="278">
        <v>2503075</v>
      </c>
      <c r="D160" s="282" t="s">
        <v>420</v>
      </c>
      <c r="E160" s="282" t="s">
        <v>421</v>
      </c>
      <c r="F160" s="276" t="s">
        <v>422</v>
      </c>
      <c r="G160" s="277" t="s">
        <v>20</v>
      </c>
      <c r="H160" s="280">
        <v>19.9</v>
      </c>
      <c r="I160" s="278">
        <v>6.76</v>
      </c>
      <c r="J160" s="278"/>
      <c r="K160" s="255"/>
    </row>
    <row r="161" customHeight="1" spans="1:11">
      <c r="A161" s="245">
        <v>19</v>
      </c>
      <c r="B161" s="273"/>
      <c r="C161" s="276">
        <v>2502166</v>
      </c>
      <c r="D161" s="276" t="s">
        <v>423</v>
      </c>
      <c r="E161" s="276" t="s">
        <v>424</v>
      </c>
      <c r="F161" s="276" t="s">
        <v>418</v>
      </c>
      <c r="G161" s="277" t="s">
        <v>20</v>
      </c>
      <c r="H161" s="278">
        <v>15.9</v>
      </c>
      <c r="I161" s="278">
        <v>5.4</v>
      </c>
      <c r="J161" s="278"/>
      <c r="K161" s="255"/>
    </row>
    <row r="162" customHeight="1" spans="1:11">
      <c r="A162" s="245">
        <v>20</v>
      </c>
      <c r="B162" s="273"/>
      <c r="C162" s="278">
        <v>3005757</v>
      </c>
      <c r="D162" s="283" t="s">
        <v>425</v>
      </c>
      <c r="E162" s="284" t="s">
        <v>426</v>
      </c>
      <c r="F162" s="283" t="s">
        <v>427</v>
      </c>
      <c r="G162" s="277" t="s">
        <v>387</v>
      </c>
      <c r="H162" s="278">
        <v>12.9</v>
      </c>
      <c r="I162" s="278">
        <v>4.38</v>
      </c>
      <c r="J162" s="278" t="s">
        <v>428</v>
      </c>
      <c r="K162" s="255"/>
    </row>
    <row r="163" customHeight="1" spans="1:11">
      <c r="A163" s="245">
        <v>21</v>
      </c>
      <c r="B163" s="273"/>
      <c r="C163" s="278">
        <v>3005772</v>
      </c>
      <c r="D163" s="278" t="s">
        <v>429</v>
      </c>
      <c r="E163" s="278" t="s">
        <v>430</v>
      </c>
      <c r="F163" s="285" t="s">
        <v>431</v>
      </c>
      <c r="G163" s="277" t="s">
        <v>15</v>
      </c>
      <c r="H163" s="280">
        <v>19.9</v>
      </c>
      <c r="I163" s="278">
        <v>6.3</v>
      </c>
      <c r="J163" s="278" t="s">
        <v>432</v>
      </c>
      <c r="K163" s="255"/>
    </row>
    <row r="164" customHeight="1" spans="1:11">
      <c r="A164" s="245">
        <v>22</v>
      </c>
      <c r="B164" s="273"/>
      <c r="C164" s="278">
        <v>257484</v>
      </c>
      <c r="D164" s="278" t="s">
        <v>429</v>
      </c>
      <c r="E164" s="278" t="s">
        <v>433</v>
      </c>
      <c r="F164" s="285" t="s">
        <v>434</v>
      </c>
      <c r="G164" s="277" t="s">
        <v>15</v>
      </c>
      <c r="H164" s="278">
        <v>19.9</v>
      </c>
      <c r="I164" s="278">
        <v>6.91</v>
      </c>
      <c r="J164" s="278"/>
      <c r="K164" s="255"/>
    </row>
    <row r="165" s="232" customFormat="1" ht="22" customHeight="1" spans="1:11">
      <c r="A165" s="245">
        <v>23</v>
      </c>
      <c r="B165" s="246"/>
      <c r="C165" s="245">
        <v>264959</v>
      </c>
      <c r="D165" s="245" t="s">
        <v>435</v>
      </c>
      <c r="E165" s="245" t="s">
        <v>436</v>
      </c>
      <c r="F165" s="245" t="s">
        <v>437</v>
      </c>
      <c r="G165" s="245" t="s">
        <v>387</v>
      </c>
      <c r="H165" s="245">
        <v>18.9</v>
      </c>
      <c r="I165" s="245">
        <v>4.85</v>
      </c>
      <c r="J165" s="245" t="s">
        <v>438</v>
      </c>
      <c r="K165" s="34"/>
    </row>
    <row r="166" s="232" customFormat="1" ht="22" customHeight="1" spans="1:11">
      <c r="A166" s="245"/>
      <c r="B166" s="246"/>
      <c r="C166" s="245">
        <v>264958</v>
      </c>
      <c r="D166" s="245" t="s">
        <v>435</v>
      </c>
      <c r="E166" s="245" t="s">
        <v>439</v>
      </c>
      <c r="F166" s="245" t="s">
        <v>437</v>
      </c>
      <c r="G166" s="245" t="s">
        <v>387</v>
      </c>
      <c r="H166" s="245">
        <v>19.9</v>
      </c>
      <c r="I166" s="245">
        <v>5.56</v>
      </c>
      <c r="J166" s="245"/>
      <c r="K166" s="34"/>
    </row>
    <row r="167" s="232" customFormat="1" ht="22" customHeight="1" spans="1:11">
      <c r="A167" s="245"/>
      <c r="B167" s="246"/>
      <c r="C167" s="245">
        <v>269225</v>
      </c>
      <c r="D167" s="245" t="s">
        <v>440</v>
      </c>
      <c r="E167" s="245" t="s">
        <v>441</v>
      </c>
      <c r="F167" s="245" t="s">
        <v>442</v>
      </c>
      <c r="G167" s="245" t="s">
        <v>387</v>
      </c>
      <c r="H167" s="245">
        <v>19.9</v>
      </c>
      <c r="I167" s="245">
        <v>5.66</v>
      </c>
      <c r="J167" s="245"/>
      <c r="K167" s="34"/>
    </row>
    <row r="168" s="232" customFormat="1" ht="22" customHeight="1" spans="1:11">
      <c r="A168" s="245"/>
      <c r="B168" s="246"/>
      <c r="C168" s="245">
        <v>269220</v>
      </c>
      <c r="D168" s="245" t="s">
        <v>440</v>
      </c>
      <c r="E168" s="245" t="s">
        <v>443</v>
      </c>
      <c r="F168" s="245" t="s">
        <v>442</v>
      </c>
      <c r="G168" s="245" t="s">
        <v>387</v>
      </c>
      <c r="H168" s="245">
        <v>19.9</v>
      </c>
      <c r="I168" s="245">
        <v>5.66</v>
      </c>
      <c r="J168" s="245"/>
      <c r="K168" s="34"/>
    </row>
    <row r="169" s="232" customFormat="1" ht="22" customHeight="1" spans="1:11">
      <c r="A169" s="245"/>
      <c r="B169" s="246">
        <v>21263</v>
      </c>
      <c r="C169" s="245">
        <v>264955</v>
      </c>
      <c r="D169" s="245" t="s">
        <v>444</v>
      </c>
      <c r="E169" s="245" t="s">
        <v>445</v>
      </c>
      <c r="F169" s="245" t="s">
        <v>437</v>
      </c>
      <c r="G169" s="245" t="s">
        <v>387</v>
      </c>
      <c r="H169" s="245">
        <v>16.9</v>
      </c>
      <c r="I169" s="245">
        <v>4.25</v>
      </c>
      <c r="J169" s="245"/>
      <c r="K169" s="34"/>
    </row>
    <row r="170" s="232" customFormat="1" ht="22" customHeight="1" spans="1:11">
      <c r="A170" s="245"/>
      <c r="B170" s="246"/>
      <c r="C170" s="245">
        <v>264956</v>
      </c>
      <c r="D170" s="245" t="s">
        <v>446</v>
      </c>
      <c r="E170" s="245" t="s">
        <v>447</v>
      </c>
      <c r="F170" s="245" t="s">
        <v>437</v>
      </c>
      <c r="G170" s="245" t="s">
        <v>387</v>
      </c>
      <c r="H170" s="245">
        <v>12.9</v>
      </c>
      <c r="I170" s="245">
        <v>3.54</v>
      </c>
      <c r="J170" s="245"/>
      <c r="K170" s="34"/>
    </row>
    <row r="171" s="232" customFormat="1" ht="22" customHeight="1" spans="1:11">
      <c r="A171" s="245"/>
      <c r="B171" s="246"/>
      <c r="C171" s="245">
        <v>264960</v>
      </c>
      <c r="D171" s="245" t="s">
        <v>435</v>
      </c>
      <c r="E171" s="245" t="s">
        <v>448</v>
      </c>
      <c r="F171" s="245" t="s">
        <v>437</v>
      </c>
      <c r="G171" s="245" t="s">
        <v>387</v>
      </c>
      <c r="H171" s="245">
        <v>12.9</v>
      </c>
      <c r="I171" s="245">
        <v>3.14</v>
      </c>
      <c r="J171" s="245"/>
      <c r="K171" s="34"/>
    </row>
    <row r="172" s="232" customFormat="1" ht="22" customHeight="1" spans="1:11">
      <c r="A172" s="245"/>
      <c r="B172" s="246"/>
      <c r="C172" s="245">
        <v>264962</v>
      </c>
      <c r="D172" s="245" t="s">
        <v>435</v>
      </c>
      <c r="E172" s="245" t="s">
        <v>449</v>
      </c>
      <c r="F172" s="245" t="s">
        <v>437</v>
      </c>
      <c r="G172" s="245" t="s">
        <v>387</v>
      </c>
      <c r="H172" s="245">
        <v>14.9</v>
      </c>
      <c r="I172" s="245">
        <v>3.54</v>
      </c>
      <c r="J172" s="245"/>
      <c r="K172" s="34"/>
    </row>
    <row r="173" s="232" customFormat="1" ht="22" customHeight="1" spans="1:11">
      <c r="A173" s="245"/>
      <c r="B173" s="246"/>
      <c r="C173" s="245">
        <v>264971</v>
      </c>
      <c r="D173" s="245" t="s">
        <v>450</v>
      </c>
      <c r="E173" s="245" t="s">
        <v>451</v>
      </c>
      <c r="F173" s="245" t="s">
        <v>437</v>
      </c>
      <c r="G173" s="245" t="s">
        <v>387</v>
      </c>
      <c r="H173" s="245">
        <v>16.9</v>
      </c>
      <c r="I173" s="245">
        <v>4.65</v>
      </c>
      <c r="J173" s="245"/>
      <c r="K173" s="34"/>
    </row>
    <row r="174" s="232" customFormat="1" ht="25" customHeight="1" spans="1:11">
      <c r="A174" s="245">
        <v>24</v>
      </c>
      <c r="B174" s="246"/>
      <c r="C174" s="245">
        <v>266877</v>
      </c>
      <c r="D174" s="247" t="s">
        <v>452</v>
      </c>
      <c r="E174" s="247" t="s">
        <v>453</v>
      </c>
      <c r="F174" s="247" t="s">
        <v>454</v>
      </c>
      <c r="G174" s="245" t="s">
        <v>387</v>
      </c>
      <c r="H174" s="245">
        <v>29.9</v>
      </c>
      <c r="I174" s="245">
        <v>5.96</v>
      </c>
      <c r="J174" s="245" t="s">
        <v>455</v>
      </c>
      <c r="K174" s="34"/>
    </row>
    <row r="175" s="232" customFormat="1" ht="25" customHeight="1" spans="1:11">
      <c r="A175" s="245"/>
      <c r="B175" s="246"/>
      <c r="C175" s="245">
        <v>266876</v>
      </c>
      <c r="D175" s="247" t="s">
        <v>452</v>
      </c>
      <c r="E175" s="247" t="s">
        <v>456</v>
      </c>
      <c r="F175" s="247" t="s">
        <v>454</v>
      </c>
      <c r="G175" s="245" t="s">
        <v>387</v>
      </c>
      <c r="H175" s="245">
        <v>29.9</v>
      </c>
      <c r="I175" s="245">
        <v>6.47</v>
      </c>
      <c r="J175" s="245"/>
      <c r="K175" s="34"/>
    </row>
    <row r="176" s="232" customFormat="1" ht="25" customHeight="1" spans="1:11">
      <c r="A176" s="245"/>
      <c r="B176" s="246"/>
      <c r="C176" s="245">
        <v>266868</v>
      </c>
      <c r="D176" s="247" t="s">
        <v>452</v>
      </c>
      <c r="E176" s="247" t="s">
        <v>457</v>
      </c>
      <c r="F176" s="247" t="s">
        <v>458</v>
      </c>
      <c r="G176" s="245" t="s">
        <v>387</v>
      </c>
      <c r="H176" s="245">
        <v>29.9</v>
      </c>
      <c r="I176" s="245">
        <v>7.48</v>
      </c>
      <c r="J176" s="245"/>
      <c r="K176" s="34"/>
    </row>
    <row r="177" s="232" customFormat="1" ht="25" customHeight="1" spans="1:11">
      <c r="A177" s="245"/>
      <c r="B177" s="246"/>
      <c r="C177" s="245">
        <v>266878</v>
      </c>
      <c r="D177" s="247" t="s">
        <v>452</v>
      </c>
      <c r="E177" s="247" t="s">
        <v>459</v>
      </c>
      <c r="F177" s="247" t="s">
        <v>454</v>
      </c>
      <c r="G177" s="245" t="s">
        <v>387</v>
      </c>
      <c r="H177" s="245">
        <v>29.9</v>
      </c>
      <c r="I177" s="245">
        <v>5.86</v>
      </c>
      <c r="J177" s="245"/>
      <c r="K177" s="34"/>
    </row>
    <row r="178" s="233" customFormat="1" ht="26" customHeight="1" spans="1:20">
      <c r="A178" s="245">
        <v>25</v>
      </c>
      <c r="B178" s="256">
        <v>67087</v>
      </c>
      <c r="C178" s="245">
        <v>269924</v>
      </c>
      <c r="D178" s="245" t="s">
        <v>460</v>
      </c>
      <c r="E178" s="245" t="s">
        <v>461</v>
      </c>
      <c r="F178" s="245" t="s">
        <v>462</v>
      </c>
      <c r="G178" s="245" t="s">
        <v>463</v>
      </c>
      <c r="H178" s="245">
        <v>13.8</v>
      </c>
      <c r="I178" s="245">
        <v>5.76</v>
      </c>
      <c r="J178" s="245" t="s">
        <v>464</v>
      </c>
      <c r="K178" s="255"/>
      <c r="L178" s="236"/>
      <c r="M178" s="236"/>
      <c r="N178" s="236"/>
      <c r="O178" s="236"/>
      <c r="P178" s="236"/>
      <c r="Q178" s="236"/>
      <c r="R178" s="236"/>
      <c r="S178" s="236"/>
      <c r="T178" s="236"/>
    </row>
    <row r="179" s="232" customFormat="1" ht="23" customHeight="1" spans="1:11">
      <c r="A179" s="245">
        <v>26</v>
      </c>
      <c r="B179" s="246">
        <v>61004</v>
      </c>
      <c r="C179" s="245">
        <v>262798</v>
      </c>
      <c r="D179" s="245" t="s">
        <v>465</v>
      </c>
      <c r="E179" s="245" t="s">
        <v>466</v>
      </c>
      <c r="F179" s="245" t="s">
        <v>467</v>
      </c>
      <c r="G179" s="245" t="s">
        <v>20</v>
      </c>
      <c r="H179" s="245">
        <v>16.8</v>
      </c>
      <c r="I179" s="245">
        <v>4.8</v>
      </c>
      <c r="J179" s="245" t="s">
        <v>468</v>
      </c>
      <c r="K179" s="34"/>
    </row>
    <row r="180" customHeight="1" spans="1:10">
      <c r="A180" s="286">
        <v>27</v>
      </c>
      <c r="B180" s="287"/>
      <c r="C180" s="288">
        <v>2505347</v>
      </c>
      <c r="D180" s="289" t="s">
        <v>469</v>
      </c>
      <c r="E180" s="289" t="s">
        <v>470</v>
      </c>
      <c r="F180" s="289" t="s">
        <v>471</v>
      </c>
      <c r="G180" s="288" t="s">
        <v>20</v>
      </c>
      <c r="H180" s="290">
        <v>66</v>
      </c>
      <c r="I180" s="290">
        <v>29.7</v>
      </c>
      <c r="J180" s="294" t="s">
        <v>472</v>
      </c>
    </row>
    <row r="181" s="232" customFormat="1" ht="30" customHeight="1" spans="1:11">
      <c r="A181" s="286">
        <v>28</v>
      </c>
      <c r="B181" s="246">
        <v>58629</v>
      </c>
      <c r="C181" s="245">
        <v>240688</v>
      </c>
      <c r="D181" s="245" t="s">
        <v>473</v>
      </c>
      <c r="E181" s="245" t="s">
        <v>474</v>
      </c>
      <c r="F181" s="245" t="s">
        <v>475</v>
      </c>
      <c r="G181" s="245" t="s">
        <v>134</v>
      </c>
      <c r="H181" s="245">
        <v>35</v>
      </c>
      <c r="I181" s="245">
        <v>10.5</v>
      </c>
      <c r="J181" s="245" t="s">
        <v>476</v>
      </c>
      <c r="K181" s="34"/>
    </row>
    <row r="182" s="232" customFormat="1" ht="35" customHeight="1" spans="1:11">
      <c r="A182" s="286">
        <v>29</v>
      </c>
      <c r="B182" s="246"/>
      <c r="C182" s="245">
        <v>266874</v>
      </c>
      <c r="D182" s="247" t="s">
        <v>477</v>
      </c>
      <c r="E182" s="247" t="s">
        <v>478</v>
      </c>
      <c r="F182" s="247" t="s">
        <v>458</v>
      </c>
      <c r="G182" s="245" t="s">
        <v>387</v>
      </c>
      <c r="H182" s="245">
        <v>19.8</v>
      </c>
      <c r="I182" s="245">
        <v>2.53</v>
      </c>
      <c r="J182" s="245" t="s">
        <v>479</v>
      </c>
      <c r="K182" s="34"/>
    </row>
    <row r="183" s="233" customFormat="1" ht="24" customHeight="1" spans="1:20">
      <c r="A183" s="245">
        <v>30</v>
      </c>
      <c r="B183" s="246"/>
      <c r="C183" s="245">
        <v>266165</v>
      </c>
      <c r="D183" s="245" t="s">
        <v>480</v>
      </c>
      <c r="E183" s="245" t="s">
        <v>481</v>
      </c>
      <c r="F183" s="245" t="s">
        <v>482</v>
      </c>
      <c r="G183" s="245" t="s">
        <v>342</v>
      </c>
      <c r="H183" s="245">
        <v>39.8</v>
      </c>
      <c r="I183" s="245">
        <v>25.09</v>
      </c>
      <c r="J183" s="245" t="s">
        <v>483</v>
      </c>
      <c r="K183" s="255"/>
      <c r="L183" s="236"/>
      <c r="M183" s="236"/>
      <c r="N183" s="236"/>
      <c r="O183" s="236"/>
      <c r="P183" s="236"/>
      <c r="Q183" s="236"/>
      <c r="R183" s="236"/>
      <c r="S183" s="236"/>
      <c r="T183" s="236"/>
    </row>
    <row r="184" s="233" customFormat="1" ht="24" customHeight="1" spans="1:20">
      <c r="A184" s="245"/>
      <c r="B184" s="246"/>
      <c r="C184" s="245">
        <v>268996</v>
      </c>
      <c r="D184" s="245" t="s">
        <v>480</v>
      </c>
      <c r="E184" s="245" t="s">
        <v>252</v>
      </c>
      <c r="F184" s="245" t="s">
        <v>482</v>
      </c>
      <c r="G184" s="245" t="s">
        <v>342</v>
      </c>
      <c r="H184" s="245">
        <v>0.01</v>
      </c>
      <c r="I184" s="245">
        <v>0.01</v>
      </c>
      <c r="J184" s="245"/>
      <c r="K184" s="255"/>
      <c r="L184" s="236"/>
      <c r="M184" s="236"/>
      <c r="N184" s="236"/>
      <c r="O184" s="236"/>
      <c r="P184" s="236"/>
      <c r="Q184" s="236"/>
      <c r="R184" s="236"/>
      <c r="S184" s="236"/>
      <c r="T184" s="236"/>
    </row>
    <row r="185" s="233" customFormat="1" ht="24" customHeight="1" spans="1:20">
      <c r="A185" s="245"/>
      <c r="B185" s="246"/>
      <c r="C185" s="245">
        <v>194164</v>
      </c>
      <c r="D185" s="245" t="s">
        <v>484</v>
      </c>
      <c r="E185" s="245" t="s">
        <v>485</v>
      </c>
      <c r="F185" s="245" t="s">
        <v>482</v>
      </c>
      <c r="G185" s="245" t="s">
        <v>342</v>
      </c>
      <c r="H185" s="245">
        <v>0.01</v>
      </c>
      <c r="I185" s="245">
        <v>0.01</v>
      </c>
      <c r="J185" s="245"/>
      <c r="K185" s="255"/>
      <c r="L185" s="236"/>
      <c r="M185" s="236"/>
      <c r="N185" s="236"/>
      <c r="O185" s="236"/>
      <c r="P185" s="236"/>
      <c r="Q185" s="236"/>
      <c r="R185" s="236"/>
      <c r="S185" s="236"/>
      <c r="T185" s="236"/>
    </row>
    <row r="186" customHeight="1" spans="1:1">
      <c r="A186" s="270" t="s">
        <v>486</v>
      </c>
    </row>
    <row r="187" s="232" customFormat="1" ht="27" customHeight="1" spans="1:11">
      <c r="A187" s="243" t="s">
        <v>1</v>
      </c>
      <c r="B187" s="244" t="s">
        <v>2</v>
      </c>
      <c r="C187" s="243" t="s">
        <v>3</v>
      </c>
      <c r="D187" s="243" t="s">
        <v>4</v>
      </c>
      <c r="E187" s="243" t="s">
        <v>5</v>
      </c>
      <c r="F187" s="243" t="s">
        <v>6</v>
      </c>
      <c r="G187" s="243" t="s">
        <v>7</v>
      </c>
      <c r="H187" s="243" t="s">
        <v>8</v>
      </c>
      <c r="I187" s="243" t="s">
        <v>9</v>
      </c>
      <c r="J187" s="243" t="s">
        <v>10</v>
      </c>
      <c r="K187" s="295" t="s">
        <v>11</v>
      </c>
    </row>
    <row r="188" s="233" customFormat="1" ht="27" customHeight="1" spans="1:20">
      <c r="A188" s="245">
        <v>1</v>
      </c>
      <c r="B188" s="245"/>
      <c r="C188" s="251">
        <v>139954</v>
      </c>
      <c r="D188" s="251" t="s">
        <v>487</v>
      </c>
      <c r="E188" s="251" t="s">
        <v>488</v>
      </c>
      <c r="F188" s="251" t="s">
        <v>489</v>
      </c>
      <c r="G188" s="251" t="s">
        <v>20</v>
      </c>
      <c r="H188" s="251">
        <v>198</v>
      </c>
      <c r="I188" s="251">
        <v>59.93</v>
      </c>
      <c r="J188" s="251" t="s">
        <v>205</v>
      </c>
      <c r="K188" s="292"/>
      <c r="L188" s="236"/>
      <c r="M188" s="236"/>
      <c r="N188" s="236"/>
      <c r="O188" s="236"/>
      <c r="P188" s="236"/>
      <c r="Q188" s="236"/>
      <c r="R188" s="236"/>
      <c r="S188" s="236"/>
      <c r="T188" s="236"/>
    </row>
    <row r="189" ht="27" customHeight="1" spans="1:20">
      <c r="A189" s="245">
        <v>2</v>
      </c>
      <c r="B189" s="291"/>
      <c r="C189" s="291">
        <v>244979</v>
      </c>
      <c r="D189" s="245" t="s">
        <v>490</v>
      </c>
      <c r="E189" s="245" t="s">
        <v>124</v>
      </c>
      <c r="F189" s="245" t="s">
        <v>491</v>
      </c>
      <c r="G189" s="291" t="s">
        <v>57</v>
      </c>
      <c r="H189" s="291">
        <v>499</v>
      </c>
      <c r="I189" s="291">
        <v>187.13</v>
      </c>
      <c r="J189" s="246" t="s">
        <v>492</v>
      </c>
      <c r="K189" s="286"/>
      <c r="R189" s="233"/>
      <c r="S189" s="233"/>
      <c r="T189" s="233"/>
    </row>
    <row r="190" ht="27" customHeight="1" spans="1:20">
      <c r="A190" s="245">
        <v>3</v>
      </c>
      <c r="B190" s="291"/>
      <c r="C190" s="291">
        <v>264257</v>
      </c>
      <c r="D190" s="245" t="s">
        <v>493</v>
      </c>
      <c r="E190" s="245" t="s">
        <v>494</v>
      </c>
      <c r="F190" s="245" t="s">
        <v>491</v>
      </c>
      <c r="G190" s="291" t="s">
        <v>57</v>
      </c>
      <c r="H190" s="291">
        <v>298</v>
      </c>
      <c r="I190" s="291">
        <v>111.75</v>
      </c>
      <c r="J190" s="246" t="s">
        <v>495</v>
      </c>
      <c r="K190" s="286"/>
      <c r="R190" s="233"/>
      <c r="S190" s="233"/>
      <c r="T190" s="233"/>
    </row>
    <row r="191" ht="27" customHeight="1" spans="1:20">
      <c r="A191" s="245">
        <v>4</v>
      </c>
      <c r="B191" s="291"/>
      <c r="C191" s="291">
        <v>262555</v>
      </c>
      <c r="D191" s="245" t="s">
        <v>496</v>
      </c>
      <c r="E191" s="245" t="s">
        <v>497</v>
      </c>
      <c r="F191" s="245" t="s">
        <v>491</v>
      </c>
      <c r="G191" s="291" t="s">
        <v>57</v>
      </c>
      <c r="H191" s="291">
        <v>279</v>
      </c>
      <c r="I191" s="291">
        <v>104.625</v>
      </c>
      <c r="J191" s="246" t="s">
        <v>495</v>
      </c>
      <c r="K191" s="286"/>
      <c r="R191" s="233"/>
      <c r="S191" s="233"/>
      <c r="T191" s="233"/>
    </row>
    <row r="192" ht="27" customHeight="1" spans="1:20">
      <c r="A192" s="245">
        <v>5</v>
      </c>
      <c r="B192" s="291"/>
      <c r="C192" s="291">
        <v>207325</v>
      </c>
      <c r="D192" s="245" t="s">
        <v>498</v>
      </c>
      <c r="E192" s="245" t="s">
        <v>499</v>
      </c>
      <c r="F192" s="245" t="s">
        <v>491</v>
      </c>
      <c r="G192" s="291" t="s">
        <v>57</v>
      </c>
      <c r="H192" s="291">
        <v>188</v>
      </c>
      <c r="I192" s="291">
        <v>70.5</v>
      </c>
      <c r="J192" s="246" t="s">
        <v>500</v>
      </c>
      <c r="K192" s="286"/>
      <c r="R192" s="233"/>
      <c r="S192" s="233"/>
      <c r="T192" s="233"/>
    </row>
    <row r="193" s="237" customFormat="1" ht="27" customHeight="1" spans="1:25">
      <c r="A193" s="245">
        <v>6</v>
      </c>
      <c r="B193" s="291"/>
      <c r="C193" s="291">
        <v>30713</v>
      </c>
      <c r="D193" s="245" t="s">
        <v>501</v>
      </c>
      <c r="E193" s="245" t="s">
        <v>502</v>
      </c>
      <c r="F193" s="245" t="s">
        <v>503</v>
      </c>
      <c r="G193" s="291" t="s">
        <v>57</v>
      </c>
      <c r="H193" s="291">
        <v>198</v>
      </c>
      <c r="I193" s="291">
        <v>138</v>
      </c>
      <c r="J193" s="246" t="s">
        <v>504</v>
      </c>
      <c r="K193" s="301"/>
      <c r="L193" s="302"/>
      <c r="M193" s="302"/>
      <c r="N193" s="302"/>
      <c r="O193" s="302"/>
      <c r="P193" s="302"/>
      <c r="Q193" s="302"/>
      <c r="R193" s="302"/>
      <c r="S193" s="308"/>
      <c r="T193" s="308"/>
      <c r="U193" s="308"/>
      <c r="V193" s="308"/>
      <c r="W193" s="308"/>
      <c r="X193" s="308"/>
      <c r="Y193" s="308"/>
    </row>
    <row r="194" s="237" customFormat="1" ht="27" customHeight="1" spans="1:25">
      <c r="A194" s="245">
        <v>7</v>
      </c>
      <c r="B194" s="291"/>
      <c r="C194" s="291">
        <v>52374</v>
      </c>
      <c r="D194" s="245" t="s">
        <v>505</v>
      </c>
      <c r="E194" s="245" t="s">
        <v>506</v>
      </c>
      <c r="F194" s="245" t="s">
        <v>503</v>
      </c>
      <c r="G194" s="291" t="s">
        <v>20</v>
      </c>
      <c r="H194" s="291">
        <v>220</v>
      </c>
      <c r="I194" s="291">
        <v>110</v>
      </c>
      <c r="J194" s="246" t="s">
        <v>504</v>
      </c>
      <c r="K194" s="301"/>
      <c r="L194" s="302"/>
      <c r="M194" s="302"/>
      <c r="N194" s="302"/>
      <c r="O194" s="302"/>
      <c r="P194" s="302"/>
      <c r="Q194" s="302"/>
      <c r="R194" s="302"/>
      <c r="S194" s="308"/>
      <c r="T194" s="308"/>
      <c r="U194" s="308"/>
      <c r="V194" s="308"/>
      <c r="W194" s="308"/>
      <c r="X194" s="308"/>
      <c r="Y194" s="308"/>
    </row>
    <row r="195" s="237" customFormat="1" ht="27" customHeight="1" spans="1:25">
      <c r="A195" s="245">
        <v>8</v>
      </c>
      <c r="B195" s="291"/>
      <c r="C195" s="291">
        <v>262633</v>
      </c>
      <c r="D195" s="245" t="s">
        <v>507</v>
      </c>
      <c r="E195" s="245" t="s">
        <v>508</v>
      </c>
      <c r="F195" s="245" t="s">
        <v>509</v>
      </c>
      <c r="G195" s="291" t="s">
        <v>57</v>
      </c>
      <c r="H195" s="291">
        <v>24.8</v>
      </c>
      <c r="I195" s="291">
        <v>4.25</v>
      </c>
      <c r="J195" s="246" t="s">
        <v>510</v>
      </c>
      <c r="K195" s="303"/>
      <c r="L195" s="302"/>
      <c r="M195" s="302"/>
      <c r="N195" s="302"/>
      <c r="O195" s="302"/>
      <c r="P195" s="302"/>
      <c r="Q195" s="302"/>
      <c r="R195" s="302"/>
      <c r="S195" s="308"/>
      <c r="T195" s="308"/>
      <c r="U195" s="308"/>
      <c r="V195" s="308"/>
      <c r="W195" s="308"/>
      <c r="X195" s="308"/>
      <c r="Y195" s="308"/>
    </row>
    <row r="196" s="237" customFormat="1" ht="27" customHeight="1" spans="1:25">
      <c r="A196" s="245">
        <v>9</v>
      </c>
      <c r="B196" s="291"/>
      <c r="C196" s="291">
        <v>262634</v>
      </c>
      <c r="D196" s="245" t="s">
        <v>511</v>
      </c>
      <c r="E196" s="245" t="s">
        <v>512</v>
      </c>
      <c r="F196" s="245" t="s">
        <v>509</v>
      </c>
      <c r="G196" s="291" t="s">
        <v>57</v>
      </c>
      <c r="H196" s="291">
        <v>24.8</v>
      </c>
      <c r="I196" s="291">
        <v>4.25</v>
      </c>
      <c r="J196" s="246"/>
      <c r="K196" s="304"/>
      <c r="L196" s="302"/>
      <c r="M196" s="302"/>
      <c r="N196" s="302"/>
      <c r="O196" s="302"/>
      <c r="P196" s="302"/>
      <c r="Q196" s="302"/>
      <c r="R196" s="302"/>
      <c r="S196" s="308"/>
      <c r="T196" s="308"/>
      <c r="U196" s="308"/>
      <c r="V196" s="308"/>
      <c r="W196" s="308"/>
      <c r="X196" s="308"/>
      <c r="Y196" s="308"/>
    </row>
    <row r="197" s="237" customFormat="1" ht="27" customHeight="1" spans="1:25">
      <c r="A197" s="245">
        <v>10</v>
      </c>
      <c r="B197" s="291"/>
      <c r="C197" s="291">
        <v>224130</v>
      </c>
      <c r="D197" s="245" t="s">
        <v>513</v>
      </c>
      <c r="E197" s="245" t="s">
        <v>514</v>
      </c>
      <c r="F197" s="245" t="s">
        <v>509</v>
      </c>
      <c r="G197" s="291" t="s">
        <v>57</v>
      </c>
      <c r="H197" s="291">
        <v>24.8</v>
      </c>
      <c r="I197" s="291">
        <v>4.25</v>
      </c>
      <c r="J197" s="246"/>
      <c r="K197" s="304"/>
      <c r="L197" s="302"/>
      <c r="M197" s="302"/>
      <c r="N197" s="302"/>
      <c r="O197" s="302"/>
      <c r="P197" s="302"/>
      <c r="Q197" s="302"/>
      <c r="R197" s="302"/>
      <c r="S197" s="308"/>
      <c r="T197" s="308"/>
      <c r="U197" s="308"/>
      <c r="V197" s="308"/>
      <c r="W197" s="308"/>
      <c r="X197" s="308"/>
      <c r="Y197" s="308"/>
    </row>
    <row r="198" s="237" customFormat="1" ht="27" customHeight="1" spans="1:25">
      <c r="A198" s="245">
        <v>11</v>
      </c>
      <c r="B198" s="291"/>
      <c r="C198" s="291">
        <v>224129</v>
      </c>
      <c r="D198" s="245" t="s">
        <v>513</v>
      </c>
      <c r="E198" s="245" t="s">
        <v>515</v>
      </c>
      <c r="F198" s="245" t="s">
        <v>509</v>
      </c>
      <c r="G198" s="291" t="s">
        <v>57</v>
      </c>
      <c r="H198" s="291">
        <v>24.8</v>
      </c>
      <c r="I198" s="291">
        <v>4.25</v>
      </c>
      <c r="J198" s="246"/>
      <c r="K198" s="304"/>
      <c r="L198" s="302"/>
      <c r="M198" s="302"/>
      <c r="N198" s="302"/>
      <c r="O198" s="302"/>
      <c r="P198" s="302"/>
      <c r="Q198" s="302"/>
      <c r="R198" s="302"/>
      <c r="S198" s="308"/>
      <c r="T198" s="308"/>
      <c r="U198" s="308"/>
      <c r="V198" s="308"/>
      <c r="W198" s="308"/>
      <c r="X198" s="308"/>
      <c r="Y198" s="308"/>
    </row>
    <row r="199" s="237" customFormat="1" ht="27" customHeight="1" spans="1:25">
      <c r="A199" s="245">
        <v>12</v>
      </c>
      <c r="B199" s="291"/>
      <c r="C199" s="291">
        <v>262631</v>
      </c>
      <c r="D199" s="245" t="s">
        <v>513</v>
      </c>
      <c r="E199" s="245" t="s">
        <v>512</v>
      </c>
      <c r="F199" s="245" t="s">
        <v>509</v>
      </c>
      <c r="G199" s="291" t="s">
        <v>57</v>
      </c>
      <c r="H199" s="291">
        <v>24.8</v>
      </c>
      <c r="I199" s="291">
        <v>4.25</v>
      </c>
      <c r="J199" s="246"/>
      <c r="K199" s="305"/>
      <c r="L199" s="302"/>
      <c r="M199" s="302"/>
      <c r="N199" s="302"/>
      <c r="O199" s="302"/>
      <c r="P199" s="302"/>
      <c r="Q199" s="302"/>
      <c r="R199" s="302"/>
      <c r="S199" s="308"/>
      <c r="T199" s="308"/>
      <c r="U199" s="308"/>
      <c r="V199" s="308"/>
      <c r="W199" s="308"/>
      <c r="X199" s="308"/>
      <c r="Y199" s="308"/>
    </row>
    <row r="200" s="237" customFormat="1" ht="27" customHeight="1" spans="1:25">
      <c r="A200" s="245">
        <v>13</v>
      </c>
      <c r="B200" s="291"/>
      <c r="C200" s="291">
        <v>266853</v>
      </c>
      <c r="D200" s="245" t="s">
        <v>516</v>
      </c>
      <c r="E200" s="245" t="s">
        <v>517</v>
      </c>
      <c r="F200" s="245" t="s">
        <v>509</v>
      </c>
      <c r="G200" s="291" t="s">
        <v>57</v>
      </c>
      <c r="H200" s="291">
        <v>69.8</v>
      </c>
      <c r="I200" s="291">
        <v>6.5</v>
      </c>
      <c r="J200" s="246" t="s">
        <v>156</v>
      </c>
      <c r="K200" s="301"/>
      <c r="L200" s="302"/>
      <c r="M200" s="302"/>
      <c r="N200" s="302"/>
      <c r="O200" s="302"/>
      <c r="P200" s="302"/>
      <c r="Q200" s="302"/>
      <c r="R200" s="302"/>
      <c r="S200" s="308"/>
      <c r="T200" s="308"/>
      <c r="U200" s="308"/>
      <c r="V200" s="308"/>
      <c r="W200" s="308"/>
      <c r="X200" s="308"/>
      <c r="Y200" s="308"/>
    </row>
    <row r="201" s="237" customFormat="1" ht="27" customHeight="1" spans="1:25">
      <c r="A201" s="245">
        <v>14</v>
      </c>
      <c r="B201" s="291"/>
      <c r="C201" s="291">
        <v>266858</v>
      </c>
      <c r="D201" s="245" t="s">
        <v>518</v>
      </c>
      <c r="E201" s="245" t="s">
        <v>519</v>
      </c>
      <c r="F201" s="245" t="s">
        <v>509</v>
      </c>
      <c r="G201" s="291" t="s">
        <v>57</v>
      </c>
      <c r="H201" s="291">
        <v>69.8</v>
      </c>
      <c r="I201" s="291">
        <v>6.5</v>
      </c>
      <c r="J201" s="246" t="s">
        <v>156</v>
      </c>
      <c r="K201" s="301"/>
      <c r="L201" s="302"/>
      <c r="M201" s="302"/>
      <c r="N201" s="302"/>
      <c r="O201" s="302"/>
      <c r="P201" s="302"/>
      <c r="Q201" s="302"/>
      <c r="R201" s="302"/>
      <c r="S201" s="308"/>
      <c r="T201" s="308"/>
      <c r="U201" s="308"/>
      <c r="V201" s="308"/>
      <c r="W201" s="308"/>
      <c r="X201" s="308"/>
      <c r="Y201" s="308"/>
    </row>
    <row r="202" s="237" customFormat="1" ht="27" customHeight="1" spans="1:25">
      <c r="A202" s="245">
        <v>15</v>
      </c>
      <c r="B202" s="291"/>
      <c r="C202" s="291">
        <v>266862</v>
      </c>
      <c r="D202" s="245" t="s">
        <v>520</v>
      </c>
      <c r="E202" s="245" t="s">
        <v>521</v>
      </c>
      <c r="F202" s="245" t="s">
        <v>509</v>
      </c>
      <c r="G202" s="291" t="s">
        <v>57</v>
      </c>
      <c r="H202" s="291">
        <v>69.8</v>
      </c>
      <c r="I202" s="291">
        <v>6.5</v>
      </c>
      <c r="J202" s="246" t="s">
        <v>156</v>
      </c>
      <c r="K202" s="301"/>
      <c r="L202" s="302"/>
      <c r="M202" s="302"/>
      <c r="N202" s="302"/>
      <c r="O202" s="302"/>
      <c r="P202" s="302"/>
      <c r="Q202" s="302"/>
      <c r="R202" s="302"/>
      <c r="S202" s="308"/>
      <c r="T202" s="308"/>
      <c r="U202" s="308"/>
      <c r="V202" s="308"/>
      <c r="W202" s="308"/>
      <c r="X202" s="308"/>
      <c r="Y202" s="308"/>
    </row>
    <row r="203" s="237" customFormat="1" ht="27" customHeight="1" spans="1:25">
      <c r="A203" s="245">
        <v>16</v>
      </c>
      <c r="B203" s="291"/>
      <c r="C203" s="291">
        <v>266866</v>
      </c>
      <c r="D203" s="245" t="s">
        <v>522</v>
      </c>
      <c r="E203" s="245" t="s">
        <v>523</v>
      </c>
      <c r="F203" s="245" t="s">
        <v>509</v>
      </c>
      <c r="G203" s="291" t="s">
        <v>57</v>
      </c>
      <c r="H203" s="291">
        <v>69.8</v>
      </c>
      <c r="I203" s="291">
        <v>10</v>
      </c>
      <c r="J203" s="246" t="s">
        <v>156</v>
      </c>
      <c r="K203" s="301"/>
      <c r="L203" s="302"/>
      <c r="M203" s="302"/>
      <c r="N203" s="302"/>
      <c r="O203" s="302"/>
      <c r="P203" s="302"/>
      <c r="Q203" s="302"/>
      <c r="R203" s="302"/>
      <c r="S203" s="308"/>
      <c r="T203" s="308"/>
      <c r="U203" s="308"/>
      <c r="V203" s="308"/>
      <c r="W203" s="308"/>
      <c r="X203" s="308"/>
      <c r="Y203" s="308"/>
    </row>
    <row r="204" s="238" customFormat="1" ht="27" customHeight="1" spans="1:16366">
      <c r="A204" s="245">
        <v>17</v>
      </c>
      <c r="B204" s="296"/>
      <c r="C204" s="296">
        <v>256958</v>
      </c>
      <c r="D204" s="296" t="s">
        <v>244</v>
      </c>
      <c r="E204" s="296" t="s">
        <v>247</v>
      </c>
      <c r="F204" s="296" t="s">
        <v>250</v>
      </c>
      <c r="G204" s="296" t="s">
        <v>57</v>
      </c>
      <c r="H204" s="297">
        <v>168</v>
      </c>
      <c r="I204" s="297"/>
      <c r="J204" s="256" t="s">
        <v>524</v>
      </c>
      <c r="K204" s="298"/>
      <c r="XEL204" s="233"/>
    </row>
    <row r="205" s="238" customFormat="1" ht="27" customHeight="1" spans="1:16366">
      <c r="A205" s="245">
        <v>18</v>
      </c>
      <c r="B205" s="296"/>
      <c r="C205" s="296">
        <v>819361</v>
      </c>
      <c r="D205" s="296" t="s">
        <v>244</v>
      </c>
      <c r="E205" s="296" t="s">
        <v>257</v>
      </c>
      <c r="F205" s="296" t="s">
        <v>250</v>
      </c>
      <c r="G205" s="296" t="s">
        <v>387</v>
      </c>
      <c r="H205" s="297">
        <v>13.9</v>
      </c>
      <c r="I205" s="297"/>
      <c r="J205" s="297" t="s">
        <v>525</v>
      </c>
      <c r="K205" s="298"/>
      <c r="XEL205" s="233"/>
    </row>
    <row r="206" s="238" customFormat="1" ht="27" customHeight="1" spans="1:16366">
      <c r="A206" s="245">
        <v>19</v>
      </c>
      <c r="B206" s="298"/>
      <c r="C206" s="248">
        <v>810531</v>
      </c>
      <c r="D206" s="248" t="s">
        <v>244</v>
      </c>
      <c r="E206" s="248" t="s">
        <v>241</v>
      </c>
      <c r="F206" s="248" t="s">
        <v>245</v>
      </c>
      <c r="G206" s="255" t="s">
        <v>57</v>
      </c>
      <c r="H206" s="256">
        <v>228</v>
      </c>
      <c r="I206" s="297">
        <v>114</v>
      </c>
      <c r="J206" s="245" t="s">
        <v>116</v>
      </c>
      <c r="K206" s="297"/>
      <c r="XEL206" s="233"/>
    </row>
    <row r="207" ht="27" customHeight="1" spans="1:11">
      <c r="A207" s="245">
        <v>20</v>
      </c>
      <c r="B207" s="299"/>
      <c r="C207" s="300">
        <v>260320</v>
      </c>
      <c r="D207" s="300" t="s">
        <v>526</v>
      </c>
      <c r="E207" s="300" t="s">
        <v>527</v>
      </c>
      <c r="F207" s="300" t="s">
        <v>528</v>
      </c>
      <c r="G207" s="300" t="s">
        <v>20</v>
      </c>
      <c r="H207" s="250">
        <v>49</v>
      </c>
      <c r="I207" s="250">
        <v>18.6</v>
      </c>
      <c r="J207" s="306" t="s">
        <v>211</v>
      </c>
      <c r="K207" s="307"/>
    </row>
  </sheetData>
  <mergeCells count="23">
    <mergeCell ref="A1:J1"/>
    <mergeCell ref="A123:A127"/>
    <mergeCell ref="A128:A140"/>
    <mergeCell ref="A165:A173"/>
    <mergeCell ref="A174:A177"/>
    <mergeCell ref="A183:A185"/>
    <mergeCell ref="B94:B95"/>
    <mergeCell ref="B183:B185"/>
    <mergeCell ref="F128:F140"/>
    <mergeCell ref="J4:J5"/>
    <mergeCell ref="J80:J82"/>
    <mergeCell ref="J85:J91"/>
    <mergeCell ref="J123:J127"/>
    <mergeCell ref="J128:J140"/>
    <mergeCell ref="J152:J155"/>
    <mergeCell ref="J156:J158"/>
    <mergeCell ref="J159:J161"/>
    <mergeCell ref="J163:J164"/>
    <mergeCell ref="J165:J173"/>
    <mergeCell ref="J174:J177"/>
    <mergeCell ref="J183:J185"/>
    <mergeCell ref="J195:J199"/>
    <mergeCell ref="K195:K199"/>
  </mergeCells>
  <conditionalFormatting sqref="C8">
    <cfRule type="duplicateValues" dxfId="0" priority="6"/>
  </conditionalFormatting>
  <conditionalFormatting sqref="C50">
    <cfRule type="duplicateValues" dxfId="1" priority="12"/>
  </conditionalFormatting>
  <conditionalFormatting sqref="D50">
    <cfRule type="duplicateValues" dxfId="2" priority="13"/>
  </conditionalFormatting>
  <conditionalFormatting sqref="C51">
    <cfRule type="duplicateValues" dxfId="1" priority="18"/>
  </conditionalFormatting>
  <conditionalFormatting sqref="C52">
    <cfRule type="duplicateValues" dxfId="0" priority="19"/>
  </conditionalFormatting>
  <conditionalFormatting sqref="D52">
    <cfRule type="duplicateValues" dxfId="0" priority="20"/>
  </conditionalFormatting>
  <conditionalFormatting sqref="C92">
    <cfRule type="duplicateValues" dxfId="1" priority="16"/>
  </conditionalFormatting>
  <conditionalFormatting sqref="C93">
    <cfRule type="duplicateValues" dxfId="1" priority="15"/>
  </conditionalFormatting>
  <conditionalFormatting sqref="C179">
    <cfRule type="duplicateValues" dxfId="1" priority="7"/>
  </conditionalFormatting>
  <conditionalFormatting sqref="D179">
    <cfRule type="duplicateValues" dxfId="2" priority="8"/>
  </conditionalFormatting>
  <conditionalFormatting sqref="C207">
    <cfRule type="duplicateValues" dxfId="0" priority="1"/>
  </conditionalFormatting>
  <conditionalFormatting sqref="C78:C82">
    <cfRule type="duplicateValues" dxfId="1" priority="17"/>
  </conditionalFormatting>
  <conditionalFormatting sqref="C108:C109">
    <cfRule type="duplicateValues" dxfId="1" priority="9"/>
  </conditionalFormatting>
  <conditionalFormatting sqref="C166:C173">
    <cfRule type="duplicateValues" dxfId="0" priority="5"/>
  </conditionalFormatting>
  <conditionalFormatting sqref="C195:C203">
    <cfRule type="duplicateValues" dxfId="1" priority="2"/>
  </conditionalFormatting>
  <conditionalFormatting sqref="D108:D109">
    <cfRule type="duplicateValues" dxfId="2" priority="10"/>
  </conditionalFormatting>
  <conditionalFormatting sqref="C94:C95 C100:C101">
    <cfRule type="duplicateValues" dxfId="1" priority="14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6"/>
  <sheetViews>
    <sheetView topLeftCell="A92" workbookViewId="0">
      <selection activeCell="J99" sqref="J99"/>
    </sheetView>
  </sheetViews>
  <sheetFormatPr defaultColWidth="9" defaultRowHeight="25" customHeight="1"/>
  <cols>
    <col min="1" max="1" width="10.125" style="196" customWidth="1"/>
    <col min="2" max="2" width="8.16666666666667" style="197" hidden="1" customWidth="1"/>
    <col min="3" max="3" width="26.125" style="197" customWidth="1"/>
    <col min="4" max="4" width="23.125" style="197" customWidth="1"/>
    <col min="5" max="5" width="17.1666666666667" style="197" customWidth="1"/>
    <col min="6" max="6" width="5.16666666666667" style="198" customWidth="1"/>
    <col min="7" max="8" width="9" style="198"/>
    <col min="9" max="9" width="38.75" style="197" customWidth="1"/>
    <col min="10" max="10" width="12.6666666666667" style="197" customWidth="1"/>
    <col min="11" max="11" width="11.625" style="197" customWidth="1"/>
    <col min="12" max="12" width="12.5" style="197" customWidth="1"/>
    <col min="13" max="13" width="32" style="197" customWidth="1"/>
    <col min="14" max="14" width="12.5" style="199" customWidth="1"/>
    <col min="15" max="16384" width="9" style="199"/>
  </cols>
  <sheetData>
    <row r="1" customHeight="1" spans="1:16">
      <c r="A1" s="200" t="s">
        <v>529</v>
      </c>
      <c r="B1" s="200"/>
      <c r="C1" s="200" t="s">
        <v>530</v>
      </c>
      <c r="D1" s="200" t="s">
        <v>4</v>
      </c>
      <c r="E1" s="201" t="s">
        <v>531</v>
      </c>
      <c r="F1" s="200" t="s">
        <v>532</v>
      </c>
      <c r="G1" s="200" t="s">
        <v>533</v>
      </c>
      <c r="H1" s="200" t="s">
        <v>7</v>
      </c>
      <c r="I1" s="200" t="s">
        <v>8</v>
      </c>
      <c r="J1" s="200" t="s">
        <v>534</v>
      </c>
      <c r="K1" s="200" t="s">
        <v>535</v>
      </c>
      <c r="L1" s="200" t="s">
        <v>536</v>
      </c>
      <c r="M1" s="200" t="s">
        <v>537</v>
      </c>
      <c r="N1" s="200" t="s">
        <v>538</v>
      </c>
      <c r="O1" s="200" t="s">
        <v>539</v>
      </c>
      <c r="P1" s="208" t="s">
        <v>531</v>
      </c>
    </row>
    <row r="2" s="195" customFormat="1" customHeight="1" spans="1:16">
      <c r="A2" s="200">
        <v>200586</v>
      </c>
      <c r="B2" s="200" t="s">
        <v>540</v>
      </c>
      <c r="C2" s="200" t="s">
        <v>541</v>
      </c>
      <c r="D2" s="200" t="s">
        <v>542</v>
      </c>
      <c r="E2" s="202">
        <v>9924833</v>
      </c>
      <c r="F2" s="200" t="s">
        <v>543</v>
      </c>
      <c r="G2" s="200" t="s">
        <v>544</v>
      </c>
      <c r="H2" s="200" t="s">
        <v>20</v>
      </c>
      <c r="I2" s="200">
        <v>365.4</v>
      </c>
      <c r="J2" s="200">
        <v>354.74</v>
      </c>
      <c r="K2" s="200" t="s">
        <v>545</v>
      </c>
      <c r="L2" s="209">
        <f t="shared" ref="L2:L12" si="0">(I2-J2)/I2</f>
        <v>0.0291735084838532</v>
      </c>
      <c r="M2" s="209">
        <v>0.03</v>
      </c>
      <c r="N2" s="200" t="s">
        <v>546</v>
      </c>
      <c r="O2" s="200" t="s">
        <v>547</v>
      </c>
      <c r="P2" s="210"/>
    </row>
    <row r="3" s="195" customFormat="1" customHeight="1" spans="1:16">
      <c r="A3" s="200">
        <v>211501</v>
      </c>
      <c r="B3" s="200" t="s">
        <v>540</v>
      </c>
      <c r="C3" s="200" t="s">
        <v>541</v>
      </c>
      <c r="D3" s="200" t="s">
        <v>548</v>
      </c>
      <c r="E3" s="202">
        <v>9924442</v>
      </c>
      <c r="F3" s="200" t="s">
        <v>549</v>
      </c>
      <c r="G3" s="200" t="s">
        <v>544</v>
      </c>
      <c r="H3" s="200" t="s">
        <v>20</v>
      </c>
      <c r="I3" s="200">
        <v>398</v>
      </c>
      <c r="J3" s="200">
        <v>360.78</v>
      </c>
      <c r="K3" s="200" t="s">
        <v>550</v>
      </c>
      <c r="L3" s="209">
        <f t="shared" si="0"/>
        <v>0.0935175879396986</v>
      </c>
      <c r="M3" s="209">
        <v>0.26</v>
      </c>
      <c r="N3" s="200" t="s">
        <v>546</v>
      </c>
      <c r="O3" s="200"/>
      <c r="P3" s="210"/>
    </row>
    <row r="4" s="195" customFormat="1" customHeight="1" spans="1:16">
      <c r="A4" s="200">
        <v>159751</v>
      </c>
      <c r="B4" s="200" t="s">
        <v>540</v>
      </c>
      <c r="C4" s="200" t="s">
        <v>541</v>
      </c>
      <c r="D4" s="200" t="s">
        <v>551</v>
      </c>
      <c r="E4" s="202">
        <v>9921353</v>
      </c>
      <c r="F4" s="200" t="s">
        <v>552</v>
      </c>
      <c r="G4" s="200" t="s">
        <v>544</v>
      </c>
      <c r="H4" s="200" t="s">
        <v>20</v>
      </c>
      <c r="I4" s="200">
        <v>58.6</v>
      </c>
      <c r="J4" s="200">
        <v>54.61</v>
      </c>
      <c r="K4" s="200" t="s">
        <v>553</v>
      </c>
      <c r="L4" s="209">
        <f t="shared" si="0"/>
        <v>0.0680887372013652</v>
      </c>
      <c r="M4" s="211">
        <v>-0.175</v>
      </c>
      <c r="N4" s="200" t="s">
        <v>546</v>
      </c>
      <c r="O4" s="200" t="s">
        <v>547</v>
      </c>
      <c r="P4" s="210"/>
    </row>
    <row r="5" s="195" customFormat="1" customHeight="1" spans="1:16">
      <c r="A5" s="200">
        <v>222912</v>
      </c>
      <c r="B5" s="200" t="s">
        <v>540</v>
      </c>
      <c r="C5" s="200" t="s">
        <v>541</v>
      </c>
      <c r="D5" s="200" t="s">
        <v>554</v>
      </c>
      <c r="E5" s="202">
        <v>9924443</v>
      </c>
      <c r="F5" s="200" t="s">
        <v>555</v>
      </c>
      <c r="G5" s="200" t="s">
        <v>544</v>
      </c>
      <c r="H5" s="200" t="s">
        <v>20</v>
      </c>
      <c r="I5" s="200">
        <v>49</v>
      </c>
      <c r="J5" s="200">
        <v>30.34</v>
      </c>
      <c r="K5" s="200" t="s">
        <v>556</v>
      </c>
      <c r="L5" s="209">
        <f t="shared" si="0"/>
        <v>0.380816326530612</v>
      </c>
      <c r="M5" s="211">
        <v>0.108</v>
      </c>
      <c r="N5" s="200" t="s">
        <v>546</v>
      </c>
      <c r="O5" s="200"/>
      <c r="P5" s="210"/>
    </row>
    <row r="6" s="195" customFormat="1" customHeight="1" spans="1:16">
      <c r="A6" s="200">
        <v>77860</v>
      </c>
      <c r="B6" s="200" t="s">
        <v>540</v>
      </c>
      <c r="C6" s="200" t="s">
        <v>541</v>
      </c>
      <c r="D6" s="200" t="s">
        <v>557</v>
      </c>
      <c r="E6" s="202">
        <v>9924444</v>
      </c>
      <c r="F6" s="200" t="s">
        <v>558</v>
      </c>
      <c r="G6" s="200" t="s">
        <v>544</v>
      </c>
      <c r="H6" s="200" t="s">
        <v>20</v>
      </c>
      <c r="I6" s="200">
        <v>54</v>
      </c>
      <c r="J6" s="200">
        <v>51.85</v>
      </c>
      <c r="K6" s="200" t="s">
        <v>559</v>
      </c>
      <c r="L6" s="209">
        <f t="shared" si="0"/>
        <v>0.0398148148148148</v>
      </c>
      <c r="M6" s="211">
        <v>-0.167</v>
      </c>
      <c r="N6" s="200" t="s">
        <v>546</v>
      </c>
      <c r="O6" s="200" t="s">
        <v>547</v>
      </c>
      <c r="P6" s="210"/>
    </row>
    <row r="7" s="195" customFormat="1" customHeight="1" spans="1:16">
      <c r="A7" s="200">
        <v>223945</v>
      </c>
      <c r="B7" s="200" t="s">
        <v>540</v>
      </c>
      <c r="C7" s="200" t="s">
        <v>541</v>
      </c>
      <c r="D7" s="200" t="s">
        <v>560</v>
      </c>
      <c r="E7" s="202">
        <v>9924445</v>
      </c>
      <c r="F7" s="200" t="s">
        <v>561</v>
      </c>
      <c r="G7" s="200" t="s">
        <v>544</v>
      </c>
      <c r="H7" s="200" t="s">
        <v>20</v>
      </c>
      <c r="I7" s="200">
        <v>97.5</v>
      </c>
      <c r="J7" s="200">
        <v>63.14</v>
      </c>
      <c r="K7" s="200" t="s">
        <v>562</v>
      </c>
      <c r="L7" s="209">
        <f t="shared" si="0"/>
        <v>0.352410256410256</v>
      </c>
      <c r="M7" s="211">
        <v>0.185</v>
      </c>
      <c r="N7" s="200" t="s">
        <v>546</v>
      </c>
      <c r="O7" s="200"/>
      <c r="P7" s="210"/>
    </row>
    <row r="8" s="195" customFormat="1" customHeight="1" spans="1:16">
      <c r="A8" s="200">
        <v>159753</v>
      </c>
      <c r="B8" s="200" t="s">
        <v>540</v>
      </c>
      <c r="C8" s="200" t="s">
        <v>541</v>
      </c>
      <c r="D8" s="200" t="s">
        <v>563</v>
      </c>
      <c r="E8" s="202">
        <v>9924446</v>
      </c>
      <c r="F8" s="200" t="s">
        <v>564</v>
      </c>
      <c r="G8" s="200" t="s">
        <v>544</v>
      </c>
      <c r="H8" s="200" t="s">
        <v>20</v>
      </c>
      <c r="I8" s="200">
        <v>180</v>
      </c>
      <c r="J8" s="200">
        <v>173.91</v>
      </c>
      <c r="K8" s="200" t="s">
        <v>565</v>
      </c>
      <c r="L8" s="209">
        <f t="shared" si="0"/>
        <v>0.0338333333333334</v>
      </c>
      <c r="M8" s="209">
        <v>-0.11</v>
      </c>
      <c r="N8" s="200" t="s">
        <v>546</v>
      </c>
      <c r="O8" s="200"/>
      <c r="P8" s="210"/>
    </row>
    <row r="9" s="195" customFormat="1" customHeight="1" spans="1:16">
      <c r="A9" s="200">
        <v>145563</v>
      </c>
      <c r="B9" s="200" t="s">
        <v>540</v>
      </c>
      <c r="C9" s="200" t="s">
        <v>541</v>
      </c>
      <c r="D9" s="200" t="s">
        <v>563</v>
      </c>
      <c r="E9" s="202">
        <v>9924447</v>
      </c>
      <c r="F9" s="200" t="s">
        <v>566</v>
      </c>
      <c r="G9" s="200" t="s">
        <v>544</v>
      </c>
      <c r="H9" s="200" t="s">
        <v>20</v>
      </c>
      <c r="I9" s="200">
        <v>180</v>
      </c>
      <c r="J9" s="200">
        <v>174.74</v>
      </c>
      <c r="K9" s="200" t="s">
        <v>565</v>
      </c>
      <c r="L9" s="209">
        <f t="shared" si="0"/>
        <v>0.0292222222222222</v>
      </c>
      <c r="M9" s="211">
        <v>-0.054</v>
      </c>
      <c r="N9" s="200" t="s">
        <v>546</v>
      </c>
      <c r="O9" s="200" t="s">
        <v>547</v>
      </c>
      <c r="P9" s="210"/>
    </row>
    <row r="10" s="195" customFormat="1" customHeight="1" spans="1:16">
      <c r="A10" s="200">
        <v>23895</v>
      </c>
      <c r="B10" s="200" t="s">
        <v>540</v>
      </c>
      <c r="C10" s="200" t="s">
        <v>567</v>
      </c>
      <c r="D10" s="200" t="s">
        <v>568</v>
      </c>
      <c r="E10" s="202"/>
      <c r="F10" s="200" t="s">
        <v>569</v>
      </c>
      <c r="G10" s="200" t="s">
        <v>570</v>
      </c>
      <c r="H10" s="200" t="s">
        <v>20</v>
      </c>
      <c r="I10" s="200">
        <v>128</v>
      </c>
      <c r="J10" s="200">
        <v>92.92</v>
      </c>
      <c r="K10" s="200" t="s">
        <v>547</v>
      </c>
      <c r="L10" s="209">
        <f t="shared" si="0"/>
        <v>0.2740625</v>
      </c>
      <c r="M10" s="209">
        <v>0.27</v>
      </c>
      <c r="N10" s="200" t="s">
        <v>571</v>
      </c>
      <c r="O10" s="212" t="s">
        <v>572</v>
      </c>
      <c r="P10" s="210" t="s">
        <v>573</v>
      </c>
    </row>
    <row r="11" s="195" customFormat="1" customHeight="1" spans="1:16">
      <c r="A11" s="200">
        <v>23896</v>
      </c>
      <c r="B11" s="200" t="s">
        <v>540</v>
      </c>
      <c r="C11" s="200" t="s">
        <v>567</v>
      </c>
      <c r="D11" s="200" t="s">
        <v>568</v>
      </c>
      <c r="E11" s="202"/>
      <c r="F11" s="200" t="s">
        <v>574</v>
      </c>
      <c r="G11" s="200" t="s">
        <v>570</v>
      </c>
      <c r="H11" s="200" t="s">
        <v>20</v>
      </c>
      <c r="I11" s="200">
        <v>495</v>
      </c>
      <c r="J11" s="200">
        <v>383.8</v>
      </c>
      <c r="K11" s="200" t="s">
        <v>547</v>
      </c>
      <c r="L11" s="209">
        <f t="shared" si="0"/>
        <v>0.224646464646465</v>
      </c>
      <c r="M11" s="209">
        <v>0.22</v>
      </c>
      <c r="N11" s="200" t="s">
        <v>571</v>
      </c>
      <c r="O11" s="212" t="s">
        <v>575</v>
      </c>
      <c r="P11" s="210" t="s">
        <v>573</v>
      </c>
    </row>
    <row r="12" s="195" customFormat="1" customHeight="1" spans="1:16">
      <c r="A12" s="200">
        <v>118078</v>
      </c>
      <c r="B12" s="200" t="s">
        <v>540</v>
      </c>
      <c r="C12" s="200" t="s">
        <v>576</v>
      </c>
      <c r="D12" s="200" t="s">
        <v>577</v>
      </c>
      <c r="E12" s="202">
        <v>9908510</v>
      </c>
      <c r="F12" s="200" t="s">
        <v>578</v>
      </c>
      <c r="G12" s="200" t="s">
        <v>570</v>
      </c>
      <c r="H12" s="200" t="s">
        <v>20</v>
      </c>
      <c r="I12" s="200">
        <v>965</v>
      </c>
      <c r="J12" s="200">
        <v>747.4</v>
      </c>
      <c r="K12" s="200" t="s">
        <v>579</v>
      </c>
      <c r="L12" s="209">
        <f t="shared" si="0"/>
        <v>0.225492227979275</v>
      </c>
      <c r="M12" s="211">
        <v>0.1292</v>
      </c>
      <c r="N12" s="200" t="s">
        <v>571</v>
      </c>
      <c r="O12" s="212" t="s">
        <v>580</v>
      </c>
      <c r="P12" s="210" t="s">
        <v>573</v>
      </c>
    </row>
    <row r="13" s="195" customFormat="1" customHeight="1" spans="1:16">
      <c r="A13" s="200"/>
      <c r="B13" s="200" t="s">
        <v>540</v>
      </c>
      <c r="C13" s="200"/>
      <c r="D13" s="200"/>
      <c r="E13" s="202">
        <v>9914832</v>
      </c>
      <c r="F13" s="200"/>
      <c r="G13" s="200"/>
      <c r="H13" s="200"/>
      <c r="I13" s="200"/>
      <c r="J13" s="200">
        <v>747.4</v>
      </c>
      <c r="K13" s="200" t="s">
        <v>581</v>
      </c>
      <c r="L13" s="209">
        <v>0.23</v>
      </c>
      <c r="M13" s="211">
        <v>0.098</v>
      </c>
      <c r="N13" s="200" t="s">
        <v>571</v>
      </c>
      <c r="O13" s="212"/>
      <c r="P13" s="210" t="s">
        <v>573</v>
      </c>
    </row>
    <row r="14" s="195" customFormat="1" customHeight="1" spans="1:16">
      <c r="A14" s="203">
        <v>23455</v>
      </c>
      <c r="B14" s="200" t="s">
        <v>540</v>
      </c>
      <c r="C14" s="203" t="s">
        <v>567</v>
      </c>
      <c r="D14" s="203" t="s">
        <v>568</v>
      </c>
      <c r="E14" s="203">
        <v>9921252</v>
      </c>
      <c r="F14" s="203" t="s">
        <v>582</v>
      </c>
      <c r="G14" s="203" t="s">
        <v>570</v>
      </c>
      <c r="H14" s="203" t="s">
        <v>20</v>
      </c>
      <c r="I14" s="203">
        <v>78</v>
      </c>
      <c r="J14" s="203">
        <v>55.05</v>
      </c>
      <c r="K14" s="203" t="s">
        <v>583</v>
      </c>
      <c r="L14" s="213">
        <f t="shared" ref="L14:L21" si="1">(I14-J14)/I14</f>
        <v>0.294230769230769</v>
      </c>
      <c r="M14" s="213">
        <v>0.29</v>
      </c>
      <c r="N14" s="203" t="s">
        <v>571</v>
      </c>
      <c r="O14" s="203" t="s">
        <v>584</v>
      </c>
      <c r="P14" s="214" t="s">
        <v>573</v>
      </c>
    </row>
    <row r="15" customHeight="1" spans="1:16">
      <c r="A15" s="200">
        <v>198582</v>
      </c>
      <c r="B15" s="200" t="s">
        <v>540</v>
      </c>
      <c r="C15" s="200" t="s">
        <v>576</v>
      </c>
      <c r="D15" s="200" t="s">
        <v>568</v>
      </c>
      <c r="E15" s="202">
        <v>9913933</v>
      </c>
      <c r="F15" s="200" t="s">
        <v>585</v>
      </c>
      <c r="G15" s="200" t="s">
        <v>570</v>
      </c>
      <c r="H15" s="200" t="s">
        <v>20</v>
      </c>
      <c r="I15" s="200">
        <v>288</v>
      </c>
      <c r="J15" s="200">
        <v>216.54</v>
      </c>
      <c r="K15" s="200" t="s">
        <v>586</v>
      </c>
      <c r="L15" s="209">
        <f t="shared" si="1"/>
        <v>0.248125</v>
      </c>
      <c r="M15" s="211">
        <v>0.057</v>
      </c>
      <c r="N15" s="200" t="s">
        <v>571</v>
      </c>
      <c r="O15" s="212" t="s">
        <v>587</v>
      </c>
      <c r="P15" s="210" t="s">
        <v>573</v>
      </c>
    </row>
    <row r="16" customHeight="1" spans="1:16">
      <c r="A16" s="200">
        <v>182086</v>
      </c>
      <c r="B16" s="200" t="s">
        <v>540</v>
      </c>
      <c r="C16" s="200" t="s">
        <v>541</v>
      </c>
      <c r="D16" s="200" t="s">
        <v>588</v>
      </c>
      <c r="E16" s="202">
        <v>9923313</v>
      </c>
      <c r="F16" s="200" t="s">
        <v>162</v>
      </c>
      <c r="G16" s="200" t="s">
        <v>570</v>
      </c>
      <c r="H16" s="200" t="s">
        <v>20</v>
      </c>
      <c r="I16" s="200">
        <v>99</v>
      </c>
      <c r="J16" s="200">
        <v>88.28</v>
      </c>
      <c r="K16" s="200" t="s">
        <v>589</v>
      </c>
      <c r="L16" s="209">
        <f t="shared" si="1"/>
        <v>0.108282828282828</v>
      </c>
      <c r="M16" s="211">
        <v>0.0256</v>
      </c>
      <c r="N16" s="200" t="s">
        <v>571</v>
      </c>
      <c r="O16" s="212" t="s">
        <v>590</v>
      </c>
      <c r="P16" s="210" t="s">
        <v>573</v>
      </c>
    </row>
    <row r="17" customHeight="1" spans="1:16">
      <c r="A17" s="200">
        <v>182090</v>
      </c>
      <c r="B17" s="200" t="s">
        <v>540</v>
      </c>
      <c r="C17" s="200" t="s">
        <v>541</v>
      </c>
      <c r="D17" s="200" t="s">
        <v>591</v>
      </c>
      <c r="E17" s="202">
        <v>9914873</v>
      </c>
      <c r="F17" s="200" t="s">
        <v>592</v>
      </c>
      <c r="G17" s="200" t="s">
        <v>570</v>
      </c>
      <c r="H17" s="200" t="s">
        <v>20</v>
      </c>
      <c r="I17" s="200">
        <v>179</v>
      </c>
      <c r="J17" s="200">
        <v>157.96</v>
      </c>
      <c r="K17" s="200" t="s">
        <v>593</v>
      </c>
      <c r="L17" s="209">
        <f t="shared" si="1"/>
        <v>0.117541899441341</v>
      </c>
      <c r="M17" s="211">
        <v>0.037</v>
      </c>
      <c r="N17" s="200" t="s">
        <v>571</v>
      </c>
      <c r="O17" s="212" t="s">
        <v>572</v>
      </c>
      <c r="P17" s="210" t="s">
        <v>573</v>
      </c>
    </row>
    <row r="18" customHeight="1" spans="1:16">
      <c r="A18" s="203">
        <v>182085</v>
      </c>
      <c r="B18" s="200" t="s">
        <v>540</v>
      </c>
      <c r="C18" s="203" t="s">
        <v>541</v>
      </c>
      <c r="D18" s="203" t="s">
        <v>594</v>
      </c>
      <c r="E18" s="203">
        <v>9922597</v>
      </c>
      <c r="F18" s="203" t="s">
        <v>595</v>
      </c>
      <c r="G18" s="203" t="s">
        <v>570</v>
      </c>
      <c r="H18" s="203" t="s">
        <v>20</v>
      </c>
      <c r="I18" s="203">
        <v>98</v>
      </c>
      <c r="J18" s="203">
        <v>70.85</v>
      </c>
      <c r="K18" s="203" t="s">
        <v>596</v>
      </c>
      <c r="L18" s="213">
        <f t="shared" si="1"/>
        <v>0.277040816326531</v>
      </c>
      <c r="M18" s="215">
        <v>-0.0068</v>
      </c>
      <c r="N18" s="203" t="s">
        <v>571</v>
      </c>
      <c r="O18" s="203"/>
      <c r="P18" s="214" t="s">
        <v>573</v>
      </c>
    </row>
    <row r="19" customHeight="1" spans="1:16">
      <c r="A19" s="200">
        <v>182089</v>
      </c>
      <c r="B19" s="200" t="s">
        <v>540</v>
      </c>
      <c r="C19" s="200" t="s">
        <v>576</v>
      </c>
      <c r="D19" s="200" t="s">
        <v>597</v>
      </c>
      <c r="E19" s="202">
        <v>9921472</v>
      </c>
      <c r="F19" s="200" t="s">
        <v>598</v>
      </c>
      <c r="G19" s="200" t="s">
        <v>570</v>
      </c>
      <c r="H19" s="200" t="s">
        <v>20</v>
      </c>
      <c r="I19" s="200">
        <v>108</v>
      </c>
      <c r="J19" s="200">
        <v>84.14</v>
      </c>
      <c r="K19" s="200" t="s">
        <v>599</v>
      </c>
      <c r="L19" s="209">
        <f t="shared" si="1"/>
        <v>0.220925925925926</v>
      </c>
      <c r="M19" s="211">
        <v>0.111</v>
      </c>
      <c r="N19" s="200" t="s">
        <v>571</v>
      </c>
      <c r="O19" s="212" t="s">
        <v>590</v>
      </c>
      <c r="P19" s="210" t="s">
        <v>573</v>
      </c>
    </row>
    <row r="20" customHeight="1" spans="1:16">
      <c r="A20" s="200">
        <v>24032</v>
      </c>
      <c r="B20" s="200" t="s">
        <v>540</v>
      </c>
      <c r="C20" s="200" t="s">
        <v>541</v>
      </c>
      <c r="D20" s="200" t="s">
        <v>600</v>
      </c>
      <c r="E20" s="202">
        <v>9924853</v>
      </c>
      <c r="F20" s="200" t="s">
        <v>601</v>
      </c>
      <c r="G20" s="200" t="s">
        <v>570</v>
      </c>
      <c r="H20" s="200" t="s">
        <v>20</v>
      </c>
      <c r="I20" s="200">
        <v>68</v>
      </c>
      <c r="J20" s="200">
        <v>48.42</v>
      </c>
      <c r="K20" s="200" t="s">
        <v>602</v>
      </c>
      <c r="L20" s="209">
        <f t="shared" si="1"/>
        <v>0.287941176470588</v>
      </c>
      <c r="M20" s="211">
        <v>0.0505</v>
      </c>
      <c r="N20" s="200" t="s">
        <v>571</v>
      </c>
      <c r="O20" s="200"/>
      <c r="P20" s="210"/>
    </row>
    <row r="21" customHeight="1" spans="1:16">
      <c r="A21" s="203">
        <v>179829</v>
      </c>
      <c r="B21" s="200" t="s">
        <v>540</v>
      </c>
      <c r="C21" s="203" t="s">
        <v>541</v>
      </c>
      <c r="D21" s="203" t="s">
        <v>603</v>
      </c>
      <c r="E21" s="203">
        <v>9925253</v>
      </c>
      <c r="F21" s="203" t="s">
        <v>604</v>
      </c>
      <c r="G21" s="203" t="s">
        <v>605</v>
      </c>
      <c r="H21" s="203" t="s">
        <v>20</v>
      </c>
      <c r="I21" s="203">
        <v>69.6</v>
      </c>
      <c r="J21" s="203">
        <v>48.7</v>
      </c>
      <c r="K21" s="203" t="s">
        <v>606</v>
      </c>
      <c r="L21" s="213">
        <f t="shared" si="1"/>
        <v>0.300287356321839</v>
      </c>
      <c r="M21" s="213">
        <v>0.25</v>
      </c>
      <c r="N21" s="203" t="s">
        <v>607</v>
      </c>
      <c r="O21" s="203" t="s">
        <v>608</v>
      </c>
      <c r="P21" s="214"/>
    </row>
    <row r="22" customHeight="1" spans="1:16">
      <c r="A22" s="203"/>
      <c r="B22" s="200" t="s">
        <v>540</v>
      </c>
      <c r="C22" s="203"/>
      <c r="D22" s="203"/>
      <c r="E22" s="203">
        <v>9925254</v>
      </c>
      <c r="F22" s="203"/>
      <c r="G22" s="203"/>
      <c r="H22" s="203"/>
      <c r="I22" s="203"/>
      <c r="J22" s="203"/>
      <c r="K22" s="203" t="s">
        <v>609</v>
      </c>
      <c r="L22" s="213">
        <v>0.3</v>
      </c>
      <c r="M22" s="213">
        <v>0.24</v>
      </c>
      <c r="N22" s="203" t="s">
        <v>607</v>
      </c>
      <c r="O22" s="203" t="s">
        <v>610</v>
      </c>
      <c r="P22" s="214"/>
    </row>
    <row r="23" customHeight="1" spans="1:16">
      <c r="A23" s="200">
        <v>179830</v>
      </c>
      <c r="B23" s="200" t="s">
        <v>540</v>
      </c>
      <c r="C23" s="200" t="s">
        <v>541</v>
      </c>
      <c r="D23" s="200" t="s">
        <v>603</v>
      </c>
      <c r="E23" s="202">
        <v>9924449</v>
      </c>
      <c r="F23" s="200" t="s">
        <v>611</v>
      </c>
      <c r="G23" s="200" t="s">
        <v>605</v>
      </c>
      <c r="H23" s="200" t="s">
        <v>20</v>
      </c>
      <c r="I23" s="200">
        <v>25</v>
      </c>
      <c r="J23" s="200">
        <v>15</v>
      </c>
      <c r="K23" s="200" t="s">
        <v>612</v>
      </c>
      <c r="L23" s="209">
        <f t="shared" ref="L23:L50" si="2">(I23-J23)/I23</f>
        <v>0.4</v>
      </c>
      <c r="M23" s="209">
        <f>(125-90)/125</f>
        <v>0.28</v>
      </c>
      <c r="N23" s="200" t="s">
        <v>613</v>
      </c>
      <c r="O23" s="200"/>
      <c r="P23" s="210"/>
    </row>
    <row r="24" customHeight="1" spans="1:16">
      <c r="A24" s="200">
        <v>179828</v>
      </c>
      <c r="B24" s="200" t="s">
        <v>540</v>
      </c>
      <c r="C24" s="200" t="s">
        <v>541</v>
      </c>
      <c r="D24" s="200" t="s">
        <v>603</v>
      </c>
      <c r="E24" s="202">
        <v>9924450</v>
      </c>
      <c r="F24" s="200" t="s">
        <v>614</v>
      </c>
      <c r="G24" s="200" t="s">
        <v>605</v>
      </c>
      <c r="H24" s="200" t="s">
        <v>20</v>
      </c>
      <c r="I24" s="200">
        <v>93.2</v>
      </c>
      <c r="J24" s="200">
        <v>55.89</v>
      </c>
      <c r="K24" s="200" t="s">
        <v>615</v>
      </c>
      <c r="L24" s="209">
        <f t="shared" si="2"/>
        <v>0.400321888412017</v>
      </c>
      <c r="M24" s="209">
        <f t="shared" ref="M24:M27" si="3">(186.4-126.78)/186.4</f>
        <v>0.319849785407725</v>
      </c>
      <c r="N24" s="200" t="s">
        <v>613</v>
      </c>
      <c r="O24" s="200"/>
      <c r="P24" s="210"/>
    </row>
    <row r="25" customHeight="1" spans="1:16">
      <c r="A25" s="200">
        <v>179828</v>
      </c>
      <c r="B25" s="200" t="s">
        <v>540</v>
      </c>
      <c r="C25" s="200" t="s">
        <v>541</v>
      </c>
      <c r="D25" s="200" t="s">
        <v>603</v>
      </c>
      <c r="E25" s="202">
        <v>9924451</v>
      </c>
      <c r="F25" s="200" t="s">
        <v>614</v>
      </c>
      <c r="G25" s="200" t="s">
        <v>605</v>
      </c>
      <c r="H25" s="200" t="s">
        <v>20</v>
      </c>
      <c r="I25" s="200">
        <v>93.2</v>
      </c>
      <c r="J25" s="200">
        <v>55.89</v>
      </c>
      <c r="K25" s="200" t="s">
        <v>616</v>
      </c>
      <c r="L25" s="209">
        <f t="shared" si="2"/>
        <v>0.400321888412017</v>
      </c>
      <c r="M25" s="209">
        <f t="shared" si="3"/>
        <v>0.319849785407725</v>
      </c>
      <c r="N25" s="200" t="s">
        <v>613</v>
      </c>
      <c r="O25" s="200"/>
      <c r="P25" s="210"/>
    </row>
    <row r="26" customHeight="1" spans="1:16">
      <c r="A26" s="200">
        <v>179828</v>
      </c>
      <c r="B26" s="200" t="s">
        <v>540</v>
      </c>
      <c r="C26" s="200" t="s">
        <v>576</v>
      </c>
      <c r="D26" s="200" t="s">
        <v>603</v>
      </c>
      <c r="E26" s="202">
        <v>9924452</v>
      </c>
      <c r="F26" s="200" t="s">
        <v>614</v>
      </c>
      <c r="G26" s="200" t="s">
        <v>605</v>
      </c>
      <c r="H26" s="200" t="s">
        <v>20</v>
      </c>
      <c r="I26" s="200">
        <v>93.2</v>
      </c>
      <c r="J26" s="200">
        <v>55.89</v>
      </c>
      <c r="K26" s="200" t="s">
        <v>606</v>
      </c>
      <c r="L26" s="209">
        <f t="shared" si="2"/>
        <v>0.400321888412017</v>
      </c>
      <c r="M26" s="209">
        <f t="shared" si="3"/>
        <v>0.319849785407725</v>
      </c>
      <c r="N26" s="200" t="s">
        <v>613</v>
      </c>
      <c r="O26" s="203" t="s">
        <v>608</v>
      </c>
      <c r="P26" s="210"/>
    </row>
    <row r="27" customHeight="1" spans="1:16">
      <c r="A27" s="200">
        <v>179828</v>
      </c>
      <c r="B27" s="200" t="s">
        <v>540</v>
      </c>
      <c r="C27" s="200" t="s">
        <v>576</v>
      </c>
      <c r="D27" s="200" t="s">
        <v>603</v>
      </c>
      <c r="E27" s="202">
        <v>9924453</v>
      </c>
      <c r="F27" s="200" t="s">
        <v>614</v>
      </c>
      <c r="G27" s="200" t="s">
        <v>605</v>
      </c>
      <c r="H27" s="200" t="s">
        <v>20</v>
      </c>
      <c r="I27" s="200">
        <v>93.2</v>
      </c>
      <c r="J27" s="200">
        <v>55.89</v>
      </c>
      <c r="K27" s="200" t="s">
        <v>609</v>
      </c>
      <c r="L27" s="209">
        <f t="shared" si="2"/>
        <v>0.400321888412017</v>
      </c>
      <c r="M27" s="209">
        <f t="shared" si="3"/>
        <v>0.319849785407725</v>
      </c>
      <c r="N27" s="200" t="s">
        <v>613</v>
      </c>
      <c r="O27" s="203" t="s">
        <v>617</v>
      </c>
      <c r="P27" s="210"/>
    </row>
    <row r="28" customHeight="1" spans="1:16">
      <c r="A28" s="200">
        <v>210421</v>
      </c>
      <c r="B28" s="200" t="s">
        <v>540</v>
      </c>
      <c r="C28" s="200" t="s">
        <v>541</v>
      </c>
      <c r="D28" s="200" t="s">
        <v>618</v>
      </c>
      <c r="E28" s="202">
        <v>9921356</v>
      </c>
      <c r="F28" s="200" t="s">
        <v>619</v>
      </c>
      <c r="G28" s="200" t="s">
        <v>620</v>
      </c>
      <c r="H28" s="200" t="s">
        <v>20</v>
      </c>
      <c r="I28" s="200">
        <v>226</v>
      </c>
      <c r="J28" s="200">
        <v>204.72</v>
      </c>
      <c r="K28" s="205" t="s">
        <v>621</v>
      </c>
      <c r="L28" s="209">
        <f t="shared" si="2"/>
        <v>0.0941592920353982</v>
      </c>
      <c r="M28" s="216">
        <v>0.01</v>
      </c>
      <c r="N28" s="200" t="s">
        <v>613</v>
      </c>
      <c r="O28" s="200"/>
      <c r="P28" s="210"/>
    </row>
    <row r="29" customHeight="1" spans="1:16">
      <c r="A29" s="203">
        <v>2500979</v>
      </c>
      <c r="B29" s="200" t="s">
        <v>540</v>
      </c>
      <c r="C29" s="203" t="s">
        <v>622</v>
      </c>
      <c r="D29" s="203" t="s">
        <v>623</v>
      </c>
      <c r="E29" s="203"/>
      <c r="F29" s="203" t="s">
        <v>624</v>
      </c>
      <c r="G29" s="204" t="s">
        <v>625</v>
      </c>
      <c r="H29" s="203" t="s">
        <v>20</v>
      </c>
      <c r="I29" s="203">
        <v>125</v>
      </c>
      <c r="J29" s="203">
        <v>50.35</v>
      </c>
      <c r="K29" s="203" t="s">
        <v>547</v>
      </c>
      <c r="L29" s="213">
        <f t="shared" si="2"/>
        <v>0.5972</v>
      </c>
      <c r="M29" s="213">
        <v>0.6</v>
      </c>
      <c r="N29" s="203" t="s">
        <v>626</v>
      </c>
      <c r="O29" s="217" t="s">
        <v>627</v>
      </c>
      <c r="P29" s="214"/>
    </row>
    <row r="30" customHeight="1" spans="1:16">
      <c r="A30" s="203">
        <v>2500537</v>
      </c>
      <c r="B30" s="200" t="s">
        <v>540</v>
      </c>
      <c r="C30" s="203" t="s">
        <v>622</v>
      </c>
      <c r="D30" s="203" t="s">
        <v>628</v>
      </c>
      <c r="E30" s="203"/>
      <c r="F30" s="203" t="s">
        <v>629</v>
      </c>
      <c r="G30" s="204" t="s">
        <v>625</v>
      </c>
      <c r="H30" s="203" t="s">
        <v>20</v>
      </c>
      <c r="I30" s="203">
        <v>99</v>
      </c>
      <c r="J30" s="203">
        <v>39.88</v>
      </c>
      <c r="K30" s="203" t="s">
        <v>547</v>
      </c>
      <c r="L30" s="213">
        <f t="shared" si="2"/>
        <v>0.597171717171717</v>
      </c>
      <c r="M30" s="213">
        <v>0.6</v>
      </c>
      <c r="N30" s="203" t="s">
        <v>626</v>
      </c>
      <c r="O30" s="217" t="s">
        <v>630</v>
      </c>
      <c r="P30" s="214"/>
    </row>
    <row r="31" customHeight="1" spans="1:16">
      <c r="A31" s="203">
        <v>2500979</v>
      </c>
      <c r="B31" s="200" t="s">
        <v>540</v>
      </c>
      <c r="C31" s="203" t="s">
        <v>622</v>
      </c>
      <c r="D31" s="203" t="s">
        <v>623</v>
      </c>
      <c r="E31" s="203"/>
      <c r="F31" s="203" t="s">
        <v>631</v>
      </c>
      <c r="G31" s="204" t="s">
        <v>625</v>
      </c>
      <c r="H31" s="203" t="s">
        <v>20</v>
      </c>
      <c r="I31" s="203">
        <v>125</v>
      </c>
      <c r="J31" s="203">
        <v>50.35</v>
      </c>
      <c r="K31" s="203" t="s">
        <v>632</v>
      </c>
      <c r="L31" s="213">
        <f t="shared" si="2"/>
        <v>0.5972</v>
      </c>
      <c r="M31" s="213">
        <v>0.6</v>
      </c>
      <c r="N31" s="203" t="s">
        <v>626</v>
      </c>
      <c r="O31" s="217" t="s">
        <v>633</v>
      </c>
      <c r="P31" s="214"/>
    </row>
    <row r="32" customHeight="1" spans="1:16">
      <c r="A32" s="203">
        <v>2500537</v>
      </c>
      <c r="B32" s="200" t="s">
        <v>540</v>
      </c>
      <c r="C32" s="203" t="s">
        <v>622</v>
      </c>
      <c r="D32" s="203" t="s">
        <v>628</v>
      </c>
      <c r="E32" s="203"/>
      <c r="F32" s="203" t="s">
        <v>634</v>
      </c>
      <c r="G32" s="204" t="s">
        <v>625</v>
      </c>
      <c r="H32" s="203" t="s">
        <v>20</v>
      </c>
      <c r="I32" s="203">
        <v>99</v>
      </c>
      <c r="J32" s="203">
        <v>39.88</v>
      </c>
      <c r="K32" s="203"/>
      <c r="L32" s="213">
        <f t="shared" si="2"/>
        <v>0.597171717171717</v>
      </c>
      <c r="M32" s="213">
        <v>0.6</v>
      </c>
      <c r="N32" s="203" t="s">
        <v>626</v>
      </c>
      <c r="O32" s="217"/>
      <c r="P32" s="214"/>
    </row>
    <row r="33" customHeight="1" spans="1:16">
      <c r="A33" s="203">
        <v>2500979</v>
      </c>
      <c r="B33" s="200" t="s">
        <v>540</v>
      </c>
      <c r="C33" s="203" t="s">
        <v>622</v>
      </c>
      <c r="D33" s="203" t="s">
        <v>623</v>
      </c>
      <c r="E33" s="203"/>
      <c r="F33" s="203" t="s">
        <v>631</v>
      </c>
      <c r="G33" s="204" t="s">
        <v>625</v>
      </c>
      <c r="H33" s="203" t="s">
        <v>20</v>
      </c>
      <c r="I33" s="203">
        <v>125</v>
      </c>
      <c r="J33" s="203">
        <v>50.35</v>
      </c>
      <c r="K33" s="203" t="s">
        <v>635</v>
      </c>
      <c r="L33" s="213">
        <f t="shared" si="2"/>
        <v>0.5972</v>
      </c>
      <c r="M33" s="213">
        <v>0.5</v>
      </c>
      <c r="N33" s="203" t="s">
        <v>626</v>
      </c>
      <c r="O33" s="217"/>
      <c r="P33" s="214"/>
    </row>
    <row r="34" customHeight="1" spans="1:16">
      <c r="A34" s="203">
        <v>2500537</v>
      </c>
      <c r="B34" s="200" t="s">
        <v>540</v>
      </c>
      <c r="C34" s="203" t="s">
        <v>622</v>
      </c>
      <c r="D34" s="203" t="s">
        <v>628</v>
      </c>
      <c r="E34" s="203">
        <v>9925393</v>
      </c>
      <c r="F34" s="203" t="s">
        <v>634</v>
      </c>
      <c r="G34" s="204" t="s">
        <v>625</v>
      </c>
      <c r="H34" s="203" t="s">
        <v>20</v>
      </c>
      <c r="I34" s="203">
        <v>99</v>
      </c>
      <c r="J34" s="203">
        <v>39.88</v>
      </c>
      <c r="K34" s="203"/>
      <c r="L34" s="213">
        <f t="shared" si="2"/>
        <v>0.597171717171717</v>
      </c>
      <c r="M34" s="213">
        <v>0.5</v>
      </c>
      <c r="N34" s="203" t="s">
        <v>626</v>
      </c>
      <c r="O34" s="217"/>
      <c r="P34" s="214"/>
    </row>
    <row r="35" customHeight="1" spans="1:16">
      <c r="A35" s="203">
        <v>2500537</v>
      </c>
      <c r="B35" s="200" t="s">
        <v>540</v>
      </c>
      <c r="C35" s="203" t="s">
        <v>622</v>
      </c>
      <c r="D35" s="203" t="s">
        <v>628</v>
      </c>
      <c r="E35" s="203">
        <v>9925394</v>
      </c>
      <c r="F35" s="203" t="s">
        <v>634</v>
      </c>
      <c r="G35" s="204" t="s">
        <v>625</v>
      </c>
      <c r="H35" s="203" t="s">
        <v>20</v>
      </c>
      <c r="I35" s="203">
        <v>99</v>
      </c>
      <c r="J35" s="203">
        <v>39.88</v>
      </c>
      <c r="K35" s="203" t="s">
        <v>545</v>
      </c>
      <c r="L35" s="213">
        <f t="shared" si="2"/>
        <v>0.597171717171717</v>
      </c>
      <c r="M35" s="213">
        <v>0.52</v>
      </c>
      <c r="N35" s="203" t="s">
        <v>626</v>
      </c>
      <c r="O35" s="217"/>
      <c r="P35" s="214"/>
    </row>
    <row r="36" customHeight="1" spans="1:16">
      <c r="A36" s="200">
        <v>115608</v>
      </c>
      <c r="B36" s="200" t="s">
        <v>540</v>
      </c>
      <c r="C36" s="200" t="s">
        <v>541</v>
      </c>
      <c r="D36" s="200" t="s">
        <v>636</v>
      </c>
      <c r="E36" s="202">
        <v>9923698</v>
      </c>
      <c r="F36" s="200" t="s">
        <v>637</v>
      </c>
      <c r="G36" s="200" t="s">
        <v>638</v>
      </c>
      <c r="H36" s="200" t="s">
        <v>20</v>
      </c>
      <c r="I36" s="200">
        <v>194.2</v>
      </c>
      <c r="J36" s="200">
        <v>174.5</v>
      </c>
      <c r="K36" s="200" t="s">
        <v>545</v>
      </c>
      <c r="L36" s="209">
        <f t="shared" si="2"/>
        <v>0.101441812564367</v>
      </c>
      <c r="M36" s="209">
        <f>(161.83-J36)/161.83</f>
        <v>-0.0782920348513872</v>
      </c>
      <c r="N36" s="200" t="s">
        <v>571</v>
      </c>
      <c r="O36" s="200"/>
      <c r="P36" s="210"/>
    </row>
    <row r="37" customHeight="1" spans="1:16">
      <c r="A37" s="200">
        <v>2504307</v>
      </c>
      <c r="B37" s="200" t="s">
        <v>540</v>
      </c>
      <c r="C37" s="200" t="s">
        <v>576</v>
      </c>
      <c r="D37" s="205" t="s">
        <v>639</v>
      </c>
      <c r="E37" s="206">
        <v>9924133</v>
      </c>
      <c r="F37" s="205" t="s">
        <v>640</v>
      </c>
      <c r="G37" s="205" t="s">
        <v>641</v>
      </c>
      <c r="H37" s="205" t="s">
        <v>20</v>
      </c>
      <c r="I37" s="205">
        <v>150</v>
      </c>
      <c r="J37" s="200">
        <v>143.59</v>
      </c>
      <c r="K37" s="218" t="s">
        <v>642</v>
      </c>
      <c r="L37" s="209">
        <f t="shared" si="2"/>
        <v>0.0427333333333333</v>
      </c>
      <c r="M37" s="216">
        <f>(135-J37)/135</f>
        <v>-0.0636296296296297</v>
      </c>
      <c r="N37" s="200" t="s">
        <v>643</v>
      </c>
      <c r="O37" s="203" t="s">
        <v>644</v>
      </c>
      <c r="P37" s="210" t="s">
        <v>573</v>
      </c>
    </row>
    <row r="38" customHeight="1" spans="1:16">
      <c r="A38" s="205">
        <v>261212</v>
      </c>
      <c r="B38" s="200" t="s">
        <v>540</v>
      </c>
      <c r="C38" s="200" t="s">
        <v>576</v>
      </c>
      <c r="D38" s="205" t="s">
        <v>639</v>
      </c>
      <c r="E38" s="206">
        <v>9923733</v>
      </c>
      <c r="F38" s="205" t="s">
        <v>645</v>
      </c>
      <c r="G38" s="205" t="s">
        <v>641</v>
      </c>
      <c r="H38" s="205" t="s">
        <v>20</v>
      </c>
      <c r="I38" s="205">
        <v>88</v>
      </c>
      <c r="J38" s="200">
        <v>84.59</v>
      </c>
      <c r="K38" s="218" t="s">
        <v>646</v>
      </c>
      <c r="L38" s="209">
        <f t="shared" si="2"/>
        <v>0.03875</v>
      </c>
      <c r="M38" s="216">
        <v>-0.07</v>
      </c>
      <c r="N38" s="200" t="s">
        <v>643</v>
      </c>
      <c r="O38" s="203" t="s">
        <v>644</v>
      </c>
      <c r="P38" s="210" t="s">
        <v>573</v>
      </c>
    </row>
    <row r="39" customHeight="1" spans="1:16">
      <c r="A39" s="205">
        <v>204294</v>
      </c>
      <c r="B39" s="200" t="s">
        <v>540</v>
      </c>
      <c r="C39" s="200" t="s">
        <v>576</v>
      </c>
      <c r="D39" s="205" t="s">
        <v>647</v>
      </c>
      <c r="E39" s="206">
        <v>9923734</v>
      </c>
      <c r="F39" s="205" t="s">
        <v>648</v>
      </c>
      <c r="G39" s="205" t="s">
        <v>641</v>
      </c>
      <c r="H39" s="205" t="s">
        <v>20</v>
      </c>
      <c r="I39" s="205">
        <v>196</v>
      </c>
      <c r="J39" s="200">
        <v>178.88</v>
      </c>
      <c r="K39" s="218" t="s">
        <v>649</v>
      </c>
      <c r="L39" s="209">
        <f t="shared" si="2"/>
        <v>0.0873469387755102</v>
      </c>
      <c r="M39" s="216">
        <v>-0.14</v>
      </c>
      <c r="N39" s="200" t="s">
        <v>643</v>
      </c>
      <c r="O39" s="203" t="s">
        <v>650</v>
      </c>
      <c r="P39" s="210" t="s">
        <v>573</v>
      </c>
    </row>
    <row r="40" customHeight="1" spans="1:16">
      <c r="A40" s="205">
        <v>232255</v>
      </c>
      <c r="B40" s="200" t="s">
        <v>540</v>
      </c>
      <c r="C40" s="200" t="s">
        <v>576</v>
      </c>
      <c r="D40" s="205" t="s">
        <v>651</v>
      </c>
      <c r="E40" s="206">
        <v>9923735</v>
      </c>
      <c r="F40" s="205" t="s">
        <v>598</v>
      </c>
      <c r="G40" s="205" t="s">
        <v>641</v>
      </c>
      <c r="H40" s="205" t="s">
        <v>20</v>
      </c>
      <c r="I40" s="205">
        <v>85</v>
      </c>
      <c r="J40" s="200">
        <v>62.35</v>
      </c>
      <c r="K40" s="218" t="s">
        <v>652</v>
      </c>
      <c r="L40" s="209">
        <f t="shared" si="2"/>
        <v>0.266470588235294</v>
      </c>
      <c r="M40" s="216">
        <f>(68-J40)/68</f>
        <v>0.0830882352941176</v>
      </c>
      <c r="N40" s="200" t="s">
        <v>643</v>
      </c>
      <c r="O40" s="203" t="s">
        <v>644</v>
      </c>
      <c r="P40" s="210" t="s">
        <v>573</v>
      </c>
    </row>
    <row r="41" customHeight="1" spans="1:16">
      <c r="A41" s="207">
        <v>16216</v>
      </c>
      <c r="B41" s="200" t="s">
        <v>540</v>
      </c>
      <c r="C41" s="203" t="s">
        <v>576</v>
      </c>
      <c r="D41" s="207" t="s">
        <v>651</v>
      </c>
      <c r="E41" s="207">
        <v>9925395</v>
      </c>
      <c r="F41" s="207" t="s">
        <v>653</v>
      </c>
      <c r="G41" s="207" t="s">
        <v>641</v>
      </c>
      <c r="H41" s="207" t="s">
        <v>20</v>
      </c>
      <c r="I41" s="207">
        <v>45.5</v>
      </c>
      <c r="J41" s="203">
        <v>31.65</v>
      </c>
      <c r="K41" s="219" t="s">
        <v>654</v>
      </c>
      <c r="L41" s="213">
        <f t="shared" si="2"/>
        <v>0.304395604395604</v>
      </c>
      <c r="M41" s="220">
        <v>0.13</v>
      </c>
      <c r="N41" s="203" t="s">
        <v>643</v>
      </c>
      <c r="O41" s="203"/>
      <c r="P41" s="214" t="s">
        <v>573</v>
      </c>
    </row>
    <row r="42" customHeight="1" spans="1:16">
      <c r="A42" s="200">
        <v>3527</v>
      </c>
      <c r="B42" s="200" t="s">
        <v>540</v>
      </c>
      <c r="C42" s="200" t="s">
        <v>541</v>
      </c>
      <c r="D42" s="200" t="s">
        <v>655</v>
      </c>
      <c r="E42" s="202">
        <v>9924454</v>
      </c>
      <c r="F42" s="200" t="s">
        <v>656</v>
      </c>
      <c r="G42" s="200" t="s">
        <v>657</v>
      </c>
      <c r="H42" s="200" t="s">
        <v>20</v>
      </c>
      <c r="I42" s="200">
        <v>63.8</v>
      </c>
      <c r="J42" s="200">
        <v>53.53</v>
      </c>
      <c r="K42" s="200" t="s">
        <v>658</v>
      </c>
      <c r="L42" s="209">
        <f t="shared" si="2"/>
        <v>0.160971786833856</v>
      </c>
      <c r="M42" s="211">
        <v>0.0211</v>
      </c>
      <c r="N42" s="200" t="s">
        <v>613</v>
      </c>
      <c r="O42" s="200"/>
      <c r="P42" s="210" t="s">
        <v>573</v>
      </c>
    </row>
    <row r="43" customHeight="1" spans="1:16">
      <c r="A43" s="200">
        <v>32625</v>
      </c>
      <c r="B43" s="200" t="s">
        <v>540</v>
      </c>
      <c r="C43" s="200" t="s">
        <v>541</v>
      </c>
      <c r="D43" s="200" t="s">
        <v>659</v>
      </c>
      <c r="E43" s="202">
        <v>9924455</v>
      </c>
      <c r="F43" s="200" t="s">
        <v>660</v>
      </c>
      <c r="G43" s="200" t="s">
        <v>657</v>
      </c>
      <c r="H43" s="200" t="s">
        <v>20</v>
      </c>
      <c r="I43" s="200">
        <v>36.4</v>
      </c>
      <c r="J43" s="200">
        <v>26.27</v>
      </c>
      <c r="K43" s="200" t="s">
        <v>658</v>
      </c>
      <c r="L43" s="209">
        <f t="shared" si="2"/>
        <v>0.278296703296703</v>
      </c>
      <c r="M43" s="211">
        <v>0.158</v>
      </c>
      <c r="N43" s="200" t="s">
        <v>613</v>
      </c>
      <c r="O43" s="200"/>
      <c r="P43" s="210" t="s">
        <v>573</v>
      </c>
    </row>
    <row r="44" customHeight="1" spans="1:16">
      <c r="A44" s="200">
        <v>40880</v>
      </c>
      <c r="B44" s="200" t="s">
        <v>540</v>
      </c>
      <c r="C44" s="200" t="s">
        <v>541</v>
      </c>
      <c r="D44" s="200" t="s">
        <v>661</v>
      </c>
      <c r="E44" s="202">
        <v>9924456</v>
      </c>
      <c r="F44" s="200" t="s">
        <v>662</v>
      </c>
      <c r="G44" s="200" t="s">
        <v>657</v>
      </c>
      <c r="H44" s="200" t="s">
        <v>20</v>
      </c>
      <c r="I44" s="200">
        <v>33.9</v>
      </c>
      <c r="J44" s="200">
        <v>28.7</v>
      </c>
      <c r="K44" s="200" t="s">
        <v>658</v>
      </c>
      <c r="L44" s="209">
        <f t="shared" si="2"/>
        <v>0.153392330383481</v>
      </c>
      <c r="M44" s="211">
        <v>0.012</v>
      </c>
      <c r="N44" s="200" t="s">
        <v>613</v>
      </c>
      <c r="O44" s="200"/>
      <c r="P44" s="210" t="s">
        <v>573</v>
      </c>
    </row>
    <row r="45" customHeight="1" spans="1:16">
      <c r="A45" s="200">
        <v>13609</v>
      </c>
      <c r="B45" s="200" t="s">
        <v>540</v>
      </c>
      <c r="C45" s="200" t="s">
        <v>541</v>
      </c>
      <c r="D45" s="200" t="s">
        <v>663</v>
      </c>
      <c r="E45" s="202">
        <v>9924457</v>
      </c>
      <c r="F45" s="200" t="s">
        <v>664</v>
      </c>
      <c r="G45" s="200" t="s">
        <v>657</v>
      </c>
      <c r="H45" s="200" t="s">
        <v>20</v>
      </c>
      <c r="I45" s="200">
        <v>164</v>
      </c>
      <c r="J45" s="200">
        <v>38.34</v>
      </c>
      <c r="K45" s="200" t="s">
        <v>658</v>
      </c>
      <c r="L45" s="209">
        <f t="shared" si="2"/>
        <v>0.766219512195122</v>
      </c>
      <c r="M45" s="211">
        <v>-0.0275</v>
      </c>
      <c r="N45" s="200" t="s">
        <v>613</v>
      </c>
      <c r="O45" s="200"/>
      <c r="P45" s="210" t="s">
        <v>573</v>
      </c>
    </row>
    <row r="46" customHeight="1" spans="1:16">
      <c r="A46" s="200">
        <v>118629</v>
      </c>
      <c r="B46" s="200" t="s">
        <v>540</v>
      </c>
      <c r="C46" s="200" t="s">
        <v>541</v>
      </c>
      <c r="D46" s="200" t="s">
        <v>665</v>
      </c>
      <c r="E46" s="202">
        <v>9924458</v>
      </c>
      <c r="F46" s="200" t="s">
        <v>666</v>
      </c>
      <c r="G46" s="200" t="s">
        <v>657</v>
      </c>
      <c r="H46" s="200" t="s">
        <v>20</v>
      </c>
      <c r="I46" s="200">
        <v>74.8</v>
      </c>
      <c r="J46" s="200">
        <v>63.33</v>
      </c>
      <c r="K46" s="221" t="s">
        <v>667</v>
      </c>
      <c r="L46" s="209">
        <f t="shared" si="2"/>
        <v>0.153342245989305</v>
      </c>
      <c r="M46" s="222">
        <v>0.093</v>
      </c>
      <c r="N46" s="200" t="s">
        <v>613</v>
      </c>
      <c r="O46" s="200"/>
      <c r="P46" s="210" t="s">
        <v>573</v>
      </c>
    </row>
    <row r="47" customHeight="1" spans="1:16">
      <c r="A47" s="200">
        <v>102496</v>
      </c>
      <c r="B47" s="200" t="s">
        <v>540</v>
      </c>
      <c r="C47" s="200" t="s">
        <v>541</v>
      </c>
      <c r="D47" s="200" t="s">
        <v>665</v>
      </c>
      <c r="E47" s="202">
        <v>9924459</v>
      </c>
      <c r="F47" s="200" t="s">
        <v>668</v>
      </c>
      <c r="G47" s="200" t="s">
        <v>657</v>
      </c>
      <c r="H47" s="200" t="s">
        <v>20</v>
      </c>
      <c r="I47" s="200">
        <v>74.8</v>
      </c>
      <c r="J47" s="200">
        <v>35.21</v>
      </c>
      <c r="K47" s="221" t="s">
        <v>669</v>
      </c>
      <c r="L47" s="209">
        <f t="shared" si="2"/>
        <v>0.52927807486631</v>
      </c>
      <c r="M47" s="222">
        <v>0.211</v>
      </c>
      <c r="N47" s="200" t="s">
        <v>613</v>
      </c>
      <c r="O47" s="200"/>
      <c r="P47" s="210" t="s">
        <v>573</v>
      </c>
    </row>
    <row r="48" customHeight="1" spans="1:16">
      <c r="A48" s="200">
        <v>6351</v>
      </c>
      <c r="B48" s="200" t="s">
        <v>540</v>
      </c>
      <c r="C48" s="200" t="s">
        <v>567</v>
      </c>
      <c r="D48" s="205" t="s">
        <v>670</v>
      </c>
      <c r="E48" s="206"/>
      <c r="F48" s="205" t="s">
        <v>671</v>
      </c>
      <c r="G48" s="200" t="s">
        <v>657</v>
      </c>
      <c r="H48" s="200" t="s">
        <v>20</v>
      </c>
      <c r="I48" s="200">
        <v>68</v>
      </c>
      <c r="J48" s="200">
        <v>53.03</v>
      </c>
      <c r="K48" s="221"/>
      <c r="L48" s="209">
        <f t="shared" si="2"/>
        <v>0.220147058823529</v>
      </c>
      <c r="M48" s="223">
        <v>0.22</v>
      </c>
      <c r="N48" s="200" t="s">
        <v>613</v>
      </c>
      <c r="O48" s="203" t="s">
        <v>672</v>
      </c>
      <c r="P48" s="210" t="s">
        <v>573</v>
      </c>
    </row>
    <row r="49" customHeight="1" spans="1:16">
      <c r="A49" s="200">
        <v>99525</v>
      </c>
      <c r="B49" s="200" t="s">
        <v>540</v>
      </c>
      <c r="C49" s="200" t="s">
        <v>541</v>
      </c>
      <c r="D49" s="200" t="s">
        <v>673</v>
      </c>
      <c r="E49" s="202">
        <v>9924460</v>
      </c>
      <c r="F49" s="200" t="s">
        <v>674</v>
      </c>
      <c r="G49" s="200" t="s">
        <v>675</v>
      </c>
      <c r="H49" s="200" t="s">
        <v>20</v>
      </c>
      <c r="I49" s="200">
        <v>62</v>
      </c>
      <c r="J49" s="200">
        <v>48.37</v>
      </c>
      <c r="K49" s="205" t="s">
        <v>553</v>
      </c>
      <c r="L49" s="209">
        <f t="shared" si="2"/>
        <v>0.219838709677419</v>
      </c>
      <c r="M49" s="216">
        <v>-0.04</v>
      </c>
      <c r="N49" s="200" t="s">
        <v>546</v>
      </c>
      <c r="O49" s="203" t="s">
        <v>676</v>
      </c>
      <c r="P49" s="210" t="s">
        <v>573</v>
      </c>
    </row>
    <row r="50" customHeight="1" spans="1:16">
      <c r="A50" s="203">
        <v>186391</v>
      </c>
      <c r="B50" s="200" t="s">
        <v>540</v>
      </c>
      <c r="C50" s="203" t="s">
        <v>567</v>
      </c>
      <c r="D50" s="203" t="s">
        <v>677</v>
      </c>
      <c r="E50" s="203">
        <v>9925396</v>
      </c>
      <c r="F50" s="203" t="s">
        <v>678</v>
      </c>
      <c r="G50" s="203" t="s">
        <v>679</v>
      </c>
      <c r="H50" s="203" t="s">
        <v>20</v>
      </c>
      <c r="I50" s="203">
        <v>33.6</v>
      </c>
      <c r="J50" s="203">
        <v>16.81</v>
      </c>
      <c r="K50" s="207" t="s">
        <v>553</v>
      </c>
      <c r="L50" s="213">
        <f t="shared" si="2"/>
        <v>0.499702380952381</v>
      </c>
      <c r="M50" s="213">
        <v>0.33</v>
      </c>
      <c r="N50" s="203" t="s">
        <v>546</v>
      </c>
      <c r="O50" s="203" t="s">
        <v>676</v>
      </c>
      <c r="P50" s="214" t="s">
        <v>573</v>
      </c>
    </row>
    <row r="51" customHeight="1" spans="1:16">
      <c r="A51" s="203">
        <v>5270</v>
      </c>
      <c r="B51" s="200" t="s">
        <v>540</v>
      </c>
      <c r="C51" s="203" t="s">
        <v>567</v>
      </c>
      <c r="D51" s="203" t="s">
        <v>680</v>
      </c>
      <c r="E51" s="203">
        <v>9925397</v>
      </c>
      <c r="F51" s="203" t="s">
        <v>494</v>
      </c>
      <c r="G51" s="203" t="s">
        <v>679</v>
      </c>
      <c r="H51" s="203" t="s">
        <v>20</v>
      </c>
      <c r="I51" s="203">
        <v>28.5</v>
      </c>
      <c r="J51" s="203">
        <v>21.01</v>
      </c>
      <c r="K51" s="207" t="s">
        <v>553</v>
      </c>
      <c r="L51" s="213">
        <v>0.2628</v>
      </c>
      <c r="M51" s="213">
        <v>0.01</v>
      </c>
      <c r="N51" s="203" t="s">
        <v>546</v>
      </c>
      <c r="O51" s="203" t="s">
        <v>681</v>
      </c>
      <c r="P51" s="214" t="s">
        <v>573</v>
      </c>
    </row>
    <row r="52" customHeight="1" spans="1:16">
      <c r="A52" s="200">
        <v>192506</v>
      </c>
      <c r="B52" s="200" t="s">
        <v>540</v>
      </c>
      <c r="C52" s="200" t="s">
        <v>576</v>
      </c>
      <c r="D52" s="200" t="s">
        <v>682</v>
      </c>
      <c r="E52" s="202">
        <v>9924461</v>
      </c>
      <c r="F52" s="200" t="s">
        <v>51</v>
      </c>
      <c r="G52" s="200" t="s">
        <v>683</v>
      </c>
      <c r="H52" s="200" t="s">
        <v>20</v>
      </c>
      <c r="I52" s="200">
        <v>49.8</v>
      </c>
      <c r="J52" s="200">
        <v>14.94</v>
      </c>
      <c r="K52" s="200" t="s">
        <v>684</v>
      </c>
      <c r="L52" s="209">
        <f t="shared" ref="L52:L56" si="4">(I52-J52)/I52</f>
        <v>0.7</v>
      </c>
      <c r="M52" s="209">
        <v>0.58</v>
      </c>
      <c r="N52" s="200" t="s">
        <v>571</v>
      </c>
      <c r="O52" s="200"/>
      <c r="P52" s="210"/>
    </row>
    <row r="53" customHeight="1" spans="1:16">
      <c r="A53" s="200"/>
      <c r="B53" s="200" t="s">
        <v>540</v>
      </c>
      <c r="C53" s="200"/>
      <c r="D53" s="200"/>
      <c r="E53" s="202">
        <v>9924462</v>
      </c>
      <c r="F53" s="200"/>
      <c r="G53" s="200"/>
      <c r="H53" s="200"/>
      <c r="I53" s="200"/>
      <c r="J53" s="200">
        <v>14.94</v>
      </c>
      <c r="K53" s="200" t="s">
        <v>553</v>
      </c>
      <c r="L53" s="209">
        <v>0.7</v>
      </c>
      <c r="M53" s="209">
        <v>0.6</v>
      </c>
      <c r="N53" s="200" t="s">
        <v>643</v>
      </c>
      <c r="O53" s="200"/>
      <c r="P53" s="210"/>
    </row>
    <row r="54" customHeight="1" spans="1:16">
      <c r="A54" s="200">
        <v>241182</v>
      </c>
      <c r="B54" s="200" t="s">
        <v>540</v>
      </c>
      <c r="C54" s="200" t="s">
        <v>576</v>
      </c>
      <c r="D54" s="200" t="s">
        <v>685</v>
      </c>
      <c r="E54" s="202">
        <v>9921359</v>
      </c>
      <c r="F54" s="200" t="s">
        <v>686</v>
      </c>
      <c r="G54" s="200" t="s">
        <v>687</v>
      </c>
      <c r="H54" s="205" t="s">
        <v>20</v>
      </c>
      <c r="I54" s="205">
        <v>96</v>
      </c>
      <c r="J54" s="200">
        <v>91.91</v>
      </c>
      <c r="K54" s="200" t="s">
        <v>688</v>
      </c>
      <c r="L54" s="209">
        <f t="shared" si="4"/>
        <v>0.0426041666666667</v>
      </c>
      <c r="M54" s="209">
        <v>-0.02</v>
      </c>
      <c r="N54" s="200" t="s">
        <v>643</v>
      </c>
      <c r="O54" s="203" t="s">
        <v>644</v>
      </c>
      <c r="P54" s="210" t="s">
        <v>573</v>
      </c>
    </row>
    <row r="55" customHeight="1" spans="1:16">
      <c r="A55" s="200">
        <v>40373</v>
      </c>
      <c r="B55" s="200" t="s">
        <v>540</v>
      </c>
      <c r="C55" s="200" t="s">
        <v>541</v>
      </c>
      <c r="D55" s="200" t="s">
        <v>689</v>
      </c>
      <c r="E55" s="202">
        <v>9925398</v>
      </c>
      <c r="F55" s="200" t="s">
        <v>690</v>
      </c>
      <c r="G55" s="200" t="s">
        <v>691</v>
      </c>
      <c r="H55" s="205" t="s">
        <v>20</v>
      </c>
      <c r="I55" s="205">
        <v>39</v>
      </c>
      <c r="J55" s="200">
        <v>22.12</v>
      </c>
      <c r="K55" s="200" t="s">
        <v>545</v>
      </c>
      <c r="L55" s="209">
        <f t="shared" si="4"/>
        <v>0.432820512820513</v>
      </c>
      <c r="M55" s="209">
        <v>0.3</v>
      </c>
      <c r="N55" s="200" t="s">
        <v>613</v>
      </c>
      <c r="O55" s="200"/>
      <c r="P55" s="210"/>
    </row>
    <row r="56" customHeight="1" spans="1:16">
      <c r="A56" s="200">
        <v>81936</v>
      </c>
      <c r="B56" s="200" t="s">
        <v>540</v>
      </c>
      <c r="C56" s="200" t="s">
        <v>541</v>
      </c>
      <c r="D56" s="200" t="s">
        <v>692</v>
      </c>
      <c r="E56" s="202">
        <v>9925399</v>
      </c>
      <c r="F56" s="200" t="s">
        <v>693</v>
      </c>
      <c r="G56" s="200" t="s">
        <v>691</v>
      </c>
      <c r="H56" s="205" t="s">
        <v>20</v>
      </c>
      <c r="I56" s="205">
        <v>40.9</v>
      </c>
      <c r="J56" s="200">
        <v>31.92</v>
      </c>
      <c r="K56" s="200" t="s">
        <v>545</v>
      </c>
      <c r="L56" s="209">
        <f t="shared" si="4"/>
        <v>0.219559902200489</v>
      </c>
      <c r="M56" s="211">
        <v>0.072</v>
      </c>
      <c r="N56" s="200" t="s">
        <v>613</v>
      </c>
      <c r="O56" s="200"/>
      <c r="P56" s="210"/>
    </row>
    <row r="57" customHeight="1" spans="1:16">
      <c r="A57" s="200">
        <v>234640</v>
      </c>
      <c r="B57" s="200" t="s">
        <v>540</v>
      </c>
      <c r="C57" s="200" t="s">
        <v>567</v>
      </c>
      <c r="D57" s="200" t="s">
        <v>694</v>
      </c>
      <c r="E57" s="202">
        <v>9923312</v>
      </c>
      <c r="F57" s="200" t="s">
        <v>497</v>
      </c>
      <c r="G57" s="200" t="s">
        <v>695</v>
      </c>
      <c r="H57" s="205" t="s">
        <v>20</v>
      </c>
      <c r="I57" s="205">
        <v>201.6</v>
      </c>
      <c r="J57" s="205">
        <v>197.46</v>
      </c>
      <c r="K57" s="200" t="s">
        <v>696</v>
      </c>
      <c r="L57" s="209">
        <v>0.01</v>
      </c>
      <c r="M57" s="211">
        <v>-0.013</v>
      </c>
      <c r="N57" s="200" t="s">
        <v>571</v>
      </c>
      <c r="O57" s="203" t="s">
        <v>672</v>
      </c>
      <c r="P57" s="210"/>
    </row>
    <row r="58" customHeight="1" spans="1:16">
      <c r="A58" s="200"/>
      <c r="B58" s="200" t="s">
        <v>540</v>
      </c>
      <c r="C58" s="200"/>
      <c r="D58" s="200"/>
      <c r="E58" s="202">
        <v>9925400</v>
      </c>
      <c r="F58" s="200"/>
      <c r="G58" s="200"/>
      <c r="H58" s="205"/>
      <c r="I58" s="205"/>
      <c r="J58" s="205"/>
      <c r="K58" s="200" t="s">
        <v>658</v>
      </c>
      <c r="L58" s="209">
        <v>0.01</v>
      </c>
      <c r="M58" s="209">
        <v>-0.14</v>
      </c>
      <c r="N58" s="200" t="s">
        <v>571</v>
      </c>
      <c r="O58" s="203" t="s">
        <v>697</v>
      </c>
      <c r="P58" s="210"/>
    </row>
    <row r="59" customHeight="1" spans="1:16">
      <c r="A59" s="200"/>
      <c r="B59" s="200" t="s">
        <v>540</v>
      </c>
      <c r="C59" s="200"/>
      <c r="D59" s="200"/>
      <c r="E59" s="202">
        <v>9925401</v>
      </c>
      <c r="F59" s="200"/>
      <c r="G59" s="200"/>
      <c r="H59" s="205"/>
      <c r="I59" s="205"/>
      <c r="J59" s="205"/>
      <c r="K59" s="200" t="s">
        <v>698</v>
      </c>
      <c r="L59" s="209">
        <v>0.01</v>
      </c>
      <c r="M59" s="211">
        <v>-0.197</v>
      </c>
      <c r="N59" s="200" t="s">
        <v>571</v>
      </c>
      <c r="O59" s="203" t="s">
        <v>697</v>
      </c>
      <c r="P59" s="210"/>
    </row>
    <row r="60" customHeight="1" spans="1:16">
      <c r="A60" s="200">
        <v>245562</v>
      </c>
      <c r="B60" s="200" t="s">
        <v>540</v>
      </c>
      <c r="C60" s="200" t="s">
        <v>567</v>
      </c>
      <c r="D60" s="200" t="s">
        <v>694</v>
      </c>
      <c r="E60" s="202"/>
      <c r="F60" s="200" t="s">
        <v>699</v>
      </c>
      <c r="G60" s="200" t="s">
        <v>695</v>
      </c>
      <c r="H60" s="205" t="s">
        <v>20</v>
      </c>
      <c r="I60" s="205">
        <v>675</v>
      </c>
      <c r="J60" s="205">
        <v>586.6</v>
      </c>
      <c r="K60" s="200"/>
      <c r="L60" s="209">
        <v>0.13</v>
      </c>
      <c r="M60" s="209"/>
      <c r="N60" s="200" t="s">
        <v>546</v>
      </c>
      <c r="O60" s="203" t="s">
        <v>700</v>
      </c>
      <c r="P60" s="210"/>
    </row>
    <row r="61" customHeight="1" spans="1:16">
      <c r="A61" s="200"/>
      <c r="B61" s="200" t="s">
        <v>540</v>
      </c>
      <c r="C61" s="200" t="s">
        <v>576</v>
      </c>
      <c r="D61" s="200"/>
      <c r="E61" s="202">
        <v>9921092</v>
      </c>
      <c r="F61" s="200"/>
      <c r="G61" s="200"/>
      <c r="H61" s="205"/>
      <c r="I61" s="205"/>
      <c r="J61" s="205"/>
      <c r="K61" s="200" t="s">
        <v>701</v>
      </c>
      <c r="L61" s="200">
        <v>13</v>
      </c>
      <c r="M61" s="209">
        <v>-0.01</v>
      </c>
      <c r="N61" s="200" t="s">
        <v>546</v>
      </c>
      <c r="O61" s="203" t="s">
        <v>702</v>
      </c>
      <c r="P61" s="210"/>
    </row>
    <row r="62" customHeight="1" spans="1:16">
      <c r="A62" s="200"/>
      <c r="B62" s="200" t="s">
        <v>540</v>
      </c>
      <c r="C62" s="200" t="s">
        <v>576</v>
      </c>
      <c r="D62" s="200"/>
      <c r="E62" s="202">
        <v>9921093</v>
      </c>
      <c r="F62" s="200"/>
      <c r="G62" s="200"/>
      <c r="H62" s="205"/>
      <c r="I62" s="205"/>
      <c r="J62" s="205"/>
      <c r="K62" s="200" t="s">
        <v>703</v>
      </c>
      <c r="L62" s="200">
        <v>13</v>
      </c>
      <c r="M62" s="209">
        <v>-0.06</v>
      </c>
      <c r="N62" s="200" t="s">
        <v>546</v>
      </c>
      <c r="O62" s="203" t="s">
        <v>704</v>
      </c>
      <c r="P62" s="210"/>
    </row>
    <row r="63" customHeight="1" spans="1:16">
      <c r="A63" s="200">
        <v>222402</v>
      </c>
      <c r="B63" s="200" t="s">
        <v>540</v>
      </c>
      <c r="C63" s="200" t="s">
        <v>622</v>
      </c>
      <c r="D63" s="200" t="s">
        <v>705</v>
      </c>
      <c r="E63" s="202"/>
      <c r="F63" s="200" t="s">
        <v>706</v>
      </c>
      <c r="G63" s="200" t="s">
        <v>707</v>
      </c>
      <c r="H63" s="205" t="s">
        <v>20</v>
      </c>
      <c r="I63" s="205">
        <v>98</v>
      </c>
      <c r="J63" s="205">
        <v>25.6</v>
      </c>
      <c r="K63" s="200" t="s">
        <v>708</v>
      </c>
      <c r="L63" s="209">
        <f t="shared" ref="L63:L67" si="5">(I63-J63)/I63</f>
        <v>0.738775510204082</v>
      </c>
      <c r="M63" s="209">
        <v>0.61</v>
      </c>
      <c r="N63" s="200" t="s">
        <v>709</v>
      </c>
      <c r="O63" s="224" t="s">
        <v>710</v>
      </c>
      <c r="P63" s="210"/>
    </row>
    <row r="64" customHeight="1" spans="1:16">
      <c r="A64" s="200">
        <v>32596</v>
      </c>
      <c r="B64" s="200" t="s">
        <v>540</v>
      </c>
      <c r="C64" s="200" t="s">
        <v>567</v>
      </c>
      <c r="D64" s="205" t="s">
        <v>711</v>
      </c>
      <c r="E64" s="206"/>
      <c r="F64" s="205" t="s">
        <v>712</v>
      </c>
      <c r="G64" s="205" t="s">
        <v>713</v>
      </c>
      <c r="H64" s="205" t="s">
        <v>20</v>
      </c>
      <c r="I64" s="205">
        <v>39.8</v>
      </c>
      <c r="J64" s="205">
        <v>18.08</v>
      </c>
      <c r="K64" s="200"/>
      <c r="L64" s="216">
        <f t="shared" si="5"/>
        <v>0.54572864321608</v>
      </c>
      <c r="M64" s="200"/>
      <c r="N64" s="200" t="s">
        <v>714</v>
      </c>
      <c r="O64" s="203" t="s">
        <v>715</v>
      </c>
      <c r="P64" s="210"/>
    </row>
    <row r="65" customHeight="1" spans="1:16">
      <c r="A65" s="200">
        <v>58624</v>
      </c>
      <c r="B65" s="200" t="s">
        <v>540</v>
      </c>
      <c r="C65" s="200" t="s">
        <v>567</v>
      </c>
      <c r="D65" s="205" t="s">
        <v>716</v>
      </c>
      <c r="E65" s="206"/>
      <c r="F65" s="205" t="s">
        <v>292</v>
      </c>
      <c r="G65" s="205" t="s">
        <v>717</v>
      </c>
      <c r="H65" s="205" t="s">
        <v>20</v>
      </c>
      <c r="I65" s="205">
        <v>59.8</v>
      </c>
      <c r="J65" s="205">
        <v>41.04</v>
      </c>
      <c r="K65" s="200"/>
      <c r="L65" s="216">
        <f t="shared" si="5"/>
        <v>0.31371237458194</v>
      </c>
      <c r="M65" s="200"/>
      <c r="N65" s="200" t="s">
        <v>714</v>
      </c>
      <c r="O65" s="203" t="s">
        <v>718</v>
      </c>
      <c r="P65" s="210"/>
    </row>
    <row r="66" customHeight="1" spans="1:16">
      <c r="A66" s="200">
        <v>140288</v>
      </c>
      <c r="B66" s="200" t="s">
        <v>540</v>
      </c>
      <c r="C66" s="200" t="s">
        <v>567</v>
      </c>
      <c r="D66" s="205" t="s">
        <v>719</v>
      </c>
      <c r="E66" s="206"/>
      <c r="F66" s="205" t="s">
        <v>720</v>
      </c>
      <c r="G66" s="205" t="s">
        <v>721</v>
      </c>
      <c r="H66" s="205" t="s">
        <v>20</v>
      </c>
      <c r="I66" s="205">
        <v>38.5</v>
      </c>
      <c r="J66" s="205">
        <v>16.36</v>
      </c>
      <c r="K66" s="200"/>
      <c r="L66" s="216">
        <f t="shared" si="5"/>
        <v>0.575064935064935</v>
      </c>
      <c r="M66" s="200"/>
      <c r="N66" s="200" t="s">
        <v>714</v>
      </c>
      <c r="O66" s="203" t="s">
        <v>718</v>
      </c>
      <c r="P66" s="210"/>
    </row>
    <row r="67" customHeight="1" spans="1:16">
      <c r="A67" s="200">
        <v>185064</v>
      </c>
      <c r="B67" s="200" t="s">
        <v>540</v>
      </c>
      <c r="C67" s="200" t="s">
        <v>567</v>
      </c>
      <c r="D67" s="205" t="s">
        <v>722</v>
      </c>
      <c r="E67" s="206"/>
      <c r="F67" s="205" t="s">
        <v>723</v>
      </c>
      <c r="G67" s="205" t="s">
        <v>717</v>
      </c>
      <c r="H67" s="205" t="s">
        <v>20</v>
      </c>
      <c r="I67" s="205">
        <v>68</v>
      </c>
      <c r="J67" s="205">
        <v>53.45</v>
      </c>
      <c r="K67" s="200"/>
      <c r="L67" s="216">
        <f t="shared" si="5"/>
        <v>0.213970588235294</v>
      </c>
      <c r="M67" s="200"/>
      <c r="N67" s="200" t="s">
        <v>714</v>
      </c>
      <c r="O67" s="203" t="s">
        <v>718</v>
      </c>
      <c r="P67" s="210"/>
    </row>
    <row r="68" customHeight="1" spans="1:16">
      <c r="A68" s="200">
        <v>203079</v>
      </c>
      <c r="B68" s="200" t="s">
        <v>540</v>
      </c>
      <c r="C68" s="200" t="s">
        <v>576</v>
      </c>
      <c r="D68" s="200" t="s">
        <v>724</v>
      </c>
      <c r="E68" s="202"/>
      <c r="F68" s="200" t="s">
        <v>725</v>
      </c>
      <c r="G68" s="200" t="s">
        <v>726</v>
      </c>
      <c r="H68" s="205" t="s">
        <v>20</v>
      </c>
      <c r="I68" s="200">
        <v>68</v>
      </c>
      <c r="J68" s="200">
        <v>20.4</v>
      </c>
      <c r="K68" s="200" t="s">
        <v>727</v>
      </c>
      <c r="L68" s="209">
        <v>0.7</v>
      </c>
      <c r="M68" s="209">
        <v>0.55</v>
      </c>
      <c r="N68" s="200" t="s">
        <v>546</v>
      </c>
      <c r="O68" s="224" t="s">
        <v>728</v>
      </c>
      <c r="P68" s="210"/>
    </row>
    <row r="69" customHeight="1" spans="1:16">
      <c r="A69" s="225"/>
      <c r="B69" s="200" t="s">
        <v>540</v>
      </c>
      <c r="C69" s="225"/>
      <c r="D69" s="225"/>
      <c r="E69" s="226"/>
      <c r="F69" s="225"/>
      <c r="G69" s="225"/>
      <c r="H69" s="225"/>
      <c r="I69" s="225"/>
      <c r="J69" s="225"/>
      <c r="K69" s="200" t="s">
        <v>729</v>
      </c>
      <c r="L69" s="225"/>
      <c r="M69" s="209">
        <v>0.51</v>
      </c>
      <c r="N69" s="225"/>
      <c r="O69" s="224" t="s">
        <v>730</v>
      </c>
      <c r="P69" s="210"/>
    </row>
    <row r="70" customHeight="1" spans="1:16">
      <c r="A70" s="200">
        <v>29192</v>
      </c>
      <c r="B70" s="200" t="s">
        <v>540</v>
      </c>
      <c r="C70" s="200" t="s">
        <v>576</v>
      </c>
      <c r="D70" s="200" t="s">
        <v>731</v>
      </c>
      <c r="E70" s="202"/>
      <c r="F70" s="200" t="s">
        <v>732</v>
      </c>
      <c r="G70" s="200" t="s">
        <v>726</v>
      </c>
      <c r="H70" s="205" t="s">
        <v>20</v>
      </c>
      <c r="I70" s="200">
        <v>36.5</v>
      </c>
      <c r="J70" s="200">
        <v>10</v>
      </c>
      <c r="K70" s="200" t="s">
        <v>553</v>
      </c>
      <c r="L70" s="209">
        <v>0.726</v>
      </c>
      <c r="M70" s="209">
        <v>0.63</v>
      </c>
      <c r="N70" s="200" t="s">
        <v>546</v>
      </c>
      <c r="O70" s="224" t="s">
        <v>733</v>
      </c>
      <c r="P70" s="210"/>
    </row>
    <row r="71" customHeight="1" spans="1:16">
      <c r="A71" s="225"/>
      <c r="B71" s="200" t="s">
        <v>540</v>
      </c>
      <c r="C71" s="225"/>
      <c r="D71" s="225"/>
      <c r="E71" s="226"/>
      <c r="F71" s="225"/>
      <c r="G71" s="225"/>
      <c r="H71" s="225"/>
      <c r="I71" s="225"/>
      <c r="J71" s="225"/>
      <c r="K71" s="200" t="s">
        <v>684</v>
      </c>
      <c r="L71" s="225"/>
      <c r="M71" s="209">
        <v>0.61</v>
      </c>
      <c r="N71" s="225"/>
      <c r="O71" s="224" t="s">
        <v>734</v>
      </c>
      <c r="P71" s="210"/>
    </row>
    <row r="72" customHeight="1" spans="1:16">
      <c r="A72" s="225"/>
      <c r="B72" s="200" t="s">
        <v>540</v>
      </c>
      <c r="C72" s="225"/>
      <c r="D72" s="225"/>
      <c r="E72" s="226"/>
      <c r="F72" s="225"/>
      <c r="G72" s="225"/>
      <c r="H72" s="225"/>
      <c r="I72" s="225"/>
      <c r="J72" s="225"/>
      <c r="K72" s="200" t="s">
        <v>735</v>
      </c>
      <c r="L72" s="225"/>
      <c r="M72" s="209">
        <v>0.59</v>
      </c>
      <c r="N72" s="225"/>
      <c r="O72" s="224" t="s">
        <v>730</v>
      </c>
      <c r="P72" s="210"/>
    </row>
    <row r="73" customHeight="1" spans="1:16">
      <c r="A73" s="200">
        <v>2501613</v>
      </c>
      <c r="B73" s="200" t="s">
        <v>540</v>
      </c>
      <c r="C73" s="200" t="s">
        <v>576</v>
      </c>
      <c r="D73" s="200" t="s">
        <v>736</v>
      </c>
      <c r="E73" s="202"/>
      <c r="F73" s="200" t="s">
        <v>737</v>
      </c>
      <c r="G73" s="200" t="s">
        <v>726</v>
      </c>
      <c r="H73" s="205" t="s">
        <v>20</v>
      </c>
      <c r="I73" s="200">
        <v>20</v>
      </c>
      <c r="J73" s="200">
        <v>4.7</v>
      </c>
      <c r="K73" s="200" t="s">
        <v>553</v>
      </c>
      <c r="L73" s="209">
        <v>0.7</v>
      </c>
      <c r="M73" s="209">
        <v>0.68</v>
      </c>
      <c r="N73" s="200" t="s">
        <v>546</v>
      </c>
      <c r="O73" s="224" t="s">
        <v>733</v>
      </c>
      <c r="P73" s="210"/>
    </row>
    <row r="74" customHeight="1" spans="1:16">
      <c r="A74" s="225"/>
      <c r="B74" s="200" t="s">
        <v>540</v>
      </c>
      <c r="C74" s="225"/>
      <c r="D74" s="225"/>
      <c r="E74" s="226"/>
      <c r="F74" s="225"/>
      <c r="G74" s="225"/>
      <c r="H74" s="225"/>
      <c r="I74" s="225"/>
      <c r="J74" s="225"/>
      <c r="K74" s="200" t="s">
        <v>684</v>
      </c>
      <c r="L74" s="225"/>
      <c r="M74" s="209">
        <v>0.67</v>
      </c>
      <c r="N74" s="225"/>
      <c r="O74" s="224" t="s">
        <v>734</v>
      </c>
      <c r="P74" s="210"/>
    </row>
    <row r="75" customHeight="1" spans="1:16">
      <c r="A75" s="225"/>
      <c r="B75" s="200" t="s">
        <v>540</v>
      </c>
      <c r="C75" s="225"/>
      <c r="D75" s="225"/>
      <c r="E75" s="226"/>
      <c r="F75" s="225"/>
      <c r="G75" s="225"/>
      <c r="H75" s="225"/>
      <c r="I75" s="225"/>
      <c r="J75" s="225"/>
      <c r="K75" s="200" t="s">
        <v>735</v>
      </c>
      <c r="L75" s="225"/>
      <c r="M75" s="209">
        <v>0.65</v>
      </c>
      <c r="N75" s="225"/>
      <c r="O75" s="224" t="s">
        <v>730</v>
      </c>
      <c r="P75" s="210"/>
    </row>
    <row r="76" customHeight="1" spans="1:16">
      <c r="A76" s="200">
        <v>196639</v>
      </c>
      <c r="B76" s="200" t="s">
        <v>540</v>
      </c>
      <c r="C76" s="227" t="s">
        <v>738</v>
      </c>
      <c r="D76" s="200" t="s">
        <v>739</v>
      </c>
      <c r="E76" s="202"/>
      <c r="F76" s="200" t="s">
        <v>740</v>
      </c>
      <c r="G76" s="200" t="s">
        <v>741</v>
      </c>
      <c r="H76" s="205" t="s">
        <v>20</v>
      </c>
      <c r="I76" s="200">
        <v>138</v>
      </c>
      <c r="J76" s="200">
        <v>133.44</v>
      </c>
      <c r="K76" s="200" t="s">
        <v>742</v>
      </c>
      <c r="L76" s="209">
        <f t="shared" ref="L76:L91" si="6">(I76-J76)/I76</f>
        <v>0.0330434782608696</v>
      </c>
      <c r="M76" s="209">
        <v>-0.289275362318841</v>
      </c>
      <c r="N76" s="200" t="s">
        <v>743</v>
      </c>
      <c r="O76" s="200" t="s">
        <v>547</v>
      </c>
      <c r="P76" s="210" t="s">
        <v>573</v>
      </c>
    </row>
    <row r="77" customHeight="1" spans="1:16">
      <c r="A77" s="200">
        <v>197300</v>
      </c>
      <c r="B77" s="200" t="s">
        <v>540</v>
      </c>
      <c r="C77" s="227"/>
      <c r="D77" s="200" t="s">
        <v>744</v>
      </c>
      <c r="E77" s="202"/>
      <c r="F77" s="200" t="s">
        <v>745</v>
      </c>
      <c r="G77" s="200" t="s">
        <v>741</v>
      </c>
      <c r="H77" s="205" t="s">
        <v>20</v>
      </c>
      <c r="I77" s="200">
        <v>155</v>
      </c>
      <c r="J77" s="200">
        <v>141.01</v>
      </c>
      <c r="K77" s="200" t="s">
        <v>746</v>
      </c>
      <c r="L77" s="209">
        <f t="shared" si="6"/>
        <v>0.0902580645161291</v>
      </c>
      <c r="M77" s="209">
        <v>-0.212989247311828</v>
      </c>
      <c r="N77" s="200" t="s">
        <v>743</v>
      </c>
      <c r="O77" s="200" t="s">
        <v>547</v>
      </c>
      <c r="P77" s="210" t="s">
        <v>573</v>
      </c>
    </row>
    <row r="78" customHeight="1" spans="1:16">
      <c r="A78" s="200">
        <v>239256</v>
      </c>
      <c r="B78" s="200" t="s">
        <v>540</v>
      </c>
      <c r="C78" s="227"/>
      <c r="D78" s="200" t="s">
        <v>747</v>
      </c>
      <c r="E78" s="202"/>
      <c r="F78" s="200" t="s">
        <v>748</v>
      </c>
      <c r="G78" s="200" t="s">
        <v>741</v>
      </c>
      <c r="H78" s="205" t="s">
        <v>20</v>
      </c>
      <c r="I78" s="200">
        <v>59.5</v>
      </c>
      <c r="J78" s="200">
        <v>52.23</v>
      </c>
      <c r="K78" s="200" t="s">
        <v>749</v>
      </c>
      <c r="L78" s="209">
        <f t="shared" si="6"/>
        <v>0.12218487394958</v>
      </c>
      <c r="M78" s="209">
        <v>-0.170420168067227</v>
      </c>
      <c r="N78" s="200" t="s">
        <v>743</v>
      </c>
      <c r="O78" s="200" t="s">
        <v>547</v>
      </c>
      <c r="P78" s="210" t="s">
        <v>573</v>
      </c>
    </row>
    <row r="79" customHeight="1" spans="1:16">
      <c r="A79" s="200">
        <v>44460</v>
      </c>
      <c r="B79" s="200" t="s">
        <v>540</v>
      </c>
      <c r="C79" s="227"/>
      <c r="D79" s="200" t="s">
        <v>554</v>
      </c>
      <c r="E79" s="202"/>
      <c r="F79" s="200" t="s">
        <v>555</v>
      </c>
      <c r="G79" s="200" t="s">
        <v>741</v>
      </c>
      <c r="H79" s="205" t="s">
        <v>20</v>
      </c>
      <c r="I79" s="200">
        <v>85</v>
      </c>
      <c r="J79" s="200">
        <v>58.5</v>
      </c>
      <c r="K79" s="200" t="s">
        <v>750</v>
      </c>
      <c r="L79" s="209">
        <f t="shared" si="6"/>
        <v>0.311764705882353</v>
      </c>
      <c r="M79" s="209">
        <v>0.0823529411764706</v>
      </c>
      <c r="N79" s="200" t="s">
        <v>743</v>
      </c>
      <c r="O79" s="200" t="s">
        <v>547</v>
      </c>
      <c r="P79" s="210" t="s">
        <v>573</v>
      </c>
    </row>
    <row r="80" customHeight="1" spans="1:16">
      <c r="A80" s="200">
        <v>39495</v>
      </c>
      <c r="B80" s="200" t="s">
        <v>540</v>
      </c>
      <c r="C80" s="227"/>
      <c r="D80" s="200" t="s">
        <v>554</v>
      </c>
      <c r="E80" s="202"/>
      <c r="F80" s="200" t="s">
        <v>751</v>
      </c>
      <c r="G80" s="200" t="s">
        <v>741</v>
      </c>
      <c r="H80" s="205" t="s">
        <v>20</v>
      </c>
      <c r="I80" s="200">
        <v>105</v>
      </c>
      <c r="J80" s="200">
        <v>99.46</v>
      </c>
      <c r="K80" s="200" t="s">
        <v>752</v>
      </c>
      <c r="L80" s="209">
        <f t="shared" si="6"/>
        <v>0.0527619047619048</v>
      </c>
      <c r="M80" s="209">
        <v>-0.262984126984127</v>
      </c>
      <c r="N80" s="200" t="s">
        <v>743</v>
      </c>
      <c r="O80" s="200" t="s">
        <v>547</v>
      </c>
      <c r="P80" s="210" t="s">
        <v>573</v>
      </c>
    </row>
    <row r="81" customHeight="1" spans="1:16">
      <c r="A81" s="200">
        <v>140446</v>
      </c>
      <c r="B81" s="200" t="s">
        <v>540</v>
      </c>
      <c r="C81" s="227"/>
      <c r="D81" s="200" t="s">
        <v>753</v>
      </c>
      <c r="E81" s="202"/>
      <c r="F81" s="200" t="s">
        <v>754</v>
      </c>
      <c r="G81" s="200" t="s">
        <v>741</v>
      </c>
      <c r="H81" s="205" t="s">
        <v>20</v>
      </c>
      <c r="I81" s="200">
        <v>335</v>
      </c>
      <c r="J81" s="200">
        <v>305.86</v>
      </c>
      <c r="K81" s="200" t="s">
        <v>755</v>
      </c>
      <c r="L81" s="209">
        <f t="shared" si="6"/>
        <v>0.0869850746268656</v>
      </c>
      <c r="M81" s="209">
        <v>-0.217353233830846</v>
      </c>
      <c r="N81" s="200" t="s">
        <v>743</v>
      </c>
      <c r="O81" s="200" t="s">
        <v>547</v>
      </c>
      <c r="P81" s="210" t="s">
        <v>573</v>
      </c>
    </row>
    <row r="82" customHeight="1" spans="1:16">
      <c r="A82" s="200">
        <v>54212</v>
      </c>
      <c r="B82" s="200" t="s">
        <v>540</v>
      </c>
      <c r="C82" s="227"/>
      <c r="D82" s="200" t="s">
        <v>753</v>
      </c>
      <c r="E82" s="202"/>
      <c r="F82" s="200" t="s">
        <v>756</v>
      </c>
      <c r="G82" s="200" t="s">
        <v>741</v>
      </c>
      <c r="H82" s="205" t="s">
        <v>20</v>
      </c>
      <c r="I82" s="200">
        <v>237</v>
      </c>
      <c r="J82" s="200">
        <v>230.19</v>
      </c>
      <c r="K82" s="200" t="s">
        <v>757</v>
      </c>
      <c r="L82" s="209">
        <f t="shared" si="6"/>
        <v>0.0287341772151899</v>
      </c>
      <c r="M82" s="209">
        <v>-0.295021097046413</v>
      </c>
      <c r="N82" s="200" t="s">
        <v>743</v>
      </c>
      <c r="O82" s="200" t="s">
        <v>547</v>
      </c>
      <c r="P82" s="210" t="s">
        <v>573</v>
      </c>
    </row>
    <row r="83" customHeight="1" spans="1:16">
      <c r="A83" s="200">
        <v>169354</v>
      </c>
      <c r="B83" s="200" t="s">
        <v>540</v>
      </c>
      <c r="C83" s="227"/>
      <c r="D83" s="200" t="s">
        <v>758</v>
      </c>
      <c r="E83" s="202"/>
      <c r="F83" s="200" t="s">
        <v>759</v>
      </c>
      <c r="G83" s="200" t="s">
        <v>741</v>
      </c>
      <c r="H83" s="205" t="s">
        <v>20</v>
      </c>
      <c r="I83" s="200">
        <v>164</v>
      </c>
      <c r="J83" s="200">
        <v>150.51</v>
      </c>
      <c r="K83" s="200" t="s">
        <v>760</v>
      </c>
      <c r="L83" s="209">
        <f t="shared" si="6"/>
        <v>0.0822560975609757</v>
      </c>
      <c r="M83" s="209">
        <v>-0.223658536585366</v>
      </c>
      <c r="N83" s="200" t="s">
        <v>743</v>
      </c>
      <c r="O83" s="200" t="s">
        <v>547</v>
      </c>
      <c r="P83" s="210" t="s">
        <v>573</v>
      </c>
    </row>
    <row r="84" customHeight="1" spans="1:16">
      <c r="A84" s="200">
        <v>163225</v>
      </c>
      <c r="B84" s="200" t="s">
        <v>540</v>
      </c>
      <c r="C84" s="227"/>
      <c r="D84" s="200" t="s">
        <v>761</v>
      </c>
      <c r="E84" s="202"/>
      <c r="F84" s="200" t="s">
        <v>762</v>
      </c>
      <c r="G84" s="200" t="s">
        <v>741</v>
      </c>
      <c r="H84" s="205" t="s">
        <v>20</v>
      </c>
      <c r="I84" s="200">
        <v>86</v>
      </c>
      <c r="J84" s="200">
        <v>66</v>
      </c>
      <c r="K84" s="200" t="s">
        <v>763</v>
      </c>
      <c r="L84" s="209">
        <f t="shared" si="6"/>
        <v>0.232558139534884</v>
      </c>
      <c r="M84" s="209">
        <v>0.0406976744186046</v>
      </c>
      <c r="N84" s="200" t="s">
        <v>743</v>
      </c>
      <c r="O84" s="200" t="s">
        <v>547</v>
      </c>
      <c r="P84" s="210" t="s">
        <v>573</v>
      </c>
    </row>
    <row r="85" customHeight="1" spans="1:16">
      <c r="A85" s="205">
        <v>118078</v>
      </c>
      <c r="B85" s="200" t="s">
        <v>540</v>
      </c>
      <c r="C85" s="227"/>
      <c r="D85" s="205" t="s">
        <v>764</v>
      </c>
      <c r="E85" s="206"/>
      <c r="F85" s="205" t="s">
        <v>765</v>
      </c>
      <c r="G85" s="200" t="s">
        <v>570</v>
      </c>
      <c r="H85" s="205" t="s">
        <v>20</v>
      </c>
      <c r="I85" s="205">
        <v>965</v>
      </c>
      <c r="J85" s="200">
        <v>747.4</v>
      </c>
      <c r="K85" s="205" t="s">
        <v>766</v>
      </c>
      <c r="L85" s="209">
        <f t="shared" si="6"/>
        <v>0.225492227979275</v>
      </c>
      <c r="M85" s="209">
        <v>0.032</v>
      </c>
      <c r="N85" s="200" t="s">
        <v>743</v>
      </c>
      <c r="O85" s="200">
        <v>50</v>
      </c>
      <c r="P85" s="210" t="s">
        <v>573</v>
      </c>
    </row>
    <row r="86" customHeight="1" spans="1:16">
      <c r="A86" s="205">
        <v>23896</v>
      </c>
      <c r="B86" s="200" t="s">
        <v>540</v>
      </c>
      <c r="C86" s="227"/>
      <c r="D86" s="205" t="s">
        <v>764</v>
      </c>
      <c r="E86" s="206"/>
      <c r="F86" s="205" t="s">
        <v>767</v>
      </c>
      <c r="G86" s="200" t="s">
        <v>570</v>
      </c>
      <c r="H86" s="205" t="s">
        <v>20</v>
      </c>
      <c r="I86" s="205">
        <v>495</v>
      </c>
      <c r="J86" s="200">
        <v>383.8</v>
      </c>
      <c r="K86" s="205" t="s">
        <v>768</v>
      </c>
      <c r="L86" s="209">
        <f t="shared" si="6"/>
        <v>0.224646464646465</v>
      </c>
      <c r="M86" s="209">
        <v>0.0369</v>
      </c>
      <c r="N86" s="200" t="s">
        <v>743</v>
      </c>
      <c r="O86" s="200">
        <v>35</v>
      </c>
      <c r="P86" s="210" t="s">
        <v>573</v>
      </c>
    </row>
    <row r="87" customHeight="1" spans="1:16">
      <c r="A87" s="200">
        <v>118629</v>
      </c>
      <c r="B87" s="200" t="s">
        <v>540</v>
      </c>
      <c r="C87" s="227"/>
      <c r="D87" s="200" t="s">
        <v>665</v>
      </c>
      <c r="E87" s="202"/>
      <c r="F87" s="200" t="s">
        <v>769</v>
      </c>
      <c r="G87" s="205" t="s">
        <v>657</v>
      </c>
      <c r="H87" s="205" t="s">
        <v>20</v>
      </c>
      <c r="I87" s="200">
        <v>74.8</v>
      </c>
      <c r="J87" s="200">
        <v>63.33</v>
      </c>
      <c r="K87" s="200" t="s">
        <v>770</v>
      </c>
      <c r="L87" s="209">
        <f t="shared" si="6"/>
        <v>0.153342245989305</v>
      </c>
      <c r="M87" s="209">
        <v>0.0471915747241724</v>
      </c>
      <c r="N87" s="200" t="s">
        <v>743</v>
      </c>
      <c r="O87" s="200" t="s">
        <v>547</v>
      </c>
      <c r="P87" s="210" t="s">
        <v>573</v>
      </c>
    </row>
    <row r="88" customHeight="1" spans="1:16">
      <c r="A88" s="200">
        <v>102496</v>
      </c>
      <c r="B88" s="200" t="s">
        <v>540</v>
      </c>
      <c r="C88" s="227"/>
      <c r="D88" s="200" t="s">
        <v>665</v>
      </c>
      <c r="E88" s="202"/>
      <c r="F88" s="200" t="s">
        <v>771</v>
      </c>
      <c r="G88" s="205" t="s">
        <v>657</v>
      </c>
      <c r="H88" s="205" t="s">
        <v>20</v>
      </c>
      <c r="I88" s="200">
        <v>48</v>
      </c>
      <c r="J88" s="200">
        <v>35.21</v>
      </c>
      <c r="K88" s="200" t="s">
        <v>772</v>
      </c>
      <c r="L88" s="209">
        <f t="shared" si="6"/>
        <v>0.266458333333333</v>
      </c>
      <c r="M88" s="209">
        <v>0.181162790697674</v>
      </c>
      <c r="N88" s="200" t="s">
        <v>743</v>
      </c>
      <c r="O88" s="200" t="s">
        <v>547</v>
      </c>
      <c r="P88" s="210" t="s">
        <v>573</v>
      </c>
    </row>
    <row r="89" customHeight="1" spans="1:16">
      <c r="A89" s="200">
        <v>6351</v>
      </c>
      <c r="B89" s="200" t="s">
        <v>540</v>
      </c>
      <c r="C89" s="227"/>
      <c r="D89" s="200" t="s">
        <v>773</v>
      </c>
      <c r="E89" s="202"/>
      <c r="F89" s="200" t="s">
        <v>671</v>
      </c>
      <c r="G89" s="205" t="s">
        <v>657</v>
      </c>
      <c r="H89" s="205" t="s">
        <v>20</v>
      </c>
      <c r="I89" s="200">
        <v>68</v>
      </c>
      <c r="J89" s="200">
        <v>53.03</v>
      </c>
      <c r="K89" s="200" t="s">
        <v>772</v>
      </c>
      <c r="L89" s="209">
        <f t="shared" si="6"/>
        <v>0.220147058823529</v>
      </c>
      <c r="M89" s="209">
        <v>0.158253968253968</v>
      </c>
      <c r="N89" s="200" t="s">
        <v>743</v>
      </c>
      <c r="O89" s="200" t="s">
        <v>672</v>
      </c>
      <c r="P89" s="210" t="s">
        <v>573</v>
      </c>
    </row>
    <row r="90" customHeight="1" spans="1:16">
      <c r="A90" s="200">
        <v>261207</v>
      </c>
      <c r="B90" s="200" t="s">
        <v>540</v>
      </c>
      <c r="C90" s="227" t="s">
        <v>774</v>
      </c>
      <c r="D90" s="200" t="s">
        <v>775</v>
      </c>
      <c r="E90" s="202"/>
      <c r="F90" s="200" t="s">
        <v>776</v>
      </c>
      <c r="G90" s="200" t="s">
        <v>777</v>
      </c>
      <c r="H90" s="205" t="s">
        <v>20</v>
      </c>
      <c r="I90" s="200">
        <v>113</v>
      </c>
      <c r="J90" s="200">
        <v>95.19</v>
      </c>
      <c r="K90" s="200" t="s">
        <v>778</v>
      </c>
      <c r="L90" s="209">
        <f t="shared" si="6"/>
        <v>0.157610619469027</v>
      </c>
      <c r="M90" s="209">
        <v>0.155</v>
      </c>
      <c r="N90" s="200" t="s">
        <v>779</v>
      </c>
      <c r="O90" s="200" t="s">
        <v>547</v>
      </c>
      <c r="P90" s="210"/>
    </row>
    <row r="91" customHeight="1" spans="1:16">
      <c r="A91" s="200">
        <v>182824</v>
      </c>
      <c r="B91" s="200" t="s">
        <v>540</v>
      </c>
      <c r="C91" s="227"/>
      <c r="D91" s="200" t="s">
        <v>780</v>
      </c>
      <c r="E91" s="202"/>
      <c r="F91" s="200" t="s">
        <v>776</v>
      </c>
      <c r="G91" s="200" t="s">
        <v>777</v>
      </c>
      <c r="H91" s="205" t="s">
        <v>20</v>
      </c>
      <c r="I91" s="200">
        <v>113</v>
      </c>
      <c r="J91" s="200">
        <v>95.19</v>
      </c>
      <c r="K91" s="200" t="s">
        <v>778</v>
      </c>
      <c r="L91" s="209">
        <f t="shared" si="6"/>
        <v>0.157610619469027</v>
      </c>
      <c r="M91" s="209">
        <v>0.155</v>
      </c>
      <c r="N91" s="200" t="s">
        <v>779</v>
      </c>
      <c r="O91" s="200" t="s">
        <v>547</v>
      </c>
      <c r="P91" s="210"/>
    </row>
    <row r="92" customHeight="1" spans="1:16">
      <c r="A92" s="203">
        <v>233899</v>
      </c>
      <c r="B92" s="200" t="s">
        <v>540</v>
      </c>
      <c r="C92" s="203"/>
      <c r="D92" s="203" t="s">
        <v>781</v>
      </c>
      <c r="E92" s="203"/>
      <c r="F92" s="203" t="s">
        <v>782</v>
      </c>
      <c r="G92" s="203" t="s">
        <v>777</v>
      </c>
      <c r="H92" s="207" t="s">
        <v>20</v>
      </c>
      <c r="I92" s="203">
        <v>84.51</v>
      </c>
      <c r="J92" s="203">
        <v>89</v>
      </c>
      <c r="K92" s="203" t="s">
        <v>783</v>
      </c>
      <c r="L92" s="213">
        <v>0.05</v>
      </c>
      <c r="M92" s="213">
        <v>-0.03</v>
      </c>
      <c r="N92" s="200" t="s">
        <v>779</v>
      </c>
      <c r="O92" s="203"/>
      <c r="P92" s="214"/>
    </row>
    <row r="93" customHeight="1" spans="1:16">
      <c r="A93" s="200">
        <v>2504307</v>
      </c>
      <c r="B93" s="200" t="s">
        <v>540</v>
      </c>
      <c r="C93" s="227"/>
      <c r="D93" s="200" t="s">
        <v>639</v>
      </c>
      <c r="E93" s="202"/>
      <c r="F93" s="200" t="s">
        <v>640</v>
      </c>
      <c r="G93" s="200" t="s">
        <v>784</v>
      </c>
      <c r="H93" s="205" t="s">
        <v>20</v>
      </c>
      <c r="I93" s="200">
        <v>150</v>
      </c>
      <c r="J93" s="200">
        <v>143.59</v>
      </c>
      <c r="K93" s="200" t="s">
        <v>785</v>
      </c>
      <c r="L93" s="209">
        <f t="shared" ref="L93:L106" si="7">(I93-J93)/I93</f>
        <v>0.0427333333333333</v>
      </c>
      <c r="M93" s="209">
        <v>-0.196583333333333</v>
      </c>
      <c r="N93" s="200" t="s">
        <v>779</v>
      </c>
      <c r="O93" s="200" t="s">
        <v>644</v>
      </c>
      <c r="P93" s="210" t="s">
        <v>573</v>
      </c>
    </row>
    <row r="94" customHeight="1" spans="1:16">
      <c r="A94" s="200">
        <v>261212</v>
      </c>
      <c r="B94" s="200" t="s">
        <v>540</v>
      </c>
      <c r="C94" s="227"/>
      <c r="D94" s="200" t="s">
        <v>639</v>
      </c>
      <c r="E94" s="202"/>
      <c r="F94" s="200" t="s">
        <v>645</v>
      </c>
      <c r="G94" s="200" t="s">
        <v>784</v>
      </c>
      <c r="H94" s="205" t="s">
        <v>20</v>
      </c>
      <c r="I94" s="200">
        <v>88.5</v>
      </c>
      <c r="J94" s="200">
        <v>84.59</v>
      </c>
      <c r="K94" s="200" t="s">
        <v>786</v>
      </c>
      <c r="L94" s="209">
        <f t="shared" si="7"/>
        <v>0.0441807909604519</v>
      </c>
      <c r="M94" s="209">
        <v>-0.194774011299435</v>
      </c>
      <c r="N94" s="200" t="s">
        <v>779</v>
      </c>
      <c r="O94" s="200" t="s">
        <v>644</v>
      </c>
      <c r="P94" s="210" t="s">
        <v>573</v>
      </c>
    </row>
    <row r="95" customHeight="1" spans="1:16">
      <c r="A95" s="205">
        <v>204294</v>
      </c>
      <c r="B95" s="200" t="s">
        <v>540</v>
      </c>
      <c r="C95" s="227"/>
      <c r="D95" s="205" t="s">
        <v>787</v>
      </c>
      <c r="E95" s="206"/>
      <c r="F95" s="205" t="s">
        <v>648</v>
      </c>
      <c r="G95" s="205" t="s">
        <v>788</v>
      </c>
      <c r="H95" s="205" t="s">
        <v>20</v>
      </c>
      <c r="I95" s="205">
        <v>196</v>
      </c>
      <c r="J95" s="200">
        <v>178.88</v>
      </c>
      <c r="K95" s="200" t="s">
        <v>789</v>
      </c>
      <c r="L95" s="209">
        <f t="shared" si="7"/>
        <v>0.0873469387755102</v>
      </c>
      <c r="M95" s="209">
        <v>-0.303790087463557</v>
      </c>
      <c r="N95" s="200" t="s">
        <v>779</v>
      </c>
      <c r="O95" s="200" t="s">
        <v>650</v>
      </c>
      <c r="P95" s="210" t="s">
        <v>573</v>
      </c>
    </row>
    <row r="96" customHeight="1" spans="1:16">
      <c r="A96" s="205">
        <v>232255</v>
      </c>
      <c r="B96" s="200" t="s">
        <v>540</v>
      </c>
      <c r="C96" s="227"/>
      <c r="D96" s="205" t="s">
        <v>651</v>
      </c>
      <c r="E96" s="206"/>
      <c r="F96" s="205" t="s">
        <v>598</v>
      </c>
      <c r="G96" s="205" t="s">
        <v>790</v>
      </c>
      <c r="H96" s="205" t="s">
        <v>20</v>
      </c>
      <c r="I96" s="205">
        <v>85</v>
      </c>
      <c r="J96" s="200">
        <v>62.35</v>
      </c>
      <c r="K96" s="200" t="s">
        <v>791</v>
      </c>
      <c r="L96" s="209">
        <f t="shared" si="7"/>
        <v>0.266470588235294</v>
      </c>
      <c r="M96" s="209">
        <v>-0.0478991596638656</v>
      </c>
      <c r="N96" s="200" t="s">
        <v>779</v>
      </c>
      <c r="O96" s="200" t="s">
        <v>644</v>
      </c>
      <c r="P96" s="210" t="s">
        <v>573</v>
      </c>
    </row>
    <row r="97" customHeight="1" spans="1:16">
      <c r="A97" s="205">
        <v>210421</v>
      </c>
      <c r="B97" s="200" t="s">
        <v>540</v>
      </c>
      <c r="C97" s="227"/>
      <c r="D97" s="205" t="s">
        <v>792</v>
      </c>
      <c r="E97" s="206"/>
      <c r="F97" s="205" t="s">
        <v>619</v>
      </c>
      <c r="G97" s="205" t="s">
        <v>620</v>
      </c>
      <c r="H97" s="205" t="s">
        <v>20</v>
      </c>
      <c r="I97" s="205">
        <v>226</v>
      </c>
      <c r="J97" s="200">
        <v>204.72</v>
      </c>
      <c r="K97" s="200" t="s">
        <v>793</v>
      </c>
      <c r="L97" s="209">
        <f t="shared" si="7"/>
        <v>0.0941592920353982</v>
      </c>
      <c r="M97" s="209">
        <v>-0.02</v>
      </c>
      <c r="N97" s="200" t="s">
        <v>779</v>
      </c>
      <c r="O97" s="200" t="s">
        <v>547</v>
      </c>
      <c r="P97" s="210"/>
    </row>
    <row r="98" customHeight="1" spans="1:16">
      <c r="A98" s="200">
        <v>110698</v>
      </c>
      <c r="B98" s="200" t="s">
        <v>540</v>
      </c>
      <c r="C98" s="228" t="s">
        <v>794</v>
      </c>
      <c r="D98" s="200" t="s">
        <v>795</v>
      </c>
      <c r="E98" s="202"/>
      <c r="F98" s="200" t="s">
        <v>796</v>
      </c>
      <c r="G98" s="205" t="s">
        <v>797</v>
      </c>
      <c r="H98" s="205" t="s">
        <v>20</v>
      </c>
      <c r="I98" s="200">
        <v>315.3</v>
      </c>
      <c r="J98" s="200">
        <v>318.43</v>
      </c>
      <c r="K98" s="200" t="s">
        <v>798</v>
      </c>
      <c r="L98" s="209">
        <f t="shared" si="7"/>
        <v>-0.00992705359974626</v>
      </c>
      <c r="M98" s="231" t="s">
        <v>799</v>
      </c>
      <c r="N98" s="200" t="s">
        <v>779</v>
      </c>
      <c r="O98" s="200" t="s">
        <v>547</v>
      </c>
      <c r="P98" s="210"/>
    </row>
    <row r="99" customHeight="1" spans="1:16">
      <c r="A99" s="200">
        <v>265325</v>
      </c>
      <c r="B99" s="200" t="s">
        <v>540</v>
      </c>
      <c r="C99" s="229"/>
      <c r="D99" s="200" t="s">
        <v>800</v>
      </c>
      <c r="E99" s="202"/>
      <c r="F99" s="200" t="s">
        <v>801</v>
      </c>
      <c r="G99" s="205" t="s">
        <v>797</v>
      </c>
      <c r="H99" s="205" t="s">
        <v>20</v>
      </c>
      <c r="I99" s="200">
        <v>83.1</v>
      </c>
      <c r="J99" s="200">
        <v>83.03</v>
      </c>
      <c r="K99" s="200" t="s">
        <v>802</v>
      </c>
      <c r="L99" s="209">
        <f t="shared" si="7"/>
        <v>0.000842358604091374</v>
      </c>
      <c r="M99" s="231" t="s">
        <v>803</v>
      </c>
      <c r="N99" s="200" t="s">
        <v>779</v>
      </c>
      <c r="O99" s="200" t="s">
        <v>547</v>
      </c>
      <c r="P99" s="210"/>
    </row>
    <row r="100" customHeight="1" spans="1:16">
      <c r="A100" s="200">
        <v>247871</v>
      </c>
      <c r="B100" s="200" t="s">
        <v>540</v>
      </c>
      <c r="C100" s="229"/>
      <c r="D100" s="200" t="s">
        <v>804</v>
      </c>
      <c r="E100" s="202"/>
      <c r="F100" s="200" t="s">
        <v>805</v>
      </c>
      <c r="G100" s="205" t="s">
        <v>797</v>
      </c>
      <c r="H100" s="205" t="s">
        <v>20</v>
      </c>
      <c r="I100" s="200">
        <v>75.1</v>
      </c>
      <c r="J100" s="200">
        <v>75.11</v>
      </c>
      <c r="K100" s="200" t="s">
        <v>802</v>
      </c>
      <c r="L100" s="209">
        <f t="shared" si="7"/>
        <v>-0.000133155792277032</v>
      </c>
      <c r="M100" s="231" t="s">
        <v>803</v>
      </c>
      <c r="N100" s="200" t="s">
        <v>779</v>
      </c>
      <c r="O100" s="200" t="s">
        <v>547</v>
      </c>
      <c r="P100" s="210"/>
    </row>
    <row r="101" customHeight="1" spans="1:16">
      <c r="A101" s="200">
        <v>145037</v>
      </c>
      <c r="B101" s="200" t="s">
        <v>540</v>
      </c>
      <c r="C101" s="229"/>
      <c r="D101" s="200" t="s">
        <v>806</v>
      </c>
      <c r="E101" s="202"/>
      <c r="F101" s="200" t="s">
        <v>807</v>
      </c>
      <c r="G101" s="205" t="s">
        <v>797</v>
      </c>
      <c r="H101" s="205" t="s">
        <v>20</v>
      </c>
      <c r="I101" s="200">
        <v>43.7</v>
      </c>
      <c r="J101" s="200">
        <v>43.64</v>
      </c>
      <c r="K101" s="200" t="s">
        <v>808</v>
      </c>
      <c r="L101" s="209">
        <f t="shared" si="7"/>
        <v>0.00137299771167053</v>
      </c>
      <c r="M101" s="231" t="s">
        <v>809</v>
      </c>
      <c r="N101" s="200" t="s">
        <v>779</v>
      </c>
      <c r="O101" s="200" t="s">
        <v>547</v>
      </c>
      <c r="P101" s="210"/>
    </row>
    <row r="102" customHeight="1" spans="1:16">
      <c r="A102" s="200">
        <v>49705</v>
      </c>
      <c r="B102" s="200" t="s">
        <v>540</v>
      </c>
      <c r="C102" s="229"/>
      <c r="D102" s="200" t="s">
        <v>810</v>
      </c>
      <c r="E102" s="202"/>
      <c r="F102" s="200" t="s">
        <v>811</v>
      </c>
      <c r="G102" s="205" t="s">
        <v>797</v>
      </c>
      <c r="H102" s="205" t="s">
        <v>20</v>
      </c>
      <c r="I102" s="200">
        <v>43.7</v>
      </c>
      <c r="J102" s="200">
        <v>43.64</v>
      </c>
      <c r="K102" s="200" t="s">
        <v>808</v>
      </c>
      <c r="L102" s="209">
        <f t="shared" si="7"/>
        <v>0.00137299771167053</v>
      </c>
      <c r="M102" s="231" t="s">
        <v>809</v>
      </c>
      <c r="N102" s="200" t="s">
        <v>779</v>
      </c>
      <c r="O102" s="200" t="s">
        <v>547</v>
      </c>
      <c r="P102" s="210"/>
    </row>
    <row r="103" customHeight="1" spans="1:16">
      <c r="A103" s="200">
        <v>241182</v>
      </c>
      <c r="B103" s="200" t="s">
        <v>540</v>
      </c>
      <c r="C103" s="229"/>
      <c r="D103" s="200" t="s">
        <v>685</v>
      </c>
      <c r="E103" s="202"/>
      <c r="F103" s="200" t="s">
        <v>812</v>
      </c>
      <c r="G103" s="200" t="s">
        <v>687</v>
      </c>
      <c r="H103" s="205" t="s">
        <v>20</v>
      </c>
      <c r="I103" s="200">
        <v>96</v>
      </c>
      <c r="J103" s="200">
        <v>91.91</v>
      </c>
      <c r="K103" s="200" t="s">
        <v>813</v>
      </c>
      <c r="L103" s="209">
        <f t="shared" si="7"/>
        <v>0.0426041666666667</v>
      </c>
      <c r="M103" s="231" t="s">
        <v>814</v>
      </c>
      <c r="N103" s="200" t="s">
        <v>779</v>
      </c>
      <c r="O103" s="200" t="s">
        <v>610</v>
      </c>
      <c r="P103" s="210" t="s">
        <v>573</v>
      </c>
    </row>
    <row r="104" customHeight="1" spans="1:16">
      <c r="A104" s="207">
        <v>182090</v>
      </c>
      <c r="B104" s="200" t="s">
        <v>540</v>
      </c>
      <c r="C104" s="230" t="s">
        <v>815</v>
      </c>
      <c r="D104" s="207" t="s">
        <v>816</v>
      </c>
      <c r="E104" s="207"/>
      <c r="F104" s="207" t="s">
        <v>817</v>
      </c>
      <c r="G104" s="203" t="s">
        <v>570</v>
      </c>
      <c r="H104" s="207" t="s">
        <v>20</v>
      </c>
      <c r="I104" s="207">
        <v>179</v>
      </c>
      <c r="J104" s="203">
        <v>157.96</v>
      </c>
      <c r="K104" s="207" t="s">
        <v>818</v>
      </c>
      <c r="L104" s="213">
        <f t="shared" si="7"/>
        <v>0.117541899441341</v>
      </c>
      <c r="M104" s="213">
        <v>-0.18</v>
      </c>
      <c r="N104" s="203" t="s">
        <v>819</v>
      </c>
      <c r="O104" s="203" t="s">
        <v>572</v>
      </c>
      <c r="P104" s="214" t="s">
        <v>820</v>
      </c>
    </row>
    <row r="105" customHeight="1" spans="1:16">
      <c r="A105" s="207">
        <v>182086</v>
      </c>
      <c r="B105" s="200" t="s">
        <v>540</v>
      </c>
      <c r="C105" s="230"/>
      <c r="D105" s="207" t="s">
        <v>821</v>
      </c>
      <c r="E105" s="207"/>
      <c r="F105" s="207" t="s">
        <v>822</v>
      </c>
      <c r="G105" s="203" t="s">
        <v>570</v>
      </c>
      <c r="H105" s="207" t="s">
        <v>20</v>
      </c>
      <c r="I105" s="207">
        <v>99</v>
      </c>
      <c r="J105" s="203">
        <v>88.28</v>
      </c>
      <c r="K105" s="207" t="s">
        <v>818</v>
      </c>
      <c r="L105" s="213">
        <f t="shared" si="7"/>
        <v>0.108282828282828</v>
      </c>
      <c r="M105" s="213">
        <v>-0.19</v>
      </c>
      <c r="N105" s="203" t="s">
        <v>819</v>
      </c>
      <c r="O105" s="203" t="s">
        <v>590</v>
      </c>
      <c r="P105" s="214" t="s">
        <v>820</v>
      </c>
    </row>
    <row r="106" customHeight="1" spans="1:16">
      <c r="A106" s="207">
        <v>182089</v>
      </c>
      <c r="B106" s="200" t="s">
        <v>540</v>
      </c>
      <c r="C106" s="230"/>
      <c r="D106" s="207" t="s">
        <v>816</v>
      </c>
      <c r="E106" s="207"/>
      <c r="F106" s="207" t="s">
        <v>823</v>
      </c>
      <c r="G106" s="203" t="s">
        <v>570</v>
      </c>
      <c r="H106" s="207" t="s">
        <v>20</v>
      </c>
      <c r="I106" s="207">
        <v>179</v>
      </c>
      <c r="J106" s="203">
        <v>84.14</v>
      </c>
      <c r="K106" s="207" t="s">
        <v>818</v>
      </c>
      <c r="L106" s="213">
        <f t="shared" si="7"/>
        <v>0.529944134078212</v>
      </c>
      <c r="M106" s="213">
        <v>0.37</v>
      </c>
      <c r="N106" s="203" t="s">
        <v>819</v>
      </c>
      <c r="O106" s="203" t="s">
        <v>590</v>
      </c>
      <c r="P106" s="214" t="s">
        <v>820</v>
      </c>
    </row>
  </sheetData>
  <mergeCells count="76">
    <mergeCell ref="A12:A13"/>
    <mergeCell ref="A21:A22"/>
    <mergeCell ref="A52:A53"/>
    <mergeCell ref="A57:A59"/>
    <mergeCell ref="A60:A62"/>
    <mergeCell ref="A68:A69"/>
    <mergeCell ref="A70:A72"/>
    <mergeCell ref="A73:A75"/>
    <mergeCell ref="C12:C13"/>
    <mergeCell ref="C21:C22"/>
    <mergeCell ref="C52:C53"/>
    <mergeCell ref="C57:C59"/>
    <mergeCell ref="C68:C69"/>
    <mergeCell ref="C70:C72"/>
    <mergeCell ref="C73:C75"/>
    <mergeCell ref="C76:C89"/>
    <mergeCell ref="C90:C97"/>
    <mergeCell ref="C98:C103"/>
    <mergeCell ref="C104:C106"/>
    <mergeCell ref="D12:D13"/>
    <mergeCell ref="D21:D22"/>
    <mergeCell ref="D52:D53"/>
    <mergeCell ref="D57:D59"/>
    <mergeCell ref="D60:D62"/>
    <mergeCell ref="D68:D69"/>
    <mergeCell ref="D70:D72"/>
    <mergeCell ref="D73:D75"/>
    <mergeCell ref="F12:F13"/>
    <mergeCell ref="F21:F22"/>
    <mergeCell ref="F52:F53"/>
    <mergeCell ref="F57:F59"/>
    <mergeCell ref="F60:F62"/>
    <mergeCell ref="F68:F69"/>
    <mergeCell ref="F70:F72"/>
    <mergeCell ref="F73:F75"/>
    <mergeCell ref="G12:G13"/>
    <mergeCell ref="G21:G22"/>
    <mergeCell ref="G52:G53"/>
    <mergeCell ref="G57:G59"/>
    <mergeCell ref="G60:G62"/>
    <mergeCell ref="G68:G69"/>
    <mergeCell ref="G70:G72"/>
    <mergeCell ref="G73:G75"/>
    <mergeCell ref="H12:H13"/>
    <mergeCell ref="H21:H22"/>
    <mergeCell ref="H52:H53"/>
    <mergeCell ref="H57:H59"/>
    <mergeCell ref="H60:H62"/>
    <mergeCell ref="H68:H69"/>
    <mergeCell ref="H70:H72"/>
    <mergeCell ref="H73:H75"/>
    <mergeCell ref="I12:I13"/>
    <mergeCell ref="I21:I22"/>
    <mergeCell ref="I52:I53"/>
    <mergeCell ref="I57:I59"/>
    <mergeCell ref="I60:I62"/>
    <mergeCell ref="I68:I69"/>
    <mergeCell ref="I70:I72"/>
    <mergeCell ref="I73:I75"/>
    <mergeCell ref="J21:J22"/>
    <mergeCell ref="J57:J59"/>
    <mergeCell ref="J60:J62"/>
    <mergeCell ref="J68:J69"/>
    <mergeCell ref="J70:J72"/>
    <mergeCell ref="J73:J75"/>
    <mergeCell ref="K31:K32"/>
    <mergeCell ref="K33:K34"/>
    <mergeCell ref="L68:L69"/>
    <mergeCell ref="L70:L72"/>
    <mergeCell ref="L73:L75"/>
    <mergeCell ref="N68:N69"/>
    <mergeCell ref="N70:N72"/>
    <mergeCell ref="N73:N75"/>
    <mergeCell ref="O12:O13"/>
    <mergeCell ref="O31:O32"/>
    <mergeCell ref="O33:O3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1048576"/>
    </sheetView>
  </sheetViews>
  <sheetFormatPr defaultColWidth="9" defaultRowHeight="24" customHeight="1"/>
  <cols>
    <col min="1" max="2" width="9.16666666666667" style="83"/>
    <col min="3" max="3" width="36.6666666666667" style="83" customWidth="1"/>
    <col min="4" max="6" width="9" style="83"/>
    <col min="7" max="7" width="15.6666666666667" style="83" customWidth="1"/>
    <col min="8" max="8" width="38.1666666666667" style="83" customWidth="1"/>
    <col min="9" max="9" width="26.8333333333333" style="83" customWidth="1"/>
    <col min="10" max="40" width="9" style="83"/>
  </cols>
  <sheetData>
    <row r="1" s="177" customFormat="1" ht="52" customHeight="1" spans="1:9">
      <c r="A1" s="179" t="s">
        <v>824</v>
      </c>
      <c r="B1" s="180" t="s">
        <v>825</v>
      </c>
      <c r="C1" s="179" t="s">
        <v>826</v>
      </c>
      <c r="D1" s="179" t="s">
        <v>827</v>
      </c>
      <c r="E1" s="179" t="s">
        <v>828</v>
      </c>
      <c r="F1" s="179" t="s">
        <v>829</v>
      </c>
      <c r="G1" s="70" t="s">
        <v>830</v>
      </c>
      <c r="H1" s="180" t="s">
        <v>831</v>
      </c>
      <c r="I1" s="63" t="s">
        <v>832</v>
      </c>
    </row>
    <row r="2" s="83" customFormat="1" ht="30" customHeight="1" spans="1:9">
      <c r="A2" s="179">
        <v>188698</v>
      </c>
      <c r="B2" s="181">
        <v>9920537</v>
      </c>
      <c r="C2" s="70" t="s">
        <v>833</v>
      </c>
      <c r="D2" s="70" t="s">
        <v>834</v>
      </c>
      <c r="E2" s="70" t="s">
        <v>835</v>
      </c>
      <c r="F2" s="70">
        <v>198</v>
      </c>
      <c r="G2" s="182">
        <v>0.4</v>
      </c>
      <c r="H2" s="180" t="s">
        <v>836</v>
      </c>
      <c r="I2" s="72" t="s">
        <v>837</v>
      </c>
    </row>
    <row r="3" s="83" customFormat="1" ht="30" customHeight="1" spans="1:9">
      <c r="A3" s="183">
        <v>263507</v>
      </c>
      <c r="B3" s="184">
        <v>9920552</v>
      </c>
      <c r="C3" s="69" t="s">
        <v>838</v>
      </c>
      <c r="D3" s="69" t="s">
        <v>839</v>
      </c>
      <c r="E3" s="69" t="s">
        <v>840</v>
      </c>
      <c r="F3" s="69">
        <v>99</v>
      </c>
      <c r="G3" s="182">
        <v>0.4</v>
      </c>
      <c r="H3" s="180" t="s">
        <v>841</v>
      </c>
      <c r="I3" s="72"/>
    </row>
    <row r="4" s="83" customFormat="1" ht="114.75" customHeight="1" spans="1:9">
      <c r="A4" s="69">
        <v>263510</v>
      </c>
      <c r="B4" s="184"/>
      <c r="C4" s="69" t="s">
        <v>842</v>
      </c>
      <c r="D4" s="69" t="s">
        <v>843</v>
      </c>
      <c r="E4" s="69" t="s">
        <v>844</v>
      </c>
      <c r="F4" s="69">
        <v>98</v>
      </c>
      <c r="G4" s="182">
        <v>0.4</v>
      </c>
      <c r="H4" s="180" t="s">
        <v>845</v>
      </c>
      <c r="I4" s="72"/>
    </row>
    <row r="5" s="83" customFormat="1" customHeight="1" spans="1:9">
      <c r="A5" s="69">
        <v>263484</v>
      </c>
      <c r="B5" s="184">
        <v>9920773</v>
      </c>
      <c r="C5" s="69" t="s">
        <v>846</v>
      </c>
      <c r="D5" s="69" t="s">
        <v>847</v>
      </c>
      <c r="E5" s="69" t="s">
        <v>848</v>
      </c>
      <c r="F5" s="69">
        <v>68</v>
      </c>
      <c r="G5" s="182">
        <v>0.4</v>
      </c>
      <c r="H5" s="180"/>
      <c r="I5" s="72"/>
    </row>
    <row r="6" s="83" customFormat="1" customHeight="1" spans="1:9">
      <c r="A6" s="69">
        <v>263498</v>
      </c>
      <c r="B6" s="184">
        <v>9920774</v>
      </c>
      <c r="C6" s="69" t="s">
        <v>849</v>
      </c>
      <c r="D6" s="69" t="s">
        <v>850</v>
      </c>
      <c r="E6" s="69" t="s">
        <v>851</v>
      </c>
      <c r="F6" s="69">
        <v>68</v>
      </c>
      <c r="G6" s="182">
        <v>0.4</v>
      </c>
      <c r="H6" s="180"/>
      <c r="I6" s="72"/>
    </row>
    <row r="7" s="83" customFormat="1" customHeight="1" spans="1:9">
      <c r="A7" s="179">
        <v>264195</v>
      </c>
      <c r="B7" s="181">
        <v>9920555</v>
      </c>
      <c r="C7" s="70" t="s">
        <v>852</v>
      </c>
      <c r="D7" s="70" t="s">
        <v>834</v>
      </c>
      <c r="E7" s="185" t="s">
        <v>853</v>
      </c>
      <c r="F7" s="185">
        <v>168</v>
      </c>
      <c r="G7" s="182">
        <v>0.4</v>
      </c>
      <c r="H7" s="180" t="s">
        <v>854</v>
      </c>
      <c r="I7" s="72"/>
    </row>
    <row r="8" s="83" customFormat="1" customHeight="1" spans="1:9">
      <c r="A8" s="179">
        <v>221864</v>
      </c>
      <c r="B8" s="181"/>
      <c r="C8" s="70" t="s">
        <v>838</v>
      </c>
      <c r="D8" s="70" t="s">
        <v>839</v>
      </c>
      <c r="E8" s="185" t="s">
        <v>855</v>
      </c>
      <c r="F8" s="185">
        <v>198</v>
      </c>
      <c r="G8" s="182">
        <v>0.4</v>
      </c>
      <c r="H8" s="180" t="s">
        <v>854</v>
      </c>
      <c r="I8" s="72"/>
    </row>
    <row r="9" s="83" customFormat="1" customHeight="1" spans="1:9">
      <c r="A9" s="179">
        <v>263499</v>
      </c>
      <c r="B9" s="181">
        <v>9920556</v>
      </c>
      <c r="C9" s="70" t="s">
        <v>856</v>
      </c>
      <c r="D9" s="70" t="s">
        <v>850</v>
      </c>
      <c r="E9" s="185" t="s">
        <v>411</v>
      </c>
      <c r="F9" s="185">
        <v>178</v>
      </c>
      <c r="G9" s="182">
        <v>0.4</v>
      </c>
      <c r="H9" s="180" t="s">
        <v>854</v>
      </c>
      <c r="I9" s="72"/>
    </row>
    <row r="10" s="83" customFormat="1" customHeight="1" spans="1:9">
      <c r="A10" s="179">
        <v>263480</v>
      </c>
      <c r="B10" s="181">
        <v>9920557</v>
      </c>
      <c r="C10" s="70" t="s">
        <v>857</v>
      </c>
      <c r="D10" s="70" t="s">
        <v>847</v>
      </c>
      <c r="E10" s="185" t="s">
        <v>858</v>
      </c>
      <c r="F10" s="185">
        <v>168</v>
      </c>
      <c r="G10" s="182">
        <v>0.4</v>
      </c>
      <c r="H10" s="180" t="s">
        <v>854</v>
      </c>
      <c r="I10" s="72"/>
    </row>
    <row r="11" s="83" customFormat="1" customHeight="1" spans="1:9">
      <c r="A11" s="179">
        <v>263497</v>
      </c>
      <c r="B11" s="181">
        <v>9920558</v>
      </c>
      <c r="C11" s="70" t="s">
        <v>859</v>
      </c>
      <c r="D11" s="70" t="s">
        <v>839</v>
      </c>
      <c r="E11" s="185" t="s">
        <v>860</v>
      </c>
      <c r="F11" s="185">
        <v>198</v>
      </c>
      <c r="G11" s="182">
        <v>0.4</v>
      </c>
      <c r="H11" s="180" t="s">
        <v>854</v>
      </c>
      <c r="I11" s="72"/>
    </row>
    <row r="12" s="83" customFormat="1" customHeight="1" spans="1:9">
      <c r="A12" s="179">
        <v>263723</v>
      </c>
      <c r="B12" s="181">
        <v>9920559</v>
      </c>
      <c r="C12" s="70" t="s">
        <v>861</v>
      </c>
      <c r="D12" s="70" t="s">
        <v>862</v>
      </c>
      <c r="E12" s="185" t="s">
        <v>247</v>
      </c>
      <c r="F12" s="185">
        <v>198</v>
      </c>
      <c r="G12" s="182">
        <v>0.4</v>
      </c>
      <c r="H12" s="180" t="s">
        <v>854</v>
      </c>
      <c r="I12" s="72"/>
    </row>
    <row r="13" s="178" customFormat="1" customHeight="1" spans="1:9">
      <c r="A13" s="179">
        <v>263743</v>
      </c>
      <c r="B13" s="181">
        <v>9920535</v>
      </c>
      <c r="C13" s="70" t="s">
        <v>863</v>
      </c>
      <c r="D13" s="70" t="s">
        <v>864</v>
      </c>
      <c r="E13" s="185" t="s">
        <v>247</v>
      </c>
      <c r="F13" s="185">
        <v>188</v>
      </c>
      <c r="G13" s="182">
        <v>0.4</v>
      </c>
      <c r="H13" s="180" t="s">
        <v>854</v>
      </c>
      <c r="I13" s="72"/>
    </row>
    <row r="14" s="83" customFormat="1" customHeight="1" spans="1:9">
      <c r="A14" s="179">
        <v>263485</v>
      </c>
      <c r="B14" s="181">
        <v>9920533</v>
      </c>
      <c r="C14" s="70" t="s">
        <v>852</v>
      </c>
      <c r="D14" s="70" t="s">
        <v>847</v>
      </c>
      <c r="E14" s="185" t="s">
        <v>858</v>
      </c>
      <c r="F14" s="185">
        <v>218</v>
      </c>
      <c r="G14" s="182">
        <v>0.4</v>
      </c>
      <c r="H14" s="180" t="s">
        <v>854</v>
      </c>
      <c r="I14" s="72"/>
    </row>
    <row r="15" s="83" customFormat="1" customHeight="1" spans="1:9">
      <c r="A15" s="179">
        <v>221860</v>
      </c>
      <c r="B15" s="181">
        <v>9920553</v>
      </c>
      <c r="C15" s="70" t="s">
        <v>865</v>
      </c>
      <c r="D15" s="70" t="s">
        <v>866</v>
      </c>
      <c r="E15" s="185" t="s">
        <v>247</v>
      </c>
      <c r="F15" s="185">
        <v>178</v>
      </c>
      <c r="G15" s="182">
        <v>0.4</v>
      </c>
      <c r="H15" s="180" t="s">
        <v>854</v>
      </c>
      <c r="I15" s="72"/>
    </row>
    <row r="16" s="83" customFormat="1" customHeight="1" spans="1:9">
      <c r="A16" s="179">
        <v>263517</v>
      </c>
      <c r="B16" s="181">
        <v>9920554</v>
      </c>
      <c r="C16" s="70" t="s">
        <v>867</v>
      </c>
      <c r="D16" s="70" t="s">
        <v>834</v>
      </c>
      <c r="E16" s="185" t="s">
        <v>853</v>
      </c>
      <c r="F16" s="185">
        <v>168</v>
      </c>
      <c r="G16" s="182">
        <v>0.4</v>
      </c>
      <c r="H16" s="180" t="s">
        <v>854</v>
      </c>
      <c r="I16" s="72"/>
    </row>
    <row r="17" s="83" customFormat="1" customHeight="1" spans="1:9">
      <c r="A17" s="186">
        <v>263511</v>
      </c>
      <c r="B17" s="187">
        <v>9920534</v>
      </c>
      <c r="C17" s="188" t="s">
        <v>842</v>
      </c>
      <c r="D17" s="188" t="s">
        <v>843</v>
      </c>
      <c r="E17" s="189" t="s">
        <v>868</v>
      </c>
      <c r="F17" s="189">
        <v>228</v>
      </c>
      <c r="G17" s="190">
        <v>0.4</v>
      </c>
      <c r="H17" s="191" t="s">
        <v>854</v>
      </c>
      <c r="I17" s="72"/>
    </row>
    <row r="18" s="83" customFormat="1" customHeight="1" spans="1:9">
      <c r="A18" s="186">
        <v>2507290</v>
      </c>
      <c r="B18" s="187"/>
      <c r="C18" s="188" t="s">
        <v>869</v>
      </c>
      <c r="D18" s="188" t="s">
        <v>864</v>
      </c>
      <c r="E18" s="189" t="s">
        <v>870</v>
      </c>
      <c r="F18" s="189">
        <v>128</v>
      </c>
      <c r="G18" s="190">
        <v>0.35</v>
      </c>
      <c r="H18" s="191" t="s">
        <v>504</v>
      </c>
      <c r="I18" s="72"/>
    </row>
    <row r="19" s="83" customFormat="1" ht="27.75" customHeight="1" spans="1:9">
      <c r="A19" s="181">
        <v>2505028</v>
      </c>
      <c r="B19" s="181">
        <v>9920535</v>
      </c>
      <c r="C19" s="181" t="s">
        <v>871</v>
      </c>
      <c r="D19" s="181" t="s">
        <v>864</v>
      </c>
      <c r="E19" s="192" t="s">
        <v>247</v>
      </c>
      <c r="F19" s="192">
        <v>188</v>
      </c>
      <c r="G19" s="193">
        <v>0.4</v>
      </c>
      <c r="H19" s="194" t="s">
        <v>504</v>
      </c>
      <c r="I19" s="72"/>
    </row>
    <row r="20" s="78" customFormat="1" ht="43" customHeight="1" spans="1:9">
      <c r="A20" s="191" t="s">
        <v>872</v>
      </c>
      <c r="B20" s="191"/>
      <c r="C20" s="191"/>
      <c r="D20" s="191"/>
      <c r="E20" s="191"/>
      <c r="F20" s="191"/>
      <c r="G20" s="191"/>
      <c r="H20" s="191"/>
      <c r="I20" s="72"/>
    </row>
    <row r="21" s="78" customFormat="1" ht="91" customHeight="1" spans="1:9">
      <c r="A21" s="61" t="s">
        <v>873</v>
      </c>
      <c r="B21" s="61"/>
      <c r="C21" s="61"/>
      <c r="D21" s="61"/>
      <c r="E21" s="61"/>
      <c r="F21" s="61"/>
      <c r="G21" s="61"/>
      <c r="H21" s="61"/>
      <c r="I21" s="72"/>
    </row>
  </sheetData>
  <mergeCells count="4">
    <mergeCell ref="A20:H20"/>
    <mergeCell ref="A21:H21"/>
    <mergeCell ref="H4:H6"/>
    <mergeCell ref="I2:I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workbookViewId="0">
      <selection activeCell="D33" sqref="D33:H33"/>
    </sheetView>
  </sheetViews>
  <sheetFormatPr defaultColWidth="9" defaultRowHeight="16.5" customHeight="1"/>
  <cols>
    <col min="1" max="1" width="3.83333333333333" style="83" customWidth="1"/>
    <col min="2" max="2" width="20.6666666666667" style="83" customWidth="1"/>
    <col min="3" max="3" width="23.1666666666667" style="83" customWidth="1"/>
    <col min="4" max="5" width="23.6666666666667" style="84" customWidth="1"/>
    <col min="6" max="6" width="18" style="84" customWidth="1"/>
    <col min="7" max="7" width="42.6666666666667" style="84" customWidth="1"/>
    <col min="8" max="8" width="31" style="85" customWidth="1"/>
    <col min="9" max="9" width="42.3333333333333" style="84" customWidth="1"/>
    <col min="10" max="10" width="38.3333333333333" style="84" customWidth="1"/>
    <col min="11" max="40" width="9" style="83"/>
  </cols>
  <sheetData>
    <row r="1" ht="11.4" customHeight="1" spans="1:10">
      <c r="A1" s="86"/>
      <c r="B1" s="86"/>
      <c r="C1" s="86"/>
      <c r="D1" s="87"/>
      <c r="E1" s="87"/>
      <c r="F1" s="87"/>
      <c r="G1" s="87"/>
      <c r="I1" s="87"/>
      <c r="J1" s="87"/>
    </row>
    <row r="2" ht="53" customHeight="1" spans="1:10">
      <c r="A2" s="86"/>
      <c r="B2" s="88" t="s">
        <v>874</v>
      </c>
      <c r="C2" s="88"/>
      <c r="D2" s="88"/>
      <c r="E2" s="88"/>
      <c r="F2" s="88"/>
      <c r="G2" s="88"/>
      <c r="H2" s="89"/>
      <c r="I2" s="150"/>
      <c r="J2" s="150"/>
    </row>
    <row r="3" s="79" customFormat="1" ht="24" customHeight="1" spans="1:10">
      <c r="A3" s="90"/>
      <c r="B3" s="91" t="s">
        <v>875</v>
      </c>
      <c r="C3" s="91"/>
      <c r="D3" s="91"/>
      <c r="E3" s="92" t="s">
        <v>876</v>
      </c>
      <c r="F3" s="92"/>
      <c r="G3" s="93"/>
      <c r="H3" s="94"/>
      <c r="I3" s="151"/>
      <c r="J3" s="91" t="s">
        <v>877</v>
      </c>
    </row>
    <row r="4" s="79" customFormat="1" ht="24" customHeight="1" spans="1:10">
      <c r="A4" s="90"/>
      <c r="B4" s="91" t="s">
        <v>878</v>
      </c>
      <c r="C4" s="91"/>
      <c r="D4" s="91"/>
      <c r="E4" s="92" t="s">
        <v>879</v>
      </c>
      <c r="F4" s="92"/>
      <c r="G4" s="93"/>
      <c r="H4" s="94"/>
      <c r="I4" s="151"/>
      <c r="J4" s="91" t="s">
        <v>880</v>
      </c>
    </row>
    <row r="5" s="79" customFormat="1" ht="24" customHeight="1" spans="1:10">
      <c r="A5" s="90"/>
      <c r="B5" s="91" t="s">
        <v>881</v>
      </c>
      <c r="C5" s="91"/>
      <c r="D5" s="91"/>
      <c r="E5" s="95" t="s">
        <v>882</v>
      </c>
      <c r="F5" s="96"/>
      <c r="G5" s="97"/>
      <c r="H5" s="98"/>
      <c r="I5" s="152"/>
      <c r="J5" s="153" t="s">
        <v>883</v>
      </c>
    </row>
    <row r="6" s="79" customFormat="1" ht="24" customHeight="1" spans="1:10">
      <c r="A6" s="90"/>
      <c r="B6" s="91" t="s">
        <v>884</v>
      </c>
      <c r="C6" s="91"/>
      <c r="D6" s="91"/>
      <c r="E6" s="92" t="s">
        <v>571</v>
      </c>
      <c r="F6" s="92"/>
      <c r="G6" s="93"/>
      <c r="H6" s="94"/>
      <c r="I6" s="151"/>
      <c r="J6" s="151"/>
    </row>
    <row r="7" s="79" customFormat="1" ht="24" customHeight="1" spans="1:10">
      <c r="A7" s="90"/>
      <c r="B7" s="91" t="s">
        <v>885</v>
      </c>
      <c r="C7" s="91"/>
      <c r="D7" s="91"/>
      <c r="E7" s="99" t="s">
        <v>886</v>
      </c>
      <c r="F7" s="99"/>
      <c r="G7" s="100"/>
      <c r="H7" s="101"/>
      <c r="I7" s="154"/>
      <c r="J7" s="91" t="s">
        <v>887</v>
      </c>
    </row>
    <row r="8" s="79" customFormat="1" ht="24" customHeight="1" spans="1:10">
      <c r="A8" s="90"/>
      <c r="B8" s="91" t="s">
        <v>888</v>
      </c>
      <c r="C8" s="91"/>
      <c r="D8" s="91"/>
      <c r="E8" s="102" t="s">
        <v>889</v>
      </c>
      <c r="F8" s="102"/>
      <c r="G8" s="103"/>
      <c r="H8" s="104"/>
      <c r="I8" s="155"/>
      <c r="J8" s="91" t="s">
        <v>890</v>
      </c>
    </row>
    <row r="9" s="80" customFormat="1" ht="24.65" customHeight="1" spans="1:10">
      <c r="A9" s="105"/>
      <c r="B9" s="106" t="s">
        <v>891</v>
      </c>
      <c r="C9" s="106" t="s">
        <v>892</v>
      </c>
      <c r="D9" s="106" t="s">
        <v>893</v>
      </c>
      <c r="E9" s="106" t="s">
        <v>894</v>
      </c>
      <c r="F9" s="106" t="s">
        <v>895</v>
      </c>
      <c r="G9" s="106" t="s">
        <v>896</v>
      </c>
      <c r="H9" s="107" t="s">
        <v>826</v>
      </c>
      <c r="I9" s="156" t="s">
        <v>8</v>
      </c>
      <c r="J9" s="157" t="s">
        <v>897</v>
      </c>
    </row>
    <row r="10" s="81" customFormat="1" ht="45" customHeight="1" spans="1:10">
      <c r="A10" s="108"/>
      <c r="B10" s="109"/>
      <c r="C10" s="110" t="s">
        <v>898</v>
      </c>
      <c r="D10" s="111" t="s">
        <v>899</v>
      </c>
      <c r="E10" s="111" t="s">
        <v>900</v>
      </c>
      <c r="F10" s="111">
        <v>150090</v>
      </c>
      <c r="G10" s="111"/>
      <c r="H10" s="109" t="s">
        <v>901</v>
      </c>
      <c r="I10" s="117">
        <v>268</v>
      </c>
      <c r="J10" s="158" t="s">
        <v>902</v>
      </c>
    </row>
    <row r="11" s="81" customFormat="1" ht="45" customHeight="1" spans="1:10">
      <c r="A11" s="108"/>
      <c r="B11" s="109"/>
      <c r="C11" s="110"/>
      <c r="D11" s="111" t="s">
        <v>899</v>
      </c>
      <c r="E11" s="111" t="s">
        <v>900</v>
      </c>
      <c r="F11" s="112">
        <v>215791</v>
      </c>
      <c r="G11" s="112"/>
      <c r="H11" s="109" t="s">
        <v>903</v>
      </c>
      <c r="I11" s="117">
        <v>68</v>
      </c>
      <c r="J11" s="159"/>
    </row>
    <row r="12" s="81" customFormat="1" ht="45" customHeight="1" spans="1:11">
      <c r="A12" s="108"/>
      <c r="B12" s="109"/>
      <c r="C12" s="111" t="s">
        <v>904</v>
      </c>
      <c r="D12" s="111" t="s">
        <v>899</v>
      </c>
      <c r="E12" s="111" t="s">
        <v>900</v>
      </c>
      <c r="F12" s="111">
        <v>2503391</v>
      </c>
      <c r="G12" s="111">
        <v>9918132</v>
      </c>
      <c r="H12" s="111" t="s">
        <v>905</v>
      </c>
      <c r="I12" s="117">
        <v>198</v>
      </c>
      <c r="J12" s="109" t="s">
        <v>906</v>
      </c>
      <c r="K12" s="108"/>
    </row>
    <row r="13" s="81" customFormat="1" ht="45" customHeight="1" spans="1:11">
      <c r="A13" s="108"/>
      <c r="B13" s="109"/>
      <c r="C13" s="111"/>
      <c r="D13" s="111" t="s">
        <v>899</v>
      </c>
      <c r="E13" s="111" t="s">
        <v>900</v>
      </c>
      <c r="F13" s="111">
        <v>185350</v>
      </c>
      <c r="G13" s="111"/>
      <c r="H13" s="111" t="s">
        <v>907</v>
      </c>
      <c r="I13" s="117">
        <v>188</v>
      </c>
      <c r="J13" s="109" t="s">
        <v>908</v>
      </c>
      <c r="K13" s="108"/>
    </row>
    <row r="14" s="81" customFormat="1" ht="45" customHeight="1" spans="1:11">
      <c r="A14" s="108"/>
      <c r="B14" s="109"/>
      <c r="C14" s="111"/>
      <c r="D14" s="111" t="s">
        <v>899</v>
      </c>
      <c r="E14" s="111" t="s">
        <v>900</v>
      </c>
      <c r="F14" s="111">
        <v>2503392</v>
      </c>
      <c r="G14" s="111"/>
      <c r="H14" s="111" t="s">
        <v>909</v>
      </c>
      <c r="I14" s="117">
        <v>198</v>
      </c>
      <c r="J14" s="109" t="s">
        <v>910</v>
      </c>
      <c r="K14" s="108"/>
    </row>
    <row r="15" s="81" customFormat="1" ht="45" customHeight="1" spans="1:11">
      <c r="A15" s="108"/>
      <c r="B15" s="109"/>
      <c r="C15" s="111"/>
      <c r="D15" s="111" t="s">
        <v>899</v>
      </c>
      <c r="E15" s="111" t="s">
        <v>900</v>
      </c>
      <c r="F15" s="111">
        <v>2503390</v>
      </c>
      <c r="G15" s="111"/>
      <c r="H15" s="111" t="s">
        <v>911</v>
      </c>
      <c r="I15" s="117">
        <v>298</v>
      </c>
      <c r="J15" s="109" t="s">
        <v>912</v>
      </c>
      <c r="K15" s="108"/>
    </row>
    <row r="16" s="82" customFormat="1" ht="45" customHeight="1" spans="1:10">
      <c r="A16" s="113"/>
      <c r="B16" s="109"/>
      <c r="C16" s="111" t="s">
        <v>913</v>
      </c>
      <c r="D16" s="111" t="s">
        <v>899</v>
      </c>
      <c r="E16" s="111" t="s">
        <v>900</v>
      </c>
      <c r="F16" s="111">
        <v>246564</v>
      </c>
      <c r="G16" s="111"/>
      <c r="H16" s="111" t="s">
        <v>914</v>
      </c>
      <c r="I16" s="117">
        <v>248</v>
      </c>
      <c r="J16" s="109" t="s">
        <v>915</v>
      </c>
    </row>
    <row r="17" s="82" customFormat="1" ht="45" customHeight="1" spans="1:10">
      <c r="A17" s="113"/>
      <c r="B17" s="109"/>
      <c r="C17" s="111"/>
      <c r="D17" s="111" t="s">
        <v>899</v>
      </c>
      <c r="E17" s="111" t="s">
        <v>900</v>
      </c>
      <c r="F17" s="111" t="s">
        <v>916</v>
      </c>
      <c r="G17" s="114">
        <v>9920413</v>
      </c>
      <c r="H17" s="111" t="s">
        <v>917</v>
      </c>
      <c r="I17" s="117">
        <v>248</v>
      </c>
      <c r="J17" s="109" t="s">
        <v>918</v>
      </c>
    </row>
    <row r="18" s="82" customFormat="1" ht="45" customHeight="1" spans="1:10">
      <c r="A18" s="113"/>
      <c r="B18" s="109"/>
      <c r="C18" s="111"/>
      <c r="D18" s="111" t="s">
        <v>899</v>
      </c>
      <c r="E18" s="111" t="s">
        <v>900</v>
      </c>
      <c r="F18" s="111" t="s">
        <v>919</v>
      </c>
      <c r="G18" s="115">
        <v>9920413</v>
      </c>
      <c r="H18" s="111" t="s">
        <v>920</v>
      </c>
      <c r="I18" s="117">
        <v>298</v>
      </c>
      <c r="J18" s="109" t="s">
        <v>921</v>
      </c>
    </row>
    <row r="19" s="82" customFormat="1" ht="45" customHeight="1" spans="1:11">
      <c r="A19" s="113"/>
      <c r="B19" s="109"/>
      <c r="C19" s="111"/>
      <c r="D19" s="111" t="s">
        <v>899</v>
      </c>
      <c r="E19" s="111" t="s">
        <v>900</v>
      </c>
      <c r="F19" s="111">
        <v>218904</v>
      </c>
      <c r="G19" s="111"/>
      <c r="H19" s="111" t="s">
        <v>922</v>
      </c>
      <c r="I19" s="160">
        <v>308</v>
      </c>
      <c r="J19" s="117" t="s">
        <v>923</v>
      </c>
      <c r="K19" s="113"/>
    </row>
    <row r="20" s="82" customFormat="1" ht="45" customHeight="1" spans="1:10">
      <c r="A20" s="113"/>
      <c r="B20" s="109"/>
      <c r="C20" s="111"/>
      <c r="D20" s="111" t="s">
        <v>899</v>
      </c>
      <c r="E20" s="111" t="s">
        <v>900</v>
      </c>
      <c r="F20" s="111">
        <v>236550</v>
      </c>
      <c r="G20" s="111"/>
      <c r="H20" s="111" t="s">
        <v>924</v>
      </c>
      <c r="I20" s="160">
        <v>288</v>
      </c>
      <c r="J20" s="117" t="s">
        <v>923</v>
      </c>
    </row>
    <row r="21" s="82" customFormat="1" ht="45" customHeight="1" spans="1:10">
      <c r="A21" s="113"/>
      <c r="B21" s="109"/>
      <c r="C21" s="111"/>
      <c r="D21" s="111" t="s">
        <v>899</v>
      </c>
      <c r="E21" s="111" t="s">
        <v>900</v>
      </c>
      <c r="F21" s="111">
        <v>236548</v>
      </c>
      <c r="G21" s="111"/>
      <c r="H21" s="111" t="s">
        <v>925</v>
      </c>
      <c r="I21" s="160">
        <v>338</v>
      </c>
      <c r="J21" s="117" t="s">
        <v>923</v>
      </c>
    </row>
    <row r="22" s="82" customFormat="1" ht="45" customHeight="1" spans="1:10">
      <c r="A22" s="113"/>
      <c r="B22" s="109"/>
      <c r="C22" s="111"/>
      <c r="D22" s="111" t="s">
        <v>899</v>
      </c>
      <c r="E22" s="111" t="s">
        <v>900</v>
      </c>
      <c r="F22" s="112">
        <v>181297</v>
      </c>
      <c r="G22" s="112">
        <v>9918040</v>
      </c>
      <c r="H22" s="111" t="s">
        <v>926</v>
      </c>
      <c r="I22" s="117">
        <v>188</v>
      </c>
      <c r="J22" s="117" t="s">
        <v>915</v>
      </c>
    </row>
    <row r="23" s="82" customFormat="1" ht="45" customHeight="1" spans="1:10">
      <c r="A23" s="113"/>
      <c r="B23" s="109"/>
      <c r="C23" s="111"/>
      <c r="D23" s="111" t="s">
        <v>899</v>
      </c>
      <c r="E23" s="111" t="s">
        <v>900</v>
      </c>
      <c r="F23" s="112">
        <v>181299</v>
      </c>
      <c r="G23" s="112">
        <v>9918039</v>
      </c>
      <c r="H23" s="111" t="s">
        <v>927</v>
      </c>
      <c r="I23" s="117">
        <v>198</v>
      </c>
      <c r="J23" s="117" t="s">
        <v>915</v>
      </c>
    </row>
    <row r="24" s="82" customFormat="1" ht="45" customHeight="1" spans="1:10">
      <c r="A24" s="113"/>
      <c r="B24" s="109"/>
      <c r="C24" s="111"/>
      <c r="D24" s="111" t="s">
        <v>899</v>
      </c>
      <c r="E24" s="111" t="s">
        <v>900</v>
      </c>
      <c r="F24" s="111">
        <v>215787</v>
      </c>
      <c r="G24" s="115">
        <v>9918043</v>
      </c>
      <c r="H24" s="111" t="s">
        <v>928</v>
      </c>
      <c r="I24" s="160">
        <v>168</v>
      </c>
      <c r="J24" s="117" t="s">
        <v>915</v>
      </c>
    </row>
    <row r="25" s="81" customFormat="1" ht="86" customHeight="1" spans="2:10">
      <c r="B25" s="116"/>
      <c r="C25" s="117" t="s">
        <v>929</v>
      </c>
      <c r="D25" s="118" t="s">
        <v>930</v>
      </c>
      <c r="E25" s="118"/>
      <c r="F25" s="118"/>
      <c r="G25" s="109"/>
      <c r="H25" s="118"/>
      <c r="I25" s="118"/>
      <c r="J25" s="118"/>
    </row>
    <row r="28" ht="24.75" customHeight="1" spans="2:10">
      <c r="B28" s="119" t="s">
        <v>931</v>
      </c>
      <c r="C28" s="120"/>
      <c r="D28" s="120"/>
      <c r="E28" s="121"/>
      <c r="F28" s="121"/>
      <c r="G28" s="120"/>
      <c r="H28" s="120"/>
      <c r="I28" s="120"/>
      <c r="J28" s="120"/>
    </row>
    <row r="29" ht="24.75" customHeight="1" spans="2:10">
      <c r="B29" s="122"/>
      <c r="C29" s="122" t="s">
        <v>875</v>
      </c>
      <c r="D29" s="123" t="s">
        <v>876</v>
      </c>
      <c r="E29" s="124"/>
      <c r="F29" s="124"/>
      <c r="G29" s="125"/>
      <c r="H29" s="125"/>
      <c r="I29" s="122" t="s">
        <v>877</v>
      </c>
      <c r="J29" s="161" t="s">
        <v>932</v>
      </c>
    </row>
    <row r="30" customHeight="1" spans="2:10">
      <c r="B30" s="122"/>
      <c r="C30" s="122" t="s">
        <v>878</v>
      </c>
      <c r="D30" s="123" t="s">
        <v>879</v>
      </c>
      <c r="E30" s="124"/>
      <c r="F30" s="124"/>
      <c r="G30" s="125"/>
      <c r="H30" s="125"/>
      <c r="I30" s="122" t="s">
        <v>880</v>
      </c>
      <c r="J30" s="162" t="s">
        <v>933</v>
      </c>
    </row>
    <row r="31" customHeight="1" spans="2:10">
      <c r="B31" s="122"/>
      <c r="C31" s="122" t="s">
        <v>881</v>
      </c>
      <c r="D31" s="126" t="s">
        <v>934</v>
      </c>
      <c r="E31" s="127"/>
      <c r="F31" s="127"/>
      <c r="G31" s="128"/>
      <c r="H31" s="129"/>
      <c r="I31" s="163" t="s">
        <v>883</v>
      </c>
      <c r="J31" s="164" t="s">
        <v>935</v>
      </c>
    </row>
    <row r="32" customHeight="1" spans="2:10">
      <c r="B32" s="122"/>
      <c r="C32" s="122" t="s">
        <v>884</v>
      </c>
      <c r="D32" s="123" t="s">
        <v>936</v>
      </c>
      <c r="E32" s="124"/>
      <c r="F32" s="124"/>
      <c r="G32" s="125"/>
      <c r="H32" s="125"/>
      <c r="I32" s="125"/>
      <c r="J32" s="125"/>
    </row>
    <row r="33" customHeight="1" spans="2:10">
      <c r="B33" s="122"/>
      <c r="C33" s="122" t="s">
        <v>885</v>
      </c>
      <c r="D33" s="130" t="s">
        <v>937</v>
      </c>
      <c r="E33" s="124"/>
      <c r="F33" s="124"/>
      <c r="G33" s="131"/>
      <c r="H33" s="131"/>
      <c r="I33" s="122" t="s">
        <v>887</v>
      </c>
      <c r="J33" s="134"/>
    </row>
    <row r="34" customHeight="1" spans="2:10">
      <c r="B34" s="122"/>
      <c r="C34" s="122" t="s">
        <v>888</v>
      </c>
      <c r="D34" s="132" t="s">
        <v>889</v>
      </c>
      <c r="E34" s="133"/>
      <c r="F34" s="133"/>
      <c r="G34" s="134"/>
      <c r="H34" s="134"/>
      <c r="I34" s="122" t="s">
        <v>890</v>
      </c>
      <c r="J34" s="134" t="s">
        <v>938</v>
      </c>
    </row>
    <row r="35" ht="24.75" customHeight="1" spans="2:10">
      <c r="B35" s="135" t="s">
        <v>892</v>
      </c>
      <c r="C35" s="135" t="s">
        <v>893</v>
      </c>
      <c r="D35" s="135" t="s">
        <v>894</v>
      </c>
      <c r="E35" s="136" t="s">
        <v>895</v>
      </c>
      <c r="F35" s="136" t="s">
        <v>896</v>
      </c>
      <c r="G35" s="137" t="s">
        <v>826</v>
      </c>
      <c r="H35" s="137" t="s">
        <v>8</v>
      </c>
      <c r="I35" s="165" t="s">
        <v>939</v>
      </c>
      <c r="J35" s="137" t="s">
        <v>940</v>
      </c>
    </row>
    <row r="36" ht="27.75" customHeight="1" spans="2:10">
      <c r="B36" s="138" t="s">
        <v>941</v>
      </c>
      <c r="C36" s="139">
        <v>45457</v>
      </c>
      <c r="D36" s="139">
        <v>45466</v>
      </c>
      <c r="E36" s="140">
        <v>214776</v>
      </c>
      <c r="F36" s="140">
        <v>9918132</v>
      </c>
      <c r="G36" s="141" t="s">
        <v>942</v>
      </c>
      <c r="H36" s="142">
        <v>298</v>
      </c>
      <c r="I36" s="142" t="s">
        <v>943</v>
      </c>
      <c r="J36" s="166"/>
    </row>
    <row r="37" ht="27.75" customHeight="1" spans="2:10">
      <c r="B37" s="143"/>
      <c r="C37" s="139">
        <v>45457</v>
      </c>
      <c r="D37" s="139">
        <v>45466</v>
      </c>
      <c r="E37" s="140">
        <v>150090</v>
      </c>
      <c r="F37" s="140">
        <v>9918132</v>
      </c>
      <c r="G37" s="144" t="s">
        <v>901</v>
      </c>
      <c r="H37" s="145">
        <v>268</v>
      </c>
      <c r="I37" s="145" t="s">
        <v>944</v>
      </c>
      <c r="J37" s="166"/>
    </row>
    <row r="38" ht="27.75" customHeight="1" spans="2:10">
      <c r="B38" s="143"/>
      <c r="C38" s="139">
        <v>45457</v>
      </c>
      <c r="D38" s="139">
        <v>45466</v>
      </c>
      <c r="E38" s="140">
        <v>191033</v>
      </c>
      <c r="F38" s="140">
        <v>9918132</v>
      </c>
      <c r="G38" s="144" t="s">
        <v>945</v>
      </c>
      <c r="H38" s="145">
        <v>398</v>
      </c>
      <c r="I38" s="145" t="s">
        <v>944</v>
      </c>
      <c r="J38" s="167"/>
    </row>
    <row r="39" ht="83.25" customHeight="1" spans="2:10">
      <c r="B39" s="143"/>
      <c r="C39" s="139">
        <v>45457</v>
      </c>
      <c r="D39" s="139">
        <v>45466</v>
      </c>
      <c r="E39" s="146">
        <v>2503391</v>
      </c>
      <c r="F39" s="140">
        <v>9918132</v>
      </c>
      <c r="G39" s="144" t="s">
        <v>905</v>
      </c>
      <c r="H39" s="145">
        <v>198</v>
      </c>
      <c r="I39" s="166" t="s">
        <v>946</v>
      </c>
      <c r="J39" s="167"/>
    </row>
    <row r="40" ht="166.5" customHeight="1" spans="2:10">
      <c r="B40" s="143"/>
      <c r="C40" s="139">
        <v>45457</v>
      </c>
      <c r="D40" s="139">
        <v>45466</v>
      </c>
      <c r="E40" s="146">
        <v>185350</v>
      </c>
      <c r="F40" s="140">
        <v>9918132</v>
      </c>
      <c r="G40" s="144" t="s">
        <v>907</v>
      </c>
      <c r="H40" s="145">
        <v>188</v>
      </c>
      <c r="I40" s="166" t="s">
        <v>947</v>
      </c>
      <c r="J40" s="167"/>
    </row>
    <row r="41" ht="45" customHeight="1" spans="2:10">
      <c r="B41" s="138" t="s">
        <v>948</v>
      </c>
      <c r="C41" s="139">
        <v>45457</v>
      </c>
      <c r="D41" s="139">
        <v>45466</v>
      </c>
      <c r="E41" s="140">
        <v>246564</v>
      </c>
      <c r="F41" s="140">
        <v>9920423</v>
      </c>
      <c r="G41" s="147" t="s">
        <v>914</v>
      </c>
      <c r="H41" s="145">
        <v>248</v>
      </c>
      <c r="I41" s="145" t="s">
        <v>915</v>
      </c>
      <c r="J41" s="167"/>
    </row>
    <row r="42" ht="27.75" customHeight="1" spans="2:10">
      <c r="B42" s="143"/>
      <c r="C42" s="139">
        <v>45457</v>
      </c>
      <c r="D42" s="139">
        <v>45466</v>
      </c>
      <c r="E42" s="140">
        <v>244928</v>
      </c>
      <c r="F42" s="140">
        <v>9920421</v>
      </c>
      <c r="G42" s="144" t="s">
        <v>917</v>
      </c>
      <c r="H42" s="145">
        <v>248</v>
      </c>
      <c r="I42" s="145" t="s">
        <v>915</v>
      </c>
      <c r="J42" s="167"/>
    </row>
    <row r="43" ht="27.75" customHeight="1" spans="2:10">
      <c r="B43" s="143"/>
      <c r="C43" s="139">
        <v>45457</v>
      </c>
      <c r="D43" s="139">
        <v>45466</v>
      </c>
      <c r="E43" s="140">
        <v>261525</v>
      </c>
      <c r="F43" s="140">
        <v>9920419</v>
      </c>
      <c r="G43" s="144" t="s">
        <v>920</v>
      </c>
      <c r="H43" s="145">
        <v>298</v>
      </c>
      <c r="I43" s="145" t="s">
        <v>915</v>
      </c>
      <c r="J43" s="167"/>
    </row>
    <row r="44" ht="27.75" customHeight="1" spans="2:10">
      <c r="B44" s="143"/>
      <c r="C44" s="139">
        <v>45457</v>
      </c>
      <c r="D44" s="139">
        <v>45466</v>
      </c>
      <c r="E44" s="140">
        <v>181297</v>
      </c>
      <c r="F44" s="140">
        <v>9918040</v>
      </c>
      <c r="G44" s="147" t="s">
        <v>926</v>
      </c>
      <c r="H44" s="145">
        <v>188</v>
      </c>
      <c r="I44" s="145" t="s">
        <v>915</v>
      </c>
      <c r="J44" s="167"/>
    </row>
    <row r="45" ht="27.75" customHeight="1" spans="2:10">
      <c r="B45" s="143"/>
      <c r="C45" s="139">
        <v>45457</v>
      </c>
      <c r="D45" s="139">
        <v>45466</v>
      </c>
      <c r="E45" s="140">
        <v>181299</v>
      </c>
      <c r="F45" s="140">
        <v>9918039</v>
      </c>
      <c r="G45" s="144" t="s">
        <v>927</v>
      </c>
      <c r="H45" s="145">
        <v>198</v>
      </c>
      <c r="I45" s="145" t="s">
        <v>915</v>
      </c>
      <c r="J45" s="167"/>
    </row>
    <row r="46" ht="27.75" customHeight="1" spans="2:10">
      <c r="B46" s="143"/>
      <c r="C46" s="139">
        <v>45457</v>
      </c>
      <c r="D46" s="139">
        <v>45466</v>
      </c>
      <c r="E46" s="140">
        <v>181301</v>
      </c>
      <c r="F46" s="140">
        <v>9918041</v>
      </c>
      <c r="G46" s="144" t="s">
        <v>949</v>
      </c>
      <c r="H46" s="145">
        <v>168</v>
      </c>
      <c r="I46" s="145" t="s">
        <v>915</v>
      </c>
      <c r="J46" s="167"/>
    </row>
    <row r="47" ht="27.75" customHeight="1" spans="2:10">
      <c r="B47" s="143"/>
      <c r="C47" s="139">
        <v>45457</v>
      </c>
      <c r="D47" s="139">
        <v>45466</v>
      </c>
      <c r="E47" s="140">
        <v>260433</v>
      </c>
      <c r="F47" s="140">
        <v>9920417</v>
      </c>
      <c r="G47" s="148" t="s">
        <v>950</v>
      </c>
      <c r="H47" s="145">
        <v>298</v>
      </c>
      <c r="I47" s="145" t="s">
        <v>915</v>
      </c>
      <c r="J47" s="145"/>
    </row>
    <row r="48" ht="27.75" customHeight="1" spans="2:10">
      <c r="B48" s="143"/>
      <c r="C48" s="139">
        <v>45457</v>
      </c>
      <c r="D48" s="139">
        <v>45466</v>
      </c>
      <c r="E48" s="140">
        <v>260438</v>
      </c>
      <c r="F48" s="140">
        <v>9920652</v>
      </c>
      <c r="G48" s="148" t="s">
        <v>951</v>
      </c>
      <c r="H48" s="145">
        <v>168</v>
      </c>
      <c r="I48" s="145" t="s">
        <v>915</v>
      </c>
      <c r="J48" s="145"/>
    </row>
    <row r="49" ht="27.75" customHeight="1" spans="2:10">
      <c r="B49" s="143"/>
      <c r="C49" s="139">
        <v>45457</v>
      </c>
      <c r="D49" s="139">
        <v>45466</v>
      </c>
      <c r="E49" s="140">
        <v>215791</v>
      </c>
      <c r="F49" s="140">
        <v>9918133</v>
      </c>
      <c r="G49" s="148" t="s">
        <v>903</v>
      </c>
      <c r="H49" s="145">
        <v>68</v>
      </c>
      <c r="I49" s="145" t="s">
        <v>915</v>
      </c>
      <c r="J49" s="145"/>
    </row>
    <row r="50" ht="27.75" customHeight="1" spans="2:10">
      <c r="B50" s="143"/>
      <c r="C50" s="139">
        <v>45457</v>
      </c>
      <c r="D50" s="139">
        <v>45466</v>
      </c>
      <c r="E50" s="140" t="e">
        <v>#N/A</v>
      </c>
      <c r="F50" s="140" t="e">
        <v>#N/A</v>
      </c>
      <c r="G50" s="148" t="s">
        <v>952</v>
      </c>
      <c r="H50" s="145">
        <v>68</v>
      </c>
      <c r="I50" s="145" t="s">
        <v>915</v>
      </c>
      <c r="J50" s="145"/>
    </row>
    <row r="51" ht="27.75" customHeight="1" spans="2:10">
      <c r="B51" s="143"/>
      <c r="C51" s="139">
        <v>45457</v>
      </c>
      <c r="D51" s="139">
        <v>45466</v>
      </c>
      <c r="E51" s="140">
        <v>260443</v>
      </c>
      <c r="F51" s="140">
        <v>9920413</v>
      </c>
      <c r="G51" s="148" t="s">
        <v>953</v>
      </c>
      <c r="H51" s="145">
        <v>198</v>
      </c>
      <c r="I51" s="145" t="s">
        <v>915</v>
      </c>
      <c r="J51" s="145"/>
    </row>
    <row r="52" ht="27.75" customHeight="1" spans="2:10">
      <c r="B52" s="143"/>
      <c r="C52" s="139">
        <v>45457</v>
      </c>
      <c r="D52" s="139">
        <v>45466</v>
      </c>
      <c r="E52" s="140">
        <v>204080</v>
      </c>
      <c r="F52" s="140">
        <v>9918056</v>
      </c>
      <c r="G52" s="148" t="s">
        <v>954</v>
      </c>
      <c r="H52" s="145">
        <v>228</v>
      </c>
      <c r="I52" s="145" t="s">
        <v>915</v>
      </c>
      <c r="J52" s="167"/>
    </row>
    <row r="53" ht="27.75" customHeight="1" spans="2:10">
      <c r="B53" s="143"/>
      <c r="C53" s="139">
        <v>45457</v>
      </c>
      <c r="D53" s="139">
        <v>45466</v>
      </c>
      <c r="E53" s="140">
        <v>232483</v>
      </c>
      <c r="F53" s="140">
        <v>9918071</v>
      </c>
      <c r="G53" s="148" t="s">
        <v>955</v>
      </c>
      <c r="H53" s="145">
        <v>198</v>
      </c>
      <c r="I53" s="145" t="s">
        <v>915</v>
      </c>
      <c r="J53" s="167"/>
    </row>
    <row r="54" ht="27.75" customHeight="1" spans="2:10">
      <c r="B54" s="143"/>
      <c r="C54" s="139">
        <v>45457</v>
      </c>
      <c r="D54" s="139">
        <v>45466</v>
      </c>
      <c r="E54" s="140">
        <v>204077</v>
      </c>
      <c r="F54" s="140">
        <v>9918057</v>
      </c>
      <c r="G54" s="148" t="s">
        <v>956</v>
      </c>
      <c r="H54" s="145">
        <v>298</v>
      </c>
      <c r="I54" s="145" t="s">
        <v>915</v>
      </c>
      <c r="J54" s="167"/>
    </row>
    <row r="55" ht="27.75" customHeight="1" spans="2:10">
      <c r="B55" s="143"/>
      <c r="C55" s="139">
        <v>45457</v>
      </c>
      <c r="D55" s="139">
        <v>45466</v>
      </c>
      <c r="E55" s="140">
        <v>204079</v>
      </c>
      <c r="F55" s="140">
        <v>9918055</v>
      </c>
      <c r="G55" s="148" t="s">
        <v>957</v>
      </c>
      <c r="H55" s="145">
        <v>338</v>
      </c>
      <c r="I55" s="145" t="s">
        <v>915</v>
      </c>
      <c r="J55" s="167"/>
    </row>
    <row r="56" ht="27.75" customHeight="1" spans="2:10">
      <c r="B56" s="143"/>
      <c r="C56" s="139">
        <v>45457</v>
      </c>
      <c r="D56" s="139">
        <v>45466</v>
      </c>
      <c r="E56" s="140">
        <v>218919</v>
      </c>
      <c r="F56" s="140">
        <v>9918046</v>
      </c>
      <c r="G56" s="148" t="s">
        <v>958</v>
      </c>
      <c r="H56" s="149">
        <v>168</v>
      </c>
      <c r="I56" s="145" t="s">
        <v>915</v>
      </c>
      <c r="J56" s="167"/>
    </row>
    <row r="57" ht="27.75" customHeight="1" spans="2:10">
      <c r="B57" s="143"/>
      <c r="C57" s="139">
        <v>45457</v>
      </c>
      <c r="D57" s="139">
        <v>45466</v>
      </c>
      <c r="E57" s="140">
        <v>150087</v>
      </c>
      <c r="F57" s="140">
        <v>9918051</v>
      </c>
      <c r="G57" s="148" t="s">
        <v>959</v>
      </c>
      <c r="H57" s="145">
        <v>188</v>
      </c>
      <c r="I57" s="145" t="s">
        <v>915</v>
      </c>
      <c r="J57" s="167"/>
    </row>
    <row r="58" ht="27.75" customHeight="1" spans="2:10">
      <c r="B58" s="143"/>
      <c r="C58" s="139">
        <v>45457</v>
      </c>
      <c r="D58" s="139">
        <v>45466</v>
      </c>
      <c r="E58" s="140">
        <v>181291</v>
      </c>
      <c r="F58" s="140">
        <v>9917995</v>
      </c>
      <c r="G58" s="148" t="s">
        <v>960</v>
      </c>
      <c r="H58" s="145">
        <v>298</v>
      </c>
      <c r="I58" s="145" t="s">
        <v>915</v>
      </c>
      <c r="J58" s="167"/>
    </row>
    <row r="59" ht="27.75" customHeight="1" spans="2:10">
      <c r="B59" s="143"/>
      <c r="C59" s="139">
        <v>45457</v>
      </c>
      <c r="D59" s="139">
        <v>45466</v>
      </c>
      <c r="E59" s="140">
        <v>150102</v>
      </c>
      <c r="F59" s="140">
        <v>9918053</v>
      </c>
      <c r="G59" s="148" t="s">
        <v>961</v>
      </c>
      <c r="H59" s="145">
        <v>328</v>
      </c>
      <c r="I59" s="145" t="s">
        <v>915</v>
      </c>
      <c r="J59" s="167"/>
    </row>
    <row r="60" ht="27.75" customHeight="1" spans="2:10">
      <c r="B60" s="143"/>
      <c r="C60" s="139">
        <v>45457</v>
      </c>
      <c r="D60" s="139">
        <v>45466</v>
      </c>
      <c r="E60" s="140">
        <v>172377</v>
      </c>
      <c r="F60" s="140">
        <v>9918024</v>
      </c>
      <c r="G60" s="148" t="s">
        <v>962</v>
      </c>
      <c r="H60" s="145">
        <v>198</v>
      </c>
      <c r="I60" s="145" t="s">
        <v>915</v>
      </c>
      <c r="J60" s="167"/>
    </row>
    <row r="61" ht="27.75" customHeight="1" spans="2:10">
      <c r="B61" s="143"/>
      <c r="C61" s="139">
        <v>45457</v>
      </c>
      <c r="D61" s="139">
        <v>45466</v>
      </c>
      <c r="E61" s="140">
        <v>260428</v>
      </c>
      <c r="F61" s="140">
        <v>9920416</v>
      </c>
      <c r="G61" s="148" t="s">
        <v>963</v>
      </c>
      <c r="H61" s="145">
        <v>298</v>
      </c>
      <c r="I61" s="145" t="s">
        <v>915</v>
      </c>
      <c r="J61" s="167"/>
    </row>
    <row r="62" ht="27.75" customHeight="1" spans="2:10">
      <c r="B62" s="143"/>
      <c r="C62" s="139">
        <v>45457</v>
      </c>
      <c r="D62" s="139">
        <v>45466</v>
      </c>
      <c r="E62" s="140">
        <v>260435</v>
      </c>
      <c r="F62" s="140">
        <v>9920418</v>
      </c>
      <c r="G62" s="148" t="s">
        <v>964</v>
      </c>
      <c r="H62" s="145">
        <v>298</v>
      </c>
      <c r="I62" s="145" t="s">
        <v>915</v>
      </c>
      <c r="J62" s="167"/>
    </row>
    <row r="63" ht="27.75" customHeight="1" spans="2:10">
      <c r="B63" s="143"/>
      <c r="C63" s="139">
        <v>45457</v>
      </c>
      <c r="D63" s="139">
        <v>45466</v>
      </c>
      <c r="E63" s="140">
        <v>260436</v>
      </c>
      <c r="F63" s="140">
        <v>9920433</v>
      </c>
      <c r="G63" s="148" t="s">
        <v>965</v>
      </c>
      <c r="H63" s="145">
        <v>298</v>
      </c>
      <c r="I63" s="145" t="s">
        <v>915</v>
      </c>
      <c r="J63" s="167"/>
    </row>
    <row r="64" ht="27.75" customHeight="1" spans="2:10">
      <c r="B64" s="143"/>
      <c r="C64" s="139">
        <v>45457</v>
      </c>
      <c r="D64" s="139">
        <v>45466</v>
      </c>
      <c r="E64" s="140">
        <v>242576</v>
      </c>
      <c r="F64" s="140">
        <v>9918995</v>
      </c>
      <c r="G64" s="148" t="s">
        <v>966</v>
      </c>
      <c r="H64" s="145">
        <v>428</v>
      </c>
      <c r="I64" s="145" t="s">
        <v>915</v>
      </c>
      <c r="J64" s="167"/>
    </row>
    <row r="65" ht="27.75" customHeight="1" spans="2:10">
      <c r="B65" s="143"/>
      <c r="C65" s="139">
        <v>45457</v>
      </c>
      <c r="D65" s="139">
        <v>45466</v>
      </c>
      <c r="E65" s="140">
        <v>242575</v>
      </c>
      <c r="F65" s="140">
        <v>9918996</v>
      </c>
      <c r="G65" s="148" t="s">
        <v>967</v>
      </c>
      <c r="H65" s="145">
        <v>398</v>
      </c>
      <c r="I65" s="145" t="s">
        <v>915</v>
      </c>
      <c r="J65" s="167"/>
    </row>
    <row r="66" ht="27.75" customHeight="1" spans="2:10">
      <c r="B66" s="143"/>
      <c r="C66" s="139">
        <v>45457</v>
      </c>
      <c r="D66" s="139">
        <v>45466</v>
      </c>
      <c r="E66" s="140">
        <v>242574</v>
      </c>
      <c r="F66" s="140">
        <v>9918997</v>
      </c>
      <c r="G66" s="148" t="s">
        <v>968</v>
      </c>
      <c r="H66" s="145">
        <v>338</v>
      </c>
      <c r="I66" s="145" t="s">
        <v>915</v>
      </c>
      <c r="J66" s="167"/>
    </row>
    <row r="67" ht="45" customHeight="1" spans="2:10">
      <c r="B67" s="146" t="s">
        <v>969</v>
      </c>
      <c r="C67" s="139">
        <v>45457</v>
      </c>
      <c r="D67" s="139">
        <v>45466</v>
      </c>
      <c r="E67" s="140">
        <v>260452</v>
      </c>
      <c r="F67" s="140"/>
      <c r="G67" s="168" t="s">
        <v>970</v>
      </c>
      <c r="H67" s="167">
        <v>248</v>
      </c>
      <c r="I67" s="167" t="s">
        <v>971</v>
      </c>
      <c r="J67" s="167"/>
    </row>
    <row r="68" ht="27.75" customHeight="1" spans="2:10">
      <c r="B68" s="138" t="s">
        <v>972</v>
      </c>
      <c r="C68" s="139">
        <v>45457</v>
      </c>
      <c r="D68" s="139">
        <v>45466</v>
      </c>
      <c r="E68" s="140">
        <v>218904</v>
      </c>
      <c r="F68" s="140">
        <v>9918069</v>
      </c>
      <c r="G68" s="169" t="s">
        <v>922</v>
      </c>
      <c r="H68" s="170">
        <v>308</v>
      </c>
      <c r="I68" s="167" t="s">
        <v>915</v>
      </c>
      <c r="J68" s="167"/>
    </row>
    <row r="69" ht="27.75" customHeight="1" spans="2:10">
      <c r="B69" s="143"/>
      <c r="C69" s="139">
        <v>45457</v>
      </c>
      <c r="D69" s="139">
        <v>45466</v>
      </c>
      <c r="E69" s="140">
        <v>236550</v>
      </c>
      <c r="F69" s="140"/>
      <c r="G69" s="169" t="s">
        <v>924</v>
      </c>
      <c r="H69" s="170">
        <v>288</v>
      </c>
      <c r="I69" s="167" t="s">
        <v>923</v>
      </c>
      <c r="J69" s="167"/>
    </row>
    <row r="70" ht="27.75" customHeight="1" spans="2:10">
      <c r="B70" s="143"/>
      <c r="C70" s="139">
        <v>45457</v>
      </c>
      <c r="D70" s="139">
        <v>45466</v>
      </c>
      <c r="E70" s="140">
        <v>236548</v>
      </c>
      <c r="F70" s="140"/>
      <c r="G70" s="169" t="s">
        <v>925</v>
      </c>
      <c r="H70" s="170">
        <v>318</v>
      </c>
      <c r="I70" s="167" t="s">
        <v>923</v>
      </c>
      <c r="J70" s="167"/>
    </row>
    <row r="71" ht="27.75" customHeight="1" spans="2:10">
      <c r="B71" s="138" t="s">
        <v>973</v>
      </c>
      <c r="C71" s="139">
        <v>45457</v>
      </c>
      <c r="D71" s="139">
        <v>45466</v>
      </c>
      <c r="E71" s="140">
        <v>150096</v>
      </c>
      <c r="F71" s="140">
        <v>9917994</v>
      </c>
      <c r="G71" s="148" t="s">
        <v>974</v>
      </c>
      <c r="H71" s="145">
        <v>288</v>
      </c>
      <c r="I71" s="145" t="s">
        <v>915</v>
      </c>
      <c r="J71" s="167"/>
    </row>
    <row r="72" ht="27.75" customHeight="1" spans="2:10">
      <c r="B72" s="143"/>
      <c r="C72" s="139">
        <v>45457</v>
      </c>
      <c r="D72" s="139">
        <v>45466</v>
      </c>
      <c r="E72" s="140">
        <v>150095</v>
      </c>
      <c r="F72" s="140">
        <v>9917993</v>
      </c>
      <c r="G72" s="148" t="s">
        <v>975</v>
      </c>
      <c r="H72" s="145">
        <v>388</v>
      </c>
      <c r="I72" s="145" t="s">
        <v>915</v>
      </c>
      <c r="J72" s="167"/>
    </row>
    <row r="73" ht="27.75" customHeight="1" spans="2:10">
      <c r="B73" s="143"/>
      <c r="C73" s="139">
        <v>45457</v>
      </c>
      <c r="D73" s="139">
        <v>45466</v>
      </c>
      <c r="E73" s="140">
        <v>214782</v>
      </c>
      <c r="F73" s="140">
        <v>9918015</v>
      </c>
      <c r="G73" s="148" t="s">
        <v>976</v>
      </c>
      <c r="H73" s="145">
        <v>268</v>
      </c>
      <c r="I73" s="145" t="s">
        <v>915</v>
      </c>
      <c r="J73" s="167"/>
    </row>
    <row r="74" ht="27.75" customHeight="1" spans="2:10">
      <c r="B74" s="143"/>
      <c r="C74" s="139">
        <v>45457</v>
      </c>
      <c r="D74" s="139">
        <v>45466</v>
      </c>
      <c r="E74" s="140">
        <v>214783</v>
      </c>
      <c r="F74" s="140">
        <v>9918016</v>
      </c>
      <c r="G74" s="148" t="s">
        <v>977</v>
      </c>
      <c r="H74" s="145">
        <v>298</v>
      </c>
      <c r="I74" s="145" t="s">
        <v>915</v>
      </c>
      <c r="J74" s="167"/>
    </row>
    <row r="75" ht="27.75" customHeight="1" spans="2:10">
      <c r="B75" s="143"/>
      <c r="C75" s="139">
        <v>45457</v>
      </c>
      <c r="D75" s="139">
        <v>45466</v>
      </c>
      <c r="E75" s="140">
        <v>150077</v>
      </c>
      <c r="F75" s="140">
        <v>9918034</v>
      </c>
      <c r="G75" s="148" t="s">
        <v>978</v>
      </c>
      <c r="H75" s="145">
        <v>158</v>
      </c>
      <c r="I75" s="145" t="s">
        <v>915</v>
      </c>
      <c r="J75" s="167"/>
    </row>
    <row r="76" ht="27.75" customHeight="1" spans="2:10">
      <c r="B76" s="143"/>
      <c r="C76" s="139">
        <v>45457</v>
      </c>
      <c r="D76" s="139">
        <v>45466</v>
      </c>
      <c r="E76" s="140">
        <v>150086</v>
      </c>
      <c r="F76" s="140">
        <v>9917997</v>
      </c>
      <c r="G76" s="148" t="s">
        <v>979</v>
      </c>
      <c r="H76" s="145">
        <v>188</v>
      </c>
      <c r="I76" s="145" t="s">
        <v>915</v>
      </c>
      <c r="J76" s="167"/>
    </row>
    <row r="77" ht="27.75" customHeight="1" spans="2:10">
      <c r="B77" s="143"/>
      <c r="C77" s="139">
        <v>45457</v>
      </c>
      <c r="D77" s="139">
        <v>45466</v>
      </c>
      <c r="E77" s="140">
        <v>150101</v>
      </c>
      <c r="F77" s="140">
        <v>9918033</v>
      </c>
      <c r="G77" s="171" t="s">
        <v>980</v>
      </c>
      <c r="H77" s="145">
        <v>198</v>
      </c>
      <c r="I77" s="145" t="s">
        <v>915</v>
      </c>
      <c r="J77" s="167"/>
    </row>
    <row r="78" ht="27.75" customHeight="1" spans="2:10">
      <c r="B78" s="172"/>
      <c r="C78" s="139">
        <v>45457</v>
      </c>
      <c r="D78" s="139">
        <v>45466</v>
      </c>
      <c r="E78" s="140">
        <v>89062</v>
      </c>
      <c r="F78" s="140">
        <v>9917996</v>
      </c>
      <c r="G78" s="148" t="s">
        <v>981</v>
      </c>
      <c r="H78" s="145">
        <v>258</v>
      </c>
      <c r="I78" s="145" t="s">
        <v>915</v>
      </c>
      <c r="J78" s="167"/>
    </row>
    <row r="79" ht="27.75" customHeight="1" spans="2:10">
      <c r="B79" s="146" t="s">
        <v>982</v>
      </c>
      <c r="C79" s="173" t="s">
        <v>983</v>
      </c>
      <c r="D79" s="174"/>
      <c r="E79" s="174"/>
      <c r="F79" s="174"/>
      <c r="G79" s="174"/>
      <c r="H79" s="174"/>
      <c r="I79" s="174"/>
      <c r="J79" s="176"/>
    </row>
    <row r="80" ht="27.75" customHeight="1" spans="2:10">
      <c r="B80" s="146"/>
      <c r="C80" s="173" t="s">
        <v>984</v>
      </c>
      <c r="D80" s="174"/>
      <c r="E80" s="174"/>
      <c r="F80" s="174"/>
      <c r="G80" s="174"/>
      <c r="H80" s="174"/>
      <c r="I80" s="174"/>
      <c r="J80" s="176"/>
    </row>
    <row r="82" ht="53" customHeight="1" spans="3:9">
      <c r="C82" s="175" t="s">
        <v>985</v>
      </c>
      <c r="D82" s="175"/>
      <c r="E82" s="175"/>
      <c r="F82" s="175"/>
      <c r="G82" s="175"/>
      <c r="H82" s="175"/>
      <c r="I82" s="175"/>
    </row>
    <row r="83" s="79" customFormat="1" ht="51" customHeight="1" spans="3:10">
      <c r="C83" s="147" t="s">
        <v>895</v>
      </c>
      <c r="D83" s="147" t="s">
        <v>896</v>
      </c>
      <c r="E83" s="147" t="s">
        <v>826</v>
      </c>
      <c r="F83" s="147"/>
      <c r="G83" s="147" t="s">
        <v>986</v>
      </c>
      <c r="H83" s="147" t="s">
        <v>987</v>
      </c>
      <c r="I83" s="147" t="s">
        <v>988</v>
      </c>
      <c r="J83" s="171"/>
    </row>
    <row r="84" s="79" customFormat="1" ht="51" customHeight="1" spans="3:10">
      <c r="C84" s="147">
        <v>240077</v>
      </c>
      <c r="D84" s="147"/>
      <c r="E84" s="147" t="s">
        <v>989</v>
      </c>
      <c r="F84" s="147">
        <v>198</v>
      </c>
      <c r="G84" s="147" t="s">
        <v>990</v>
      </c>
      <c r="H84" s="147" t="s">
        <v>991</v>
      </c>
      <c r="I84" s="147" t="s">
        <v>992</v>
      </c>
      <c r="J84" s="171"/>
    </row>
    <row r="85" s="79" customFormat="1" ht="51" customHeight="1" spans="3:10">
      <c r="C85" s="147">
        <v>2503391</v>
      </c>
      <c r="D85" s="147">
        <v>9918132</v>
      </c>
      <c r="E85" s="147" t="s">
        <v>905</v>
      </c>
      <c r="F85" s="147">
        <v>198</v>
      </c>
      <c r="G85" s="147" t="s">
        <v>946</v>
      </c>
      <c r="H85" s="147" t="s">
        <v>993</v>
      </c>
      <c r="I85" s="147"/>
      <c r="J85" s="171"/>
    </row>
    <row r="86" s="79" customFormat="1" ht="51" customHeight="1" spans="3:10">
      <c r="C86" s="147">
        <v>185350</v>
      </c>
      <c r="D86" s="147">
        <v>9918132</v>
      </c>
      <c r="E86" s="147" t="s">
        <v>907</v>
      </c>
      <c r="F86" s="147">
        <v>188</v>
      </c>
      <c r="G86" s="147" t="s">
        <v>947</v>
      </c>
      <c r="H86" s="147" t="s">
        <v>991</v>
      </c>
      <c r="I86" s="147"/>
      <c r="J86" s="171"/>
    </row>
    <row r="87" s="79" customFormat="1" ht="51" customHeight="1" spans="3:10">
      <c r="C87" s="147">
        <v>218919</v>
      </c>
      <c r="D87" s="147">
        <v>9918046</v>
      </c>
      <c r="E87" s="147" t="s">
        <v>958</v>
      </c>
      <c r="F87" s="147">
        <v>168</v>
      </c>
      <c r="G87" s="147" t="s">
        <v>915</v>
      </c>
      <c r="H87" s="147" t="s">
        <v>994</v>
      </c>
      <c r="I87" s="147"/>
      <c r="J87" s="171"/>
    </row>
  </sheetData>
  <mergeCells count="34">
    <mergeCell ref="B2:J2"/>
    <mergeCell ref="B3:D3"/>
    <mergeCell ref="E3:I3"/>
    <mergeCell ref="B4:D4"/>
    <mergeCell ref="E4:I4"/>
    <mergeCell ref="B5:D5"/>
    <mergeCell ref="E5:I5"/>
    <mergeCell ref="B6:D6"/>
    <mergeCell ref="E6:J6"/>
    <mergeCell ref="B7:D7"/>
    <mergeCell ref="E7:I7"/>
    <mergeCell ref="B8:D8"/>
    <mergeCell ref="E8:I8"/>
    <mergeCell ref="D25:J25"/>
    <mergeCell ref="B28:J28"/>
    <mergeCell ref="D29:H29"/>
    <mergeCell ref="D30:H30"/>
    <mergeCell ref="D31:H31"/>
    <mergeCell ref="D32:J32"/>
    <mergeCell ref="D33:H33"/>
    <mergeCell ref="D34:H34"/>
    <mergeCell ref="C79:J79"/>
    <mergeCell ref="C80:J80"/>
    <mergeCell ref="C82:I82"/>
    <mergeCell ref="B10:B24"/>
    <mergeCell ref="B36:B38"/>
    <mergeCell ref="B41:B66"/>
    <mergeCell ref="B68:B70"/>
    <mergeCell ref="B71:B78"/>
    <mergeCell ref="B79:B80"/>
    <mergeCell ref="C10:C11"/>
    <mergeCell ref="C12:C15"/>
    <mergeCell ref="C16:C24"/>
    <mergeCell ref="J10:J11"/>
  </mergeCells>
  <dataValidations count="2">
    <dataValidation type="list" allowBlank="1" showInputMessage="1" showErrorMessage="1" sqref="E8 F8 G8 H8:I8 D34 E34 F34 G34:H34">
      <formula1>"货补,票折"</formula1>
    </dataValidation>
    <dataValidation type="list" allowBlank="1" showInputMessage="1" showErrorMessage="1" sqref="J33">
      <formula1>"月度活动,大促活动,直播活动,周末促销,新店开业"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C1" workbookViewId="0">
      <selection activeCell="H14" sqref="H14"/>
    </sheetView>
  </sheetViews>
  <sheetFormatPr defaultColWidth="9" defaultRowHeight="30" customHeight="1"/>
  <cols>
    <col min="1" max="1" width="4.63333333333333" style="51" customWidth="1"/>
    <col min="2" max="2" width="14.025" style="51" customWidth="1"/>
    <col min="3" max="3" width="9.45" style="51" customWidth="1"/>
    <col min="4" max="4" width="49.875" style="53" customWidth="1"/>
    <col min="5" max="5" width="12.75" style="51" customWidth="1"/>
    <col min="6" max="6" width="5.1" style="51" customWidth="1"/>
    <col min="7" max="7" width="7.225" style="51" customWidth="1"/>
    <col min="8" max="8" width="18.175" style="54" customWidth="1"/>
    <col min="9" max="9" width="12" style="51" customWidth="1"/>
    <col min="10" max="10" width="14.625" style="54" customWidth="1"/>
    <col min="11" max="16382" width="9" style="51"/>
    <col min="16383" max="16384" width="9" style="55"/>
  </cols>
  <sheetData>
    <row r="1" s="51" customFormat="1" customHeight="1" spans="1:13">
      <c r="A1" s="56" t="s">
        <v>995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="51" customFormat="1" ht="27" customHeight="1" spans="1:13">
      <c r="A2" s="57" t="s">
        <v>1</v>
      </c>
      <c r="B2" s="58" t="s">
        <v>996</v>
      </c>
      <c r="C2" s="58" t="s">
        <v>529</v>
      </c>
      <c r="D2" s="58"/>
      <c r="E2" s="59" t="s">
        <v>997</v>
      </c>
      <c r="F2" s="58" t="s">
        <v>998</v>
      </c>
      <c r="G2" s="309" t="s">
        <v>7</v>
      </c>
      <c r="H2" s="57" t="s">
        <v>8</v>
      </c>
      <c r="I2" s="57" t="s">
        <v>999</v>
      </c>
      <c r="J2" s="57" t="s">
        <v>10</v>
      </c>
      <c r="K2" s="57" t="s">
        <v>1000</v>
      </c>
      <c r="L2" s="57" t="s">
        <v>1001</v>
      </c>
      <c r="M2" s="57" t="s">
        <v>1002</v>
      </c>
    </row>
    <row r="3" s="52" customFormat="1" ht="18" customHeight="1" spans="1:13">
      <c r="A3" s="57">
        <v>1</v>
      </c>
      <c r="B3" s="60" t="s">
        <v>1003</v>
      </c>
      <c r="C3" s="61">
        <v>240339</v>
      </c>
      <c r="D3" s="61" t="s">
        <v>540</v>
      </c>
      <c r="E3" s="61" t="s">
        <v>1004</v>
      </c>
      <c r="F3" s="61" t="s">
        <v>232</v>
      </c>
      <c r="G3" s="61" t="s">
        <v>1005</v>
      </c>
      <c r="H3" s="62"/>
      <c r="I3" s="62"/>
      <c r="J3" s="73" t="s">
        <v>504</v>
      </c>
      <c r="K3" s="67"/>
      <c r="L3" s="61" t="s">
        <v>572</v>
      </c>
      <c r="M3" s="57" t="s">
        <v>1002</v>
      </c>
    </row>
    <row r="4" s="52" customFormat="1" ht="17" customHeight="1" spans="1:13">
      <c r="A4" s="57">
        <v>2</v>
      </c>
      <c r="B4" s="60"/>
      <c r="C4" s="61">
        <v>240340</v>
      </c>
      <c r="D4" s="61" t="s">
        <v>540</v>
      </c>
      <c r="E4" s="61" t="s">
        <v>1004</v>
      </c>
      <c r="F4" s="61" t="s">
        <v>232</v>
      </c>
      <c r="G4" s="61" t="s">
        <v>1006</v>
      </c>
      <c r="H4" s="62"/>
      <c r="I4" s="62"/>
      <c r="J4" s="73" t="s">
        <v>504</v>
      </c>
      <c r="K4" s="67"/>
      <c r="L4" s="61" t="s">
        <v>572</v>
      </c>
      <c r="M4" s="57" t="s">
        <v>1002</v>
      </c>
    </row>
    <row r="5" s="52" customFormat="1" ht="17" customHeight="1" spans="1:13">
      <c r="A5" s="57">
        <v>3</v>
      </c>
      <c r="B5" s="60"/>
      <c r="C5" s="61">
        <v>240380</v>
      </c>
      <c r="D5" s="61" t="s">
        <v>540</v>
      </c>
      <c r="E5" s="61" t="s">
        <v>1004</v>
      </c>
      <c r="F5" s="61" t="s">
        <v>232</v>
      </c>
      <c r="G5" s="61" t="s">
        <v>1007</v>
      </c>
      <c r="H5" s="62"/>
      <c r="I5" s="62"/>
      <c r="J5" s="73" t="s">
        <v>504</v>
      </c>
      <c r="K5" s="67"/>
      <c r="L5" s="61" t="s">
        <v>572</v>
      </c>
      <c r="M5" s="57" t="s">
        <v>1002</v>
      </c>
    </row>
    <row r="6" s="52" customFormat="1" ht="17" customHeight="1" spans="1:13">
      <c r="A6" s="57">
        <v>4</v>
      </c>
      <c r="B6" s="60"/>
      <c r="C6" s="61">
        <v>240475</v>
      </c>
      <c r="D6" s="61" t="s">
        <v>540</v>
      </c>
      <c r="E6" s="63" t="s">
        <v>1004</v>
      </c>
      <c r="F6" s="63" t="s">
        <v>232</v>
      </c>
      <c r="G6" s="63" t="s">
        <v>1008</v>
      </c>
      <c r="H6" s="62"/>
      <c r="I6" s="62"/>
      <c r="J6" s="73" t="s">
        <v>504</v>
      </c>
      <c r="K6" s="67"/>
      <c r="L6" s="61" t="s">
        <v>572</v>
      </c>
      <c r="M6" s="57" t="s">
        <v>1002</v>
      </c>
    </row>
    <row r="7" s="52" customFormat="1" ht="17" customHeight="1" spans="1:13">
      <c r="A7" s="57">
        <v>5</v>
      </c>
      <c r="B7" s="60"/>
      <c r="C7" s="61">
        <v>239627</v>
      </c>
      <c r="D7" s="61" t="s">
        <v>540</v>
      </c>
      <c r="E7" s="61" t="s">
        <v>230</v>
      </c>
      <c r="F7" s="61" t="s">
        <v>232</v>
      </c>
      <c r="G7" s="61" t="s">
        <v>231</v>
      </c>
      <c r="H7" s="62"/>
      <c r="I7" s="62"/>
      <c r="J7" s="61" t="s">
        <v>1009</v>
      </c>
      <c r="K7" s="67"/>
      <c r="L7" s="61" t="s">
        <v>1010</v>
      </c>
      <c r="M7" s="57" t="s">
        <v>1002</v>
      </c>
    </row>
    <row r="8" s="52" customFormat="1" ht="17" customHeight="1" spans="1:13">
      <c r="A8" s="57">
        <v>6</v>
      </c>
      <c r="B8" s="60"/>
      <c r="C8" s="61">
        <v>270604</v>
      </c>
      <c r="D8" s="61" t="s">
        <v>540</v>
      </c>
      <c r="E8" s="61" t="s">
        <v>230</v>
      </c>
      <c r="F8" s="61" t="s">
        <v>232</v>
      </c>
      <c r="G8" s="61" t="s">
        <v>1011</v>
      </c>
      <c r="H8" s="62"/>
      <c r="I8" s="62"/>
      <c r="J8" s="61" t="s">
        <v>1009</v>
      </c>
      <c r="K8" s="67"/>
      <c r="L8" s="61" t="s">
        <v>1010</v>
      </c>
      <c r="M8" s="57" t="s">
        <v>1002</v>
      </c>
    </row>
    <row r="9" s="52" customFormat="1" ht="17" customHeight="1" spans="1:13">
      <c r="A9" s="57">
        <v>7</v>
      </c>
      <c r="B9" s="60"/>
      <c r="C9" s="61">
        <v>266439</v>
      </c>
      <c r="D9" s="61" t="s">
        <v>540</v>
      </c>
      <c r="E9" s="61" t="s">
        <v>1012</v>
      </c>
      <c r="F9" s="61" t="s">
        <v>228</v>
      </c>
      <c r="G9" s="61" t="s">
        <v>1013</v>
      </c>
      <c r="H9" s="62"/>
      <c r="I9" s="62"/>
      <c r="J9" s="74" t="s">
        <v>1014</v>
      </c>
      <c r="K9" s="67"/>
      <c r="L9" s="61" t="s">
        <v>1015</v>
      </c>
      <c r="M9" s="57" t="s">
        <v>1002</v>
      </c>
    </row>
    <row r="10" s="52" customFormat="1" ht="17" customHeight="1" spans="1:13">
      <c r="A10" s="57">
        <v>8</v>
      </c>
      <c r="B10" s="60"/>
      <c r="C10" s="61">
        <v>266454</v>
      </c>
      <c r="D10" s="61" t="s">
        <v>540</v>
      </c>
      <c r="E10" s="61" t="s">
        <v>226</v>
      </c>
      <c r="F10" s="61" t="s">
        <v>228</v>
      </c>
      <c r="G10" s="61" t="s">
        <v>227</v>
      </c>
      <c r="H10" s="62"/>
      <c r="I10" s="62"/>
      <c r="J10" s="61" t="s">
        <v>1016</v>
      </c>
      <c r="K10" s="67"/>
      <c r="L10" s="61" t="s">
        <v>1017</v>
      </c>
      <c r="M10" s="57" t="s">
        <v>1002</v>
      </c>
    </row>
    <row r="11" s="52" customFormat="1" ht="17" customHeight="1" spans="1:13">
      <c r="A11" s="57">
        <v>9</v>
      </c>
      <c r="B11" s="60"/>
      <c r="C11" s="61">
        <v>252056</v>
      </c>
      <c r="D11" s="61" t="s">
        <v>540</v>
      </c>
      <c r="E11" s="61" t="s">
        <v>1018</v>
      </c>
      <c r="F11" s="61" t="s">
        <v>1019</v>
      </c>
      <c r="G11" s="61" t="s">
        <v>1020</v>
      </c>
      <c r="H11" s="62"/>
      <c r="I11" s="62"/>
      <c r="J11" s="61" t="s">
        <v>1021</v>
      </c>
      <c r="K11" s="67"/>
      <c r="L11" s="61" t="s">
        <v>1022</v>
      </c>
      <c r="M11" s="57" t="s">
        <v>1002</v>
      </c>
    </row>
    <row r="12" s="52" customFormat="1" ht="17" customHeight="1" spans="1:13">
      <c r="A12" s="57">
        <v>10</v>
      </c>
      <c r="B12" s="57" t="s">
        <v>1023</v>
      </c>
      <c r="C12" s="57">
        <v>2503989</v>
      </c>
      <c r="D12" s="61" t="s">
        <v>540</v>
      </c>
      <c r="E12" s="64" t="s">
        <v>1024</v>
      </c>
      <c r="F12" s="57" t="s">
        <v>1025</v>
      </c>
      <c r="G12" s="57" t="s">
        <v>342</v>
      </c>
      <c r="H12" s="65">
        <v>135</v>
      </c>
      <c r="I12" s="65">
        <v>59</v>
      </c>
      <c r="J12" s="65" t="s">
        <v>158</v>
      </c>
      <c r="K12" s="75">
        <v>0.404040404040404</v>
      </c>
      <c r="L12" s="76">
        <v>6</v>
      </c>
      <c r="M12" s="57" t="s">
        <v>1002</v>
      </c>
    </row>
    <row r="13" s="52" customFormat="1" ht="17" customHeight="1" spans="1:13">
      <c r="A13" s="57">
        <v>11</v>
      </c>
      <c r="B13" s="57"/>
      <c r="C13" s="57">
        <v>2504094</v>
      </c>
      <c r="D13" s="61" t="s">
        <v>540</v>
      </c>
      <c r="E13" s="64" t="s">
        <v>1026</v>
      </c>
      <c r="F13" s="57" t="s">
        <v>1027</v>
      </c>
      <c r="G13" s="57" t="s">
        <v>342</v>
      </c>
      <c r="H13" s="65">
        <v>260</v>
      </c>
      <c r="I13" s="65">
        <f t="shared" ref="I13:I27" si="0">H13*0.3</f>
        <v>78</v>
      </c>
      <c r="J13" s="65" t="s">
        <v>1028</v>
      </c>
      <c r="K13" s="75">
        <v>0.4</v>
      </c>
      <c r="L13" s="76">
        <f t="shared" ref="L13:L27" si="1">(H13/2)*0.06</f>
        <v>7.8</v>
      </c>
      <c r="M13" s="57" t="s">
        <v>1002</v>
      </c>
    </row>
    <row r="14" s="52" customFormat="1" ht="17" customHeight="1" spans="1:13">
      <c r="A14" s="57">
        <v>12</v>
      </c>
      <c r="B14" s="57"/>
      <c r="C14" s="57">
        <v>2503851</v>
      </c>
      <c r="D14" s="61" t="s">
        <v>540</v>
      </c>
      <c r="E14" s="64" t="s">
        <v>1029</v>
      </c>
      <c r="F14" s="57" t="s">
        <v>411</v>
      </c>
      <c r="G14" s="57" t="s">
        <v>342</v>
      </c>
      <c r="H14" s="65">
        <v>220</v>
      </c>
      <c r="I14" s="65">
        <f t="shared" si="0"/>
        <v>66</v>
      </c>
      <c r="J14" s="65" t="s">
        <v>1028</v>
      </c>
      <c r="K14" s="75">
        <v>0.4</v>
      </c>
      <c r="L14" s="76">
        <f t="shared" si="1"/>
        <v>6.6</v>
      </c>
      <c r="M14" s="57" t="s">
        <v>1002</v>
      </c>
    </row>
    <row r="15" s="52" customFormat="1" ht="17" customHeight="1" spans="1:13">
      <c r="A15" s="57">
        <v>13</v>
      </c>
      <c r="B15" s="57"/>
      <c r="C15" s="57">
        <v>2503850</v>
      </c>
      <c r="D15" s="61" t="s">
        <v>540</v>
      </c>
      <c r="E15" s="64" t="s">
        <v>1030</v>
      </c>
      <c r="F15" s="57" t="s">
        <v>247</v>
      </c>
      <c r="G15" s="57" t="s">
        <v>342</v>
      </c>
      <c r="H15" s="65">
        <v>245</v>
      </c>
      <c r="I15" s="65">
        <f t="shared" si="0"/>
        <v>73.5</v>
      </c>
      <c r="J15" s="65" t="s">
        <v>1028</v>
      </c>
      <c r="K15" s="75">
        <v>0.4</v>
      </c>
      <c r="L15" s="76">
        <f t="shared" si="1"/>
        <v>7.35</v>
      </c>
      <c r="M15" s="57" t="s">
        <v>1002</v>
      </c>
    </row>
    <row r="16" s="52" customFormat="1" ht="17" customHeight="1" spans="1:13">
      <c r="A16" s="57">
        <v>14</v>
      </c>
      <c r="B16" s="57"/>
      <c r="C16" s="57">
        <v>2504045</v>
      </c>
      <c r="D16" s="61" t="s">
        <v>540</v>
      </c>
      <c r="E16" s="64" t="s">
        <v>1031</v>
      </c>
      <c r="F16" s="57" t="s">
        <v>307</v>
      </c>
      <c r="G16" s="57" t="s">
        <v>342</v>
      </c>
      <c r="H16" s="65">
        <v>290</v>
      </c>
      <c r="I16" s="65">
        <f t="shared" si="0"/>
        <v>87</v>
      </c>
      <c r="J16" s="65" t="s">
        <v>1028</v>
      </c>
      <c r="K16" s="75">
        <v>0.4</v>
      </c>
      <c r="L16" s="76">
        <f t="shared" si="1"/>
        <v>8.7</v>
      </c>
      <c r="M16" s="57" t="s">
        <v>1002</v>
      </c>
    </row>
    <row r="17" s="52" customFormat="1" ht="17" customHeight="1" spans="1:13">
      <c r="A17" s="57">
        <v>15</v>
      </c>
      <c r="B17" s="57"/>
      <c r="C17" s="57">
        <v>2503852</v>
      </c>
      <c r="D17" s="61" t="s">
        <v>540</v>
      </c>
      <c r="E17" s="64" t="s">
        <v>1032</v>
      </c>
      <c r="F17" s="57" t="s">
        <v>1025</v>
      </c>
      <c r="G17" s="57" t="s">
        <v>342</v>
      </c>
      <c r="H17" s="65">
        <v>260</v>
      </c>
      <c r="I17" s="65">
        <f t="shared" si="0"/>
        <v>78</v>
      </c>
      <c r="J17" s="65" t="s">
        <v>1028</v>
      </c>
      <c r="K17" s="75">
        <v>0.4</v>
      </c>
      <c r="L17" s="76">
        <f t="shared" si="1"/>
        <v>7.8</v>
      </c>
      <c r="M17" s="57" t="s">
        <v>1002</v>
      </c>
    </row>
    <row r="18" s="52" customFormat="1" ht="17" customHeight="1" spans="1:13">
      <c r="A18" s="57">
        <v>16</v>
      </c>
      <c r="B18" s="57"/>
      <c r="C18" s="57">
        <v>2503849</v>
      </c>
      <c r="D18" s="61" t="s">
        <v>540</v>
      </c>
      <c r="E18" s="64" t="s">
        <v>1033</v>
      </c>
      <c r="F18" s="57" t="s">
        <v>307</v>
      </c>
      <c r="G18" s="57" t="s">
        <v>342</v>
      </c>
      <c r="H18" s="65">
        <v>195</v>
      </c>
      <c r="I18" s="65">
        <f t="shared" si="0"/>
        <v>58.5</v>
      </c>
      <c r="J18" s="65" t="s">
        <v>1028</v>
      </c>
      <c r="K18" s="75">
        <v>0.4</v>
      </c>
      <c r="L18" s="76">
        <f t="shared" si="1"/>
        <v>5.85</v>
      </c>
      <c r="M18" s="57" t="s">
        <v>1002</v>
      </c>
    </row>
    <row r="19" s="52" customFormat="1" customHeight="1" spans="1:13">
      <c r="A19" s="57">
        <v>17</v>
      </c>
      <c r="B19" s="57" t="s">
        <v>1034</v>
      </c>
      <c r="C19" s="57">
        <v>2503920</v>
      </c>
      <c r="D19" s="61" t="s">
        <v>540</v>
      </c>
      <c r="E19" s="64" t="s">
        <v>1035</v>
      </c>
      <c r="F19" s="57" t="s">
        <v>1027</v>
      </c>
      <c r="G19" s="57" t="s">
        <v>342</v>
      </c>
      <c r="H19" s="65">
        <v>338</v>
      </c>
      <c r="I19" s="65">
        <f t="shared" si="0"/>
        <v>101.4</v>
      </c>
      <c r="J19" s="65" t="s">
        <v>1028</v>
      </c>
      <c r="K19" s="75">
        <v>0.4</v>
      </c>
      <c r="L19" s="76">
        <f t="shared" si="1"/>
        <v>10.14</v>
      </c>
      <c r="M19" s="57" t="s">
        <v>1002</v>
      </c>
    </row>
    <row r="20" s="52" customFormat="1" ht="29" customHeight="1" spans="1:13">
      <c r="A20" s="57">
        <v>18</v>
      </c>
      <c r="B20" s="57"/>
      <c r="C20" s="57">
        <v>2503991</v>
      </c>
      <c r="D20" s="61" t="s">
        <v>540</v>
      </c>
      <c r="E20" s="64" t="s">
        <v>1036</v>
      </c>
      <c r="F20" s="57" t="s">
        <v>411</v>
      </c>
      <c r="G20" s="57" t="s">
        <v>342</v>
      </c>
      <c r="H20" s="65">
        <v>258</v>
      </c>
      <c r="I20" s="65">
        <f t="shared" si="0"/>
        <v>77.4</v>
      </c>
      <c r="J20" s="65" t="s">
        <v>1028</v>
      </c>
      <c r="K20" s="75">
        <v>0.4</v>
      </c>
      <c r="L20" s="76">
        <f t="shared" si="1"/>
        <v>7.74</v>
      </c>
      <c r="M20" s="57" t="s">
        <v>1002</v>
      </c>
    </row>
    <row r="21" s="51" customFormat="1" ht="18" customHeight="1" spans="1:13">
      <c r="A21" s="57">
        <v>19</v>
      </c>
      <c r="B21" s="57"/>
      <c r="C21" s="57">
        <v>2503968</v>
      </c>
      <c r="D21" s="61" t="s">
        <v>540</v>
      </c>
      <c r="E21" s="64" t="s">
        <v>1037</v>
      </c>
      <c r="F21" s="57" t="s">
        <v>1038</v>
      </c>
      <c r="G21" s="57" t="s">
        <v>342</v>
      </c>
      <c r="H21" s="65">
        <v>318</v>
      </c>
      <c r="I21" s="65">
        <f t="shared" si="0"/>
        <v>95.4</v>
      </c>
      <c r="J21" s="65" t="s">
        <v>1028</v>
      </c>
      <c r="K21" s="75">
        <v>0.4</v>
      </c>
      <c r="L21" s="76">
        <f t="shared" si="1"/>
        <v>9.54</v>
      </c>
      <c r="M21" s="57" t="s">
        <v>1002</v>
      </c>
    </row>
    <row r="22" s="51" customFormat="1" ht="18" customHeight="1" spans="1:13">
      <c r="A22" s="57">
        <v>20</v>
      </c>
      <c r="B22" s="57"/>
      <c r="C22" s="57">
        <v>2503972</v>
      </c>
      <c r="D22" s="61" t="s">
        <v>540</v>
      </c>
      <c r="E22" s="64" t="s">
        <v>1039</v>
      </c>
      <c r="F22" s="57" t="s">
        <v>1025</v>
      </c>
      <c r="G22" s="57" t="s">
        <v>342</v>
      </c>
      <c r="H22" s="65">
        <v>198</v>
      </c>
      <c r="I22" s="65">
        <f t="shared" si="0"/>
        <v>59.4</v>
      </c>
      <c r="J22" s="65" t="s">
        <v>1028</v>
      </c>
      <c r="K22" s="75">
        <v>0.4</v>
      </c>
      <c r="L22" s="76">
        <f t="shared" si="1"/>
        <v>5.94</v>
      </c>
      <c r="M22" s="57" t="s">
        <v>1002</v>
      </c>
    </row>
    <row r="23" s="51" customFormat="1" ht="18" customHeight="1" spans="1:13">
      <c r="A23" s="57">
        <v>21</v>
      </c>
      <c r="B23" s="57"/>
      <c r="C23" s="57">
        <v>2503990</v>
      </c>
      <c r="D23" s="61" t="s">
        <v>540</v>
      </c>
      <c r="E23" s="64" t="s">
        <v>1040</v>
      </c>
      <c r="F23" s="57" t="s">
        <v>1025</v>
      </c>
      <c r="G23" s="57" t="s">
        <v>342</v>
      </c>
      <c r="H23" s="65">
        <v>298</v>
      </c>
      <c r="I23" s="65">
        <f t="shared" si="0"/>
        <v>89.4</v>
      </c>
      <c r="J23" s="65" t="s">
        <v>1028</v>
      </c>
      <c r="K23" s="75">
        <v>0.4</v>
      </c>
      <c r="L23" s="76">
        <f t="shared" si="1"/>
        <v>8.94</v>
      </c>
      <c r="M23" s="57" t="s">
        <v>1002</v>
      </c>
    </row>
    <row r="24" s="51" customFormat="1" ht="18" customHeight="1" spans="1:13">
      <c r="A24" s="57">
        <v>22</v>
      </c>
      <c r="B24" s="57"/>
      <c r="C24" s="57">
        <v>2503985</v>
      </c>
      <c r="D24" s="61" t="s">
        <v>540</v>
      </c>
      <c r="E24" s="64" t="s">
        <v>1041</v>
      </c>
      <c r="F24" s="57" t="s">
        <v>247</v>
      </c>
      <c r="G24" s="57" t="s">
        <v>342</v>
      </c>
      <c r="H24" s="65">
        <v>358</v>
      </c>
      <c r="I24" s="65">
        <f t="shared" si="0"/>
        <v>107.4</v>
      </c>
      <c r="J24" s="65" t="s">
        <v>1028</v>
      </c>
      <c r="K24" s="75">
        <v>0.4</v>
      </c>
      <c r="L24" s="76">
        <f t="shared" si="1"/>
        <v>10.74</v>
      </c>
      <c r="M24" s="57" t="s">
        <v>1002</v>
      </c>
    </row>
    <row r="25" s="51" customFormat="1" ht="18" customHeight="1" spans="1:13">
      <c r="A25" s="57">
        <v>23</v>
      </c>
      <c r="B25" s="57" t="s">
        <v>1042</v>
      </c>
      <c r="C25" s="66">
        <v>2503987</v>
      </c>
      <c r="D25" s="61" t="s">
        <v>540</v>
      </c>
      <c r="E25" s="64" t="s">
        <v>1043</v>
      </c>
      <c r="F25" s="57" t="s">
        <v>247</v>
      </c>
      <c r="G25" s="57" t="s">
        <v>342</v>
      </c>
      <c r="H25" s="65">
        <v>129</v>
      </c>
      <c r="I25" s="65">
        <f t="shared" si="0"/>
        <v>38.7</v>
      </c>
      <c r="J25" s="65" t="s">
        <v>1028</v>
      </c>
      <c r="K25" s="75">
        <v>0.4</v>
      </c>
      <c r="L25" s="76">
        <f t="shared" si="1"/>
        <v>3.87</v>
      </c>
      <c r="M25" s="57" t="s">
        <v>1044</v>
      </c>
    </row>
    <row r="26" s="51" customFormat="1" ht="18" customHeight="1" spans="1:13">
      <c r="A26" s="57">
        <v>24</v>
      </c>
      <c r="B26" s="57"/>
      <c r="C26" s="66">
        <v>2503891</v>
      </c>
      <c r="D26" s="61" t="s">
        <v>540</v>
      </c>
      <c r="E26" s="64" t="s">
        <v>1045</v>
      </c>
      <c r="F26" s="57" t="s">
        <v>411</v>
      </c>
      <c r="G26" s="57" t="s">
        <v>342</v>
      </c>
      <c r="H26" s="65">
        <v>129</v>
      </c>
      <c r="I26" s="65">
        <f t="shared" si="0"/>
        <v>38.7</v>
      </c>
      <c r="J26" s="65" t="s">
        <v>1028</v>
      </c>
      <c r="K26" s="75">
        <v>0.4</v>
      </c>
      <c r="L26" s="76">
        <f t="shared" si="1"/>
        <v>3.87</v>
      </c>
      <c r="M26" s="57" t="s">
        <v>1044</v>
      </c>
    </row>
    <row r="27" s="51" customFormat="1" ht="18" customHeight="1" spans="1:13">
      <c r="A27" s="57">
        <v>25</v>
      </c>
      <c r="B27" s="57"/>
      <c r="C27" s="66">
        <v>2503986</v>
      </c>
      <c r="D27" s="61" t="s">
        <v>540</v>
      </c>
      <c r="E27" s="64" t="s">
        <v>1046</v>
      </c>
      <c r="F27" s="57" t="s">
        <v>1025</v>
      </c>
      <c r="G27" s="57" t="s">
        <v>342</v>
      </c>
      <c r="H27" s="65">
        <v>139</v>
      </c>
      <c r="I27" s="65">
        <f t="shared" si="0"/>
        <v>41.7</v>
      </c>
      <c r="J27" s="65" t="s">
        <v>1028</v>
      </c>
      <c r="K27" s="75">
        <v>0.4</v>
      </c>
      <c r="L27" s="76">
        <f t="shared" si="1"/>
        <v>4.17</v>
      </c>
      <c r="M27" s="57" t="s">
        <v>1044</v>
      </c>
    </row>
    <row r="28" s="51" customFormat="1" ht="18" customHeight="1" spans="1:13">
      <c r="A28" s="57">
        <v>26</v>
      </c>
      <c r="B28" s="57" t="s">
        <v>1047</v>
      </c>
      <c r="C28" s="57">
        <v>2504154</v>
      </c>
      <c r="D28" s="61" t="s">
        <v>540</v>
      </c>
      <c r="E28" s="57" t="s">
        <v>1048</v>
      </c>
      <c r="F28" s="57" t="s">
        <v>1049</v>
      </c>
      <c r="G28" s="57" t="s">
        <v>134</v>
      </c>
      <c r="H28" s="65">
        <v>1200</v>
      </c>
      <c r="I28" s="65">
        <v>240</v>
      </c>
      <c r="J28" s="65" t="s">
        <v>1050</v>
      </c>
      <c r="K28" s="77">
        <v>0.398496240601504</v>
      </c>
      <c r="L28" s="65">
        <v>30</v>
      </c>
      <c r="M28" s="57" t="s">
        <v>1002</v>
      </c>
    </row>
    <row r="29" s="51" customFormat="1" ht="21" customHeight="1" spans="1:13">
      <c r="A29" s="57">
        <v>27</v>
      </c>
      <c r="B29" s="57"/>
      <c r="C29" s="57">
        <v>2503983</v>
      </c>
      <c r="D29" s="61" t="s">
        <v>540</v>
      </c>
      <c r="E29" s="57" t="s">
        <v>1051</v>
      </c>
      <c r="F29" s="57" t="s">
        <v>1052</v>
      </c>
      <c r="G29" s="57" t="s">
        <v>134</v>
      </c>
      <c r="H29" s="65">
        <v>1450</v>
      </c>
      <c r="I29" s="65">
        <v>240</v>
      </c>
      <c r="J29" s="65" t="s">
        <v>1050</v>
      </c>
      <c r="K29" s="77">
        <v>0.398496240601504</v>
      </c>
      <c r="L29" s="65">
        <v>30</v>
      </c>
      <c r="M29" s="57" t="s">
        <v>1002</v>
      </c>
    </row>
    <row r="30" s="51" customFormat="1" customHeight="1" spans="1:13">
      <c r="A30" s="57">
        <v>28</v>
      </c>
      <c r="B30" s="57" t="s">
        <v>1053</v>
      </c>
      <c r="C30" s="57">
        <v>2503984</v>
      </c>
      <c r="D30" s="61" t="s">
        <v>540</v>
      </c>
      <c r="E30" s="65" t="s">
        <v>1054</v>
      </c>
      <c r="F30" s="57" t="s">
        <v>247</v>
      </c>
      <c r="G30" s="57" t="s">
        <v>57</v>
      </c>
      <c r="H30" s="57">
        <v>328</v>
      </c>
      <c r="I30" s="65">
        <v>100</v>
      </c>
      <c r="J30" s="57">
        <v>168</v>
      </c>
      <c r="K30" s="77">
        <f t="shared" ref="K30:K33" si="2">(J30-I30)/J30</f>
        <v>0.404761904761905</v>
      </c>
      <c r="L30" s="65">
        <v>12</v>
      </c>
      <c r="M30" s="57" t="s">
        <v>1002</v>
      </c>
    </row>
    <row r="31" s="51" customFormat="1" customHeight="1" spans="1:13">
      <c r="A31" s="57">
        <v>29</v>
      </c>
      <c r="B31" s="57"/>
      <c r="C31" s="57">
        <v>2504157</v>
      </c>
      <c r="D31" s="61" t="s">
        <v>540</v>
      </c>
      <c r="E31" s="65" t="s">
        <v>1055</v>
      </c>
      <c r="F31" s="57" t="s">
        <v>247</v>
      </c>
      <c r="G31" s="57" t="s">
        <v>57</v>
      </c>
      <c r="H31" s="57">
        <v>328</v>
      </c>
      <c r="I31" s="65">
        <v>100</v>
      </c>
      <c r="J31" s="57">
        <v>168</v>
      </c>
      <c r="K31" s="77">
        <f t="shared" si="2"/>
        <v>0.404761904761905</v>
      </c>
      <c r="L31" s="65">
        <v>12</v>
      </c>
      <c r="M31" s="57" t="s">
        <v>1002</v>
      </c>
    </row>
    <row r="32" s="51" customFormat="1" customHeight="1" spans="1:13">
      <c r="A32" s="57">
        <v>30</v>
      </c>
      <c r="B32" s="57" t="s">
        <v>1056</v>
      </c>
      <c r="C32" s="57"/>
      <c r="D32" s="61"/>
      <c r="E32" s="65" t="s">
        <v>1057</v>
      </c>
      <c r="F32" s="57" t="s">
        <v>1058</v>
      </c>
      <c r="G32" s="57" t="s">
        <v>134</v>
      </c>
      <c r="H32" s="57">
        <v>19.9</v>
      </c>
      <c r="I32" s="65"/>
      <c r="J32" s="57" t="s">
        <v>1059</v>
      </c>
      <c r="K32" s="77"/>
      <c r="L32" s="65"/>
      <c r="M32" s="57" t="s">
        <v>1002</v>
      </c>
    </row>
    <row r="33" s="51" customFormat="1" customHeight="1" spans="1:13">
      <c r="A33" s="57">
        <v>31</v>
      </c>
      <c r="B33" s="57"/>
      <c r="C33" s="57">
        <v>2504153</v>
      </c>
      <c r="D33" s="61" t="s">
        <v>540</v>
      </c>
      <c r="E33" s="65" t="s">
        <v>1060</v>
      </c>
      <c r="F33" s="57" t="s">
        <v>1061</v>
      </c>
      <c r="G33" s="57" t="s">
        <v>134</v>
      </c>
      <c r="H33" s="57">
        <v>199</v>
      </c>
      <c r="I33" s="65">
        <v>100</v>
      </c>
      <c r="J33" s="57">
        <v>168</v>
      </c>
      <c r="K33" s="77">
        <f t="shared" si="2"/>
        <v>0.404761904761905</v>
      </c>
      <c r="L33" s="65">
        <v>12</v>
      </c>
      <c r="M33" s="57" t="s">
        <v>1002</v>
      </c>
    </row>
    <row r="34" s="51" customFormat="1" customHeight="1" spans="1:13">
      <c r="A34" s="57">
        <v>32</v>
      </c>
      <c r="B34" s="57"/>
      <c r="C34" s="57">
        <v>25035892</v>
      </c>
      <c r="D34" s="61" t="s">
        <v>540</v>
      </c>
      <c r="E34" s="65" t="s">
        <v>1062</v>
      </c>
      <c r="F34" s="57" t="s">
        <v>1063</v>
      </c>
      <c r="G34" s="57" t="s">
        <v>57</v>
      </c>
      <c r="H34" s="57">
        <v>129</v>
      </c>
      <c r="I34" s="65">
        <v>25</v>
      </c>
      <c r="J34" s="57" t="s">
        <v>1064</v>
      </c>
      <c r="K34" s="77">
        <v>0.359</v>
      </c>
      <c r="L34" s="65" t="s">
        <v>610</v>
      </c>
      <c r="M34" s="57" t="s">
        <v>1002</v>
      </c>
    </row>
    <row r="35" customHeight="1" spans="1:13">
      <c r="A35" s="57">
        <v>33</v>
      </c>
      <c r="B35" s="57" t="s">
        <v>1065</v>
      </c>
      <c r="C35" s="57">
        <v>2503899</v>
      </c>
      <c r="D35" s="61" t="s">
        <v>540</v>
      </c>
      <c r="E35" s="57" t="s">
        <v>1066</v>
      </c>
      <c r="F35" s="57" t="s">
        <v>1067</v>
      </c>
      <c r="G35" s="57" t="s">
        <v>20</v>
      </c>
      <c r="H35" s="57">
        <v>99</v>
      </c>
      <c r="I35" s="65">
        <v>9</v>
      </c>
      <c r="J35" s="57" t="s">
        <v>169</v>
      </c>
      <c r="K35" s="75">
        <v>0.63</v>
      </c>
      <c r="L35" s="65" t="s">
        <v>1068</v>
      </c>
      <c r="M35" s="65" t="s">
        <v>1068</v>
      </c>
    </row>
    <row r="36" customHeight="1" spans="1:13">
      <c r="A36" s="57">
        <v>34</v>
      </c>
      <c r="B36" s="57"/>
      <c r="C36" s="57">
        <v>2503890</v>
      </c>
      <c r="D36" s="61" t="s">
        <v>540</v>
      </c>
      <c r="E36" s="57" t="s">
        <v>1069</v>
      </c>
      <c r="F36" s="57" t="s">
        <v>1067</v>
      </c>
      <c r="G36" s="57" t="s">
        <v>20</v>
      </c>
      <c r="H36" s="57">
        <v>99</v>
      </c>
      <c r="I36" s="65">
        <v>9</v>
      </c>
      <c r="J36" s="57"/>
      <c r="K36" s="65"/>
      <c r="L36" s="65"/>
      <c r="M36" s="65"/>
    </row>
    <row r="37" customHeight="1" spans="1:13">
      <c r="A37" s="57">
        <v>35</v>
      </c>
      <c r="B37" s="57"/>
      <c r="C37" s="57">
        <v>270536</v>
      </c>
      <c r="D37" s="61" t="s">
        <v>540</v>
      </c>
      <c r="E37" s="57" t="s">
        <v>1070</v>
      </c>
      <c r="F37" s="57" t="s">
        <v>1067</v>
      </c>
      <c r="G37" s="57" t="s">
        <v>20</v>
      </c>
      <c r="H37" s="57">
        <v>99</v>
      </c>
      <c r="I37" s="65">
        <v>9</v>
      </c>
      <c r="J37" s="57"/>
      <c r="K37" s="65"/>
      <c r="L37" s="65"/>
      <c r="M37" s="65"/>
    </row>
    <row r="38" customHeight="1" spans="1:13">
      <c r="A38" s="67"/>
      <c r="B38" s="67"/>
      <c r="C38" s="68">
        <v>257355</v>
      </c>
      <c r="D38" s="61" t="s">
        <v>540</v>
      </c>
      <c r="E38" s="68" t="s">
        <v>221</v>
      </c>
      <c r="F38" s="67"/>
      <c r="G38" s="67"/>
      <c r="H38" s="67"/>
      <c r="I38" s="67"/>
      <c r="J38" s="67"/>
      <c r="K38" s="67"/>
      <c r="L38" s="67"/>
      <c r="M38" s="78" t="s">
        <v>1071</v>
      </c>
    </row>
    <row r="39" customHeight="1" spans="1:13">
      <c r="A39" s="67"/>
      <c r="B39" s="67"/>
      <c r="C39" s="68">
        <v>232108</v>
      </c>
      <c r="D39" s="61" t="s">
        <v>540</v>
      </c>
      <c r="E39" s="68" t="s">
        <v>218</v>
      </c>
      <c r="F39" s="67"/>
      <c r="G39" s="67"/>
      <c r="H39" s="67"/>
      <c r="I39" s="67"/>
      <c r="J39" s="67"/>
      <c r="K39" s="67"/>
      <c r="L39" s="67"/>
      <c r="M39" s="78" t="s">
        <v>1071</v>
      </c>
    </row>
    <row r="40" customHeight="1" spans="1:13">
      <c r="A40" s="67"/>
      <c r="B40" s="67"/>
      <c r="C40" s="69">
        <v>270536</v>
      </c>
      <c r="D40" s="61" t="s">
        <v>540</v>
      </c>
      <c r="E40" s="70" t="s">
        <v>234</v>
      </c>
      <c r="F40" s="67"/>
      <c r="G40" s="67"/>
      <c r="H40" s="67"/>
      <c r="I40" s="67"/>
      <c r="J40" s="67"/>
      <c r="K40" s="67"/>
      <c r="L40" s="67"/>
      <c r="M40" s="78" t="s">
        <v>1071</v>
      </c>
    </row>
    <row r="41" customHeight="1" spans="1:13">
      <c r="A41" s="67"/>
      <c r="B41" s="67"/>
      <c r="C41" s="69">
        <v>2503890</v>
      </c>
      <c r="D41" s="61" t="s">
        <v>540</v>
      </c>
      <c r="E41" s="70" t="s">
        <v>238</v>
      </c>
      <c r="F41" s="67"/>
      <c r="G41" s="67"/>
      <c r="H41" s="67"/>
      <c r="I41" s="67"/>
      <c r="J41" s="67"/>
      <c r="K41" s="67"/>
      <c r="L41" s="67"/>
      <c r="M41" s="78" t="s">
        <v>1071</v>
      </c>
    </row>
    <row r="42" customHeight="1" spans="1:13">
      <c r="A42" s="67"/>
      <c r="B42" s="67"/>
      <c r="C42" s="69">
        <v>2503899</v>
      </c>
      <c r="D42" s="61" t="s">
        <v>540</v>
      </c>
      <c r="E42" s="70" t="s">
        <v>237</v>
      </c>
      <c r="F42" s="67"/>
      <c r="G42" s="67"/>
      <c r="H42" s="67"/>
      <c r="I42" s="67"/>
      <c r="J42" s="67"/>
      <c r="K42" s="67"/>
      <c r="L42" s="67"/>
      <c r="M42" s="78" t="s">
        <v>1071</v>
      </c>
    </row>
    <row r="43" customHeight="1" spans="1:13">
      <c r="A43" s="67"/>
      <c r="B43" s="67"/>
      <c r="C43" s="63">
        <v>2506825</v>
      </c>
      <c r="D43" s="71" t="s">
        <v>540</v>
      </c>
      <c r="E43" s="72" t="s">
        <v>1072</v>
      </c>
      <c r="F43" s="63" t="s">
        <v>247</v>
      </c>
      <c r="G43" s="67"/>
      <c r="H43" s="67"/>
      <c r="I43" s="67"/>
      <c r="J43" s="67"/>
      <c r="K43" s="67"/>
      <c r="L43" s="67"/>
      <c r="M43" s="67"/>
    </row>
    <row r="44" customHeight="1" spans="1:13">
      <c r="A44" s="58" t="s">
        <v>1073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</sheetData>
  <mergeCells count="14">
    <mergeCell ref="A1:L1"/>
    <mergeCell ref="A44:M44"/>
    <mergeCell ref="B3:B11"/>
    <mergeCell ref="B12:B18"/>
    <mergeCell ref="B19:B24"/>
    <mergeCell ref="B25:B27"/>
    <mergeCell ref="B28:B29"/>
    <mergeCell ref="B30:B31"/>
    <mergeCell ref="B32:B34"/>
    <mergeCell ref="B35:B37"/>
    <mergeCell ref="J35:J37"/>
    <mergeCell ref="K35:K37"/>
    <mergeCell ref="L35:L37"/>
    <mergeCell ref="M35:M37"/>
  </mergeCells>
  <conditionalFormatting sqref="D43">
    <cfRule type="duplicateValues" dxfId="0" priority="1"/>
  </conditionalFormatting>
  <conditionalFormatting sqref="C38:C39">
    <cfRule type="duplicateValues" dxfId="0" priority="3"/>
  </conditionalFormatting>
  <conditionalFormatting sqref="C40:C42">
    <cfRule type="duplicateValues" dxfId="0" priority="2"/>
  </conditionalFormatting>
  <conditionalFormatting sqref="E20:E24">
    <cfRule type="duplicateValues" dxfId="1" priority="5" stopIfTrue="1"/>
    <cfRule type="duplicateValues" dxfId="1" priority="4"/>
  </conditionalFormatting>
  <conditionalFormatting sqref="C3:D3 C4:C37 D4:D42">
    <cfRule type="duplicateValues" dxfId="0" priority="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C8" sqref="C8"/>
    </sheetView>
  </sheetViews>
  <sheetFormatPr defaultColWidth="9" defaultRowHeight="28" customHeight="1" outlineLevelCol="4"/>
  <cols>
    <col min="1" max="1" width="14.125" style="1" customWidth="1"/>
    <col min="2" max="2" width="20.25" style="1" customWidth="1"/>
    <col min="3" max="3" width="62" style="1" customWidth="1"/>
    <col min="4" max="4" width="25.25" style="1" customWidth="1"/>
    <col min="5" max="5" width="80.75" style="4" customWidth="1"/>
    <col min="6" max="16384" width="9" style="1"/>
  </cols>
  <sheetData>
    <row r="1" s="1" customFormat="1" ht="19" customHeight="1" spans="1:5">
      <c r="A1" s="5" t="s">
        <v>1074</v>
      </c>
      <c r="B1" s="5"/>
      <c r="C1" s="5"/>
      <c r="D1" s="5"/>
      <c r="E1" s="5"/>
    </row>
    <row r="2" s="1" customFormat="1" ht="21" customHeight="1" spans="1:5">
      <c r="A2" s="6" t="s">
        <v>1075</v>
      </c>
      <c r="B2" s="6"/>
      <c r="C2" s="6"/>
      <c r="D2" s="6"/>
      <c r="E2" s="6"/>
    </row>
    <row r="3" s="1" customFormat="1" ht="23" customHeight="1" spans="1:5">
      <c r="A3" s="7" t="s">
        <v>1076</v>
      </c>
      <c r="B3" s="7"/>
      <c r="C3" s="7" t="s">
        <v>1077</v>
      </c>
      <c r="D3" s="7" t="s">
        <v>1078</v>
      </c>
      <c r="E3" s="7"/>
    </row>
    <row r="4" s="1" customFormat="1" customHeight="1" spans="1:5">
      <c r="A4" s="5" t="s">
        <v>1079</v>
      </c>
      <c r="B4" s="8" t="s">
        <v>1080</v>
      </c>
      <c r="C4" s="8" t="s">
        <v>1081</v>
      </c>
      <c r="D4" s="8" t="s">
        <v>1082</v>
      </c>
      <c r="E4" s="9" t="s">
        <v>1083</v>
      </c>
    </row>
    <row r="5" s="1" customFormat="1" customHeight="1" spans="1:5">
      <c r="A5" s="5" t="s">
        <v>1084</v>
      </c>
      <c r="B5" s="10" t="s">
        <v>1085</v>
      </c>
      <c r="C5" s="11" t="s">
        <v>1086</v>
      </c>
      <c r="D5" s="11" t="s">
        <v>1087</v>
      </c>
      <c r="E5" s="12"/>
    </row>
    <row r="6" s="1" customFormat="1" customHeight="1" spans="1:5">
      <c r="A6" s="5"/>
      <c r="B6" s="10"/>
      <c r="C6" s="11" t="s">
        <v>1088</v>
      </c>
      <c r="D6" s="11" t="s">
        <v>1089</v>
      </c>
      <c r="E6" s="12"/>
    </row>
    <row r="7" s="1" customFormat="1" ht="42" customHeight="1" spans="1:5">
      <c r="A7" s="5"/>
      <c r="B7" s="10" t="s">
        <v>1090</v>
      </c>
      <c r="C7" s="13" t="s">
        <v>1091</v>
      </c>
      <c r="D7" s="11" t="s">
        <v>1092</v>
      </c>
      <c r="E7" s="12"/>
    </row>
    <row r="8" s="1" customFormat="1" customHeight="1" spans="1:5">
      <c r="A8" s="5" t="s">
        <v>1093</v>
      </c>
      <c r="B8" s="10" t="s">
        <v>1094</v>
      </c>
      <c r="C8" s="11" t="s">
        <v>1095</v>
      </c>
      <c r="D8" s="11" t="s">
        <v>1096</v>
      </c>
      <c r="E8" s="14"/>
    </row>
    <row r="9" s="1" customFormat="1" ht="34" customHeight="1" spans="1:5">
      <c r="A9" s="5"/>
      <c r="B9" s="10" t="s">
        <v>1097</v>
      </c>
      <c r="C9" s="11" t="s">
        <v>1098</v>
      </c>
      <c r="D9" s="11" t="s">
        <v>1099</v>
      </c>
      <c r="E9" s="14"/>
    </row>
    <row r="10" s="2" customFormat="1" ht="175" customHeight="1" spans="1:5">
      <c r="A10" s="15" t="s">
        <v>1100</v>
      </c>
      <c r="B10" s="16" t="s">
        <v>1101</v>
      </c>
      <c r="C10" s="16" t="s">
        <v>1102</v>
      </c>
      <c r="D10" s="17"/>
      <c r="E10" s="18"/>
    </row>
    <row r="11" s="1" customFormat="1" ht="222" customHeight="1" spans="1:5">
      <c r="A11" s="19"/>
      <c r="B11" s="16" t="s">
        <v>1103</v>
      </c>
      <c r="C11" s="20" t="s">
        <v>1104</v>
      </c>
      <c r="D11" s="21"/>
      <c r="E11" s="22"/>
    </row>
    <row r="12" s="1" customFormat="1" ht="73" customHeight="1" spans="1:5">
      <c r="A12" s="19"/>
      <c r="B12" s="16" t="s">
        <v>1105</v>
      </c>
      <c r="C12" s="23" t="s">
        <v>1106</v>
      </c>
      <c r="D12" s="21"/>
      <c r="E12" s="22"/>
    </row>
    <row r="13" s="1" customFormat="1" ht="182" customHeight="1" spans="1:5">
      <c r="A13" s="19"/>
      <c r="B13" s="10" t="s">
        <v>1107</v>
      </c>
      <c r="C13" s="10" t="s">
        <v>1108</v>
      </c>
      <c r="D13" s="21"/>
      <c r="E13" s="22"/>
    </row>
    <row r="14" s="1" customFormat="1" customHeight="1" spans="1:5">
      <c r="A14" s="19"/>
      <c r="B14" s="10" t="s">
        <v>1109</v>
      </c>
      <c r="C14" s="10" t="s">
        <v>1110</v>
      </c>
      <c r="D14" s="21"/>
      <c r="E14" s="22"/>
    </row>
    <row r="15" s="1" customFormat="1" customHeight="1" spans="1:5">
      <c r="A15" s="19"/>
      <c r="B15" s="10" t="s">
        <v>1111</v>
      </c>
      <c r="C15" s="10" t="s">
        <v>1112</v>
      </c>
      <c r="D15" s="21"/>
      <c r="E15" s="22"/>
    </row>
    <row r="16" s="1" customFormat="1" ht="31" customHeight="1" spans="1:5">
      <c r="A16" s="19"/>
      <c r="B16" s="24" t="s">
        <v>1113</v>
      </c>
      <c r="C16" s="25" t="s">
        <v>1114</v>
      </c>
      <c r="D16" s="21"/>
      <c r="E16" s="22"/>
    </row>
    <row r="17" s="1" customFormat="1" ht="26" customHeight="1" spans="1:5">
      <c r="A17" s="19"/>
      <c r="B17" s="26"/>
      <c r="C17" s="27" t="s">
        <v>1115</v>
      </c>
      <c r="D17" s="21"/>
      <c r="E17" s="22"/>
    </row>
    <row r="18" s="1" customFormat="1" ht="57" customHeight="1" spans="1:5">
      <c r="A18" s="19"/>
      <c r="B18" s="28" t="s">
        <v>1116</v>
      </c>
      <c r="C18" s="29" t="s">
        <v>1117</v>
      </c>
      <c r="D18" s="21"/>
      <c r="E18" s="22"/>
    </row>
    <row r="19" s="1" customFormat="1" ht="27" customHeight="1" spans="1:5">
      <c r="A19" s="19"/>
      <c r="B19" s="10" t="s">
        <v>1118</v>
      </c>
      <c r="C19" s="10" t="s">
        <v>1119</v>
      </c>
      <c r="D19" s="21"/>
      <c r="E19" s="22"/>
    </row>
    <row r="20" s="1" customFormat="1" customHeight="1" spans="1:5">
      <c r="A20" s="19"/>
      <c r="B20" s="30" t="s">
        <v>1120</v>
      </c>
      <c r="C20" s="20" t="s">
        <v>1121</v>
      </c>
      <c r="D20" s="21"/>
      <c r="E20" s="22"/>
    </row>
    <row r="21" s="1" customFormat="1" customHeight="1" spans="1:5">
      <c r="A21" s="19"/>
      <c r="B21" s="11" t="s">
        <v>1122</v>
      </c>
      <c r="C21" s="11" t="s">
        <v>1123</v>
      </c>
      <c r="D21" s="21"/>
      <c r="E21" s="22"/>
    </row>
    <row r="22" s="2" customFormat="1" ht="24" customHeight="1" spans="1:5">
      <c r="A22" s="15"/>
      <c r="B22" s="31" t="s">
        <v>1124</v>
      </c>
      <c r="C22" s="31" t="s">
        <v>1125</v>
      </c>
      <c r="D22" s="21"/>
      <c r="E22" s="23"/>
    </row>
    <row r="23" s="1" customFormat="1" ht="24" customHeight="1" spans="1:5">
      <c r="A23" s="19"/>
      <c r="B23" s="32" t="s">
        <v>1126</v>
      </c>
      <c r="C23" s="31" t="s">
        <v>1127</v>
      </c>
      <c r="D23" s="21"/>
      <c r="E23" s="20"/>
    </row>
    <row r="24" s="1" customFormat="1" ht="24" customHeight="1" spans="1:5">
      <c r="A24" s="33"/>
      <c r="B24" s="32" t="s">
        <v>1128</v>
      </c>
      <c r="C24" s="31" t="s">
        <v>1127</v>
      </c>
      <c r="D24" s="21"/>
      <c r="E24" s="20"/>
    </row>
    <row r="25" s="1" customFormat="1" customHeight="1" spans="1:5">
      <c r="A25" s="34" t="s">
        <v>1129</v>
      </c>
      <c r="B25" s="35" t="s">
        <v>1130</v>
      </c>
      <c r="C25" s="36" t="s">
        <v>1131</v>
      </c>
      <c r="D25" s="30"/>
      <c r="E25" s="20"/>
    </row>
    <row r="26" s="1" customFormat="1" customHeight="1" spans="1:5">
      <c r="A26" s="34"/>
      <c r="B26" s="35" t="s">
        <v>1132</v>
      </c>
      <c r="C26" s="36" t="s">
        <v>1133</v>
      </c>
      <c r="D26" s="30"/>
      <c r="E26" s="20"/>
    </row>
    <row r="27" s="1" customFormat="1" ht="29" customHeight="1" spans="1:5">
      <c r="A27" s="34"/>
      <c r="B27" s="30" t="s">
        <v>1134</v>
      </c>
      <c r="C27" s="20" t="s">
        <v>1135</v>
      </c>
      <c r="D27" s="30"/>
      <c r="E27" s="20"/>
    </row>
    <row r="28" s="1" customFormat="1" customHeight="1" spans="1:5">
      <c r="A28" s="34"/>
      <c r="B28" s="30" t="s">
        <v>1136</v>
      </c>
      <c r="C28" s="30" t="s">
        <v>1137</v>
      </c>
      <c r="D28" s="30"/>
      <c r="E28" s="20"/>
    </row>
    <row r="29" s="3" customFormat="1" customHeight="1" spans="1:5">
      <c r="A29" s="37" t="s">
        <v>1138</v>
      </c>
      <c r="B29" s="38" t="s">
        <v>1139</v>
      </c>
      <c r="C29" s="38" t="s">
        <v>1140</v>
      </c>
      <c r="D29" s="38" t="s">
        <v>1141</v>
      </c>
      <c r="E29" s="39" t="s">
        <v>988</v>
      </c>
    </row>
    <row r="30" s="1" customFormat="1" ht="36" customHeight="1" spans="1:5">
      <c r="A30" s="40"/>
      <c r="B30" s="41" t="s">
        <v>1142</v>
      </c>
      <c r="C30" s="41" t="s">
        <v>1143</v>
      </c>
      <c r="D30" s="41"/>
      <c r="E30" s="42" t="s">
        <v>1144</v>
      </c>
    </row>
    <row r="31" s="1" customFormat="1" customHeight="1" spans="1:5">
      <c r="A31" s="40"/>
      <c r="B31" s="41" t="s">
        <v>1145</v>
      </c>
      <c r="C31" s="41" t="s">
        <v>1146</v>
      </c>
      <c r="D31" s="41"/>
      <c r="E31" s="42"/>
    </row>
    <row r="32" s="1" customFormat="1" customHeight="1" spans="1:5">
      <c r="A32" s="43"/>
      <c r="B32" s="41" t="s">
        <v>1147</v>
      </c>
      <c r="C32" s="41" t="s">
        <v>1148</v>
      </c>
      <c r="D32" s="41"/>
      <c r="E32" s="42"/>
    </row>
    <row r="33" s="1" customFormat="1" customHeight="1" spans="1:5">
      <c r="A33" s="44" t="s">
        <v>1149</v>
      </c>
      <c r="B33" s="45" t="s">
        <v>1150</v>
      </c>
      <c r="C33" s="46"/>
      <c r="D33" s="46"/>
      <c r="E33" s="46"/>
    </row>
    <row r="34" s="1" customFormat="1" customHeight="1" spans="1:5">
      <c r="A34" s="44"/>
      <c r="B34" s="45" t="s">
        <v>1151</v>
      </c>
      <c r="C34" s="46"/>
      <c r="D34" s="46"/>
      <c r="E34" s="46"/>
    </row>
    <row r="35" s="1" customFormat="1" ht="37" customHeight="1" spans="1:5">
      <c r="A35" s="44"/>
      <c r="B35" s="45" t="s">
        <v>1152</v>
      </c>
      <c r="C35" s="46"/>
      <c r="D35" s="46"/>
      <c r="E35" s="46"/>
    </row>
    <row r="36" s="1" customFormat="1" customHeight="1" spans="1:5">
      <c r="A36" s="44"/>
      <c r="B36" s="47" t="s">
        <v>1153</v>
      </c>
      <c r="C36" s="47"/>
      <c r="D36" s="47"/>
      <c r="E36" s="48"/>
    </row>
    <row r="37" s="1" customFormat="1" customHeight="1" spans="1:5">
      <c r="A37" s="44" t="s">
        <v>1154</v>
      </c>
      <c r="B37" s="49" t="s">
        <v>1155</v>
      </c>
      <c r="C37" s="49"/>
      <c r="D37" s="49"/>
      <c r="E37" s="50"/>
    </row>
    <row r="38" s="1" customFormat="1" customHeight="1" spans="1:5">
      <c r="A38" s="44"/>
      <c r="B38" s="49" t="s">
        <v>1156</v>
      </c>
      <c r="C38" s="49"/>
      <c r="D38" s="49"/>
      <c r="E38" s="50"/>
    </row>
    <row r="39" s="1" customFormat="1" customHeight="1" spans="1:5">
      <c r="A39" s="44"/>
      <c r="B39" s="49" t="s">
        <v>1157</v>
      </c>
      <c r="C39" s="49"/>
      <c r="D39" s="49"/>
      <c r="E39" s="50"/>
    </row>
  </sheetData>
  <mergeCells count="21">
    <mergeCell ref="A1:E1"/>
    <mergeCell ref="A2:E2"/>
    <mergeCell ref="A3:B3"/>
    <mergeCell ref="D3:E3"/>
    <mergeCell ref="B33:E33"/>
    <mergeCell ref="B34:E34"/>
    <mergeCell ref="B35:E35"/>
    <mergeCell ref="B36:E36"/>
    <mergeCell ref="B37:E37"/>
    <mergeCell ref="B38:E38"/>
    <mergeCell ref="B39:E39"/>
    <mergeCell ref="A5:A7"/>
    <mergeCell ref="A8:A9"/>
    <mergeCell ref="A10:A24"/>
    <mergeCell ref="A25:A28"/>
    <mergeCell ref="A29:A32"/>
    <mergeCell ref="A33:A36"/>
    <mergeCell ref="A37:A39"/>
    <mergeCell ref="B5:B6"/>
    <mergeCell ref="B16:B17"/>
    <mergeCell ref="D10:D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6月端午节活动清单</vt:lpstr>
      <vt:lpstr>慢病品种系列</vt:lpstr>
      <vt:lpstr>绽妍系列</vt:lpstr>
      <vt:lpstr>薇诺娜系列</vt:lpstr>
      <vt:lpstr>京润珍珠</vt:lpstr>
      <vt:lpstr>活动期间执行事项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2024-06-05T11:45:28Z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D04C4EC48773427ABBEA32A25C214394_13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