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<sst xmlns="http://schemas.openxmlformats.org/spreadsheetml/2006/main" count="85" uniqueCount="84">
  <si>
    <t>东南片区华泰门店 4月10日销售日报表</t>
  </si>
  <si>
    <t>目标明细</t>
  </si>
  <si>
    <t>总目标</t>
  </si>
  <si>
    <t>日均目标</t>
  </si>
  <si>
    <t>今日达成</t>
  </si>
  <si>
    <t>达成率</t>
  </si>
  <si>
    <t>同期达成</t>
  </si>
  <si>
    <t>累计销售</t>
  </si>
  <si>
    <t>累计达成率</t>
  </si>
  <si>
    <t>同期差额</t>
  </si>
  <si>
    <t>时间</t>
  </si>
  <si>
    <t>备注</t>
  </si>
  <si>
    <t>重重重点</t>
  </si>
  <si>
    <t>毛利额</t>
  </si>
  <si>
    <t>毛利率</t>
  </si>
  <si>
    <t>客流</t>
  </si>
  <si>
    <t>客单价</t>
  </si>
  <si>
    <t>5-9月效期商品</t>
  </si>
  <si>
    <t>丹参口服液</t>
  </si>
  <si>
    <t>星级营采商品</t>
  </si>
  <si>
    <t>太极钙系列</t>
  </si>
  <si>
    <t>66828/2001027</t>
  </si>
  <si>
    <t>66828,</t>
  </si>
  <si>
    <t>槐菊颗粒</t>
  </si>
  <si>
    <t>207551/271053</t>
  </si>
  <si>
    <t>207551,</t>
  </si>
  <si>
    <t>维生素C咀嚼片</t>
  </si>
  <si>
    <t>多维元素片</t>
  </si>
  <si>
    <t>维生素E软胶囊</t>
  </si>
  <si>
    <t>176644爆破（7天/4.1-4.7)</t>
  </si>
  <si>
    <t>面膜系列</t>
  </si>
  <si>
    <t>257355/232108/270536/2503890/2503899</t>
  </si>
  <si>
    <t>257355,</t>
  </si>
  <si>
    <t>232108,</t>
  </si>
  <si>
    <t>270536,</t>
  </si>
  <si>
    <t>2503890,</t>
  </si>
  <si>
    <t>重组人源胶原蛋白修复敷料</t>
  </si>
  <si>
    <t>水光针</t>
  </si>
  <si>
    <t>器械系列</t>
  </si>
  <si>
    <t>267525,</t>
  </si>
  <si>
    <t>200790,</t>
  </si>
  <si>
    <t>186345,</t>
  </si>
  <si>
    <t>220987,</t>
  </si>
  <si>
    <t>215286,</t>
  </si>
  <si>
    <t>绽妍系列</t>
  </si>
  <si>
    <t>188698,</t>
  </si>
  <si>
    <t>263507,</t>
  </si>
  <si>
    <t>263510,</t>
  </si>
  <si>
    <t>263484,</t>
  </si>
  <si>
    <t>263498,</t>
  </si>
  <si>
    <t>264195,</t>
  </si>
  <si>
    <t>221864,</t>
  </si>
  <si>
    <t>263499,</t>
  </si>
  <si>
    <t>263480,</t>
  </si>
  <si>
    <t>263497,</t>
  </si>
  <si>
    <t>263723,</t>
  </si>
  <si>
    <t>2505028,</t>
  </si>
  <si>
    <t>221860,</t>
  </si>
  <si>
    <t>263517,</t>
  </si>
  <si>
    <t>263485,</t>
  </si>
  <si>
    <t>263511,</t>
  </si>
  <si>
    <t>乳酸菌素片</t>
  </si>
  <si>
    <t>盐酸氨基葡萄糖片</t>
  </si>
  <si>
    <t>蜂蜜（30天）</t>
  </si>
  <si>
    <t>爆破商品</t>
  </si>
  <si>
    <t>264372,</t>
  </si>
  <si>
    <t>264371,</t>
  </si>
  <si>
    <t>264297,</t>
  </si>
  <si>
    <t>264374,</t>
  </si>
  <si>
    <t>潘高寿系列（30天）</t>
  </si>
  <si>
    <t>91595,</t>
  </si>
  <si>
    <t>114827,</t>
  </si>
  <si>
    <t>241470,</t>
  </si>
  <si>
    <t>181686,</t>
  </si>
  <si>
    <t>70356,</t>
  </si>
  <si>
    <t>181679,</t>
  </si>
  <si>
    <t>羚锐系列</t>
  </si>
  <si>
    <t>（7天/4.15-4.21）</t>
  </si>
  <si>
    <t>70471,</t>
  </si>
  <si>
    <t>50498,</t>
  </si>
  <si>
    <t>211926,</t>
  </si>
  <si>
    <t>沉香化气片</t>
  </si>
  <si>
    <t>认购商品</t>
  </si>
  <si>
    <t>复方熊胆薄荷含片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</si>
</sst>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;[Red]0"/>
    <numFmt numFmtId="178" formatCode="0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10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left" vertical="top"/>
    </xf>
    <xf numFmtId="176" fontId="1" fillId="0" borderId="1" xfId="0" applyNumberFormat="1" applyFont="1" applyFill="1" applyBorder="1" applyAlignment="1" applyProtection="1">
      <alignment horizontal="left" vertical="top"/>
    </xf>
    <xf numFmtId="177" fontId="1" fillId="0" borderId="1" xfId="0" applyNumberFormat="1" applyFont="1" applyFill="1" applyBorder="1" applyAlignment="1" applyProtection="1">
      <alignment horizontal="left" vertical="top"/>
    </xf>
    <xf numFmtId="178" fontId="1" fillId="3" borderId="1" xfId="0" applyNumberFormat="1" applyFont="1" applyFill="1" applyBorder="1" applyAlignment="1" applyProtection="1">
      <alignment horizontal="left" vertical="top"/>
    </xf>
    <xf numFmtId="9" fontId="1" fillId="0" borderId="1" xfId="0" applyNumberFormat="1" applyFont="1" applyFill="1" applyBorder="1" applyAlignment="1" applyProtection="1">
      <alignment horizontal="left" vertical="top"/>
    </xf>
    <xf numFmtId="178" fontId="1" fillId="0" borderId="1" xfId="0" applyNumberFormat="1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left" vertical="top"/>
    </xf>
    <xf numFmtId="176" fontId="1" fillId="4" borderId="1" xfId="0" applyNumberFormat="1" applyFont="1" applyFill="1" applyBorder="1" applyAlignment="1" applyProtection="1">
      <alignment horizontal="left" vertical="top"/>
    </xf>
    <xf numFmtId="0" fontId="3" fillId="5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4" fillId="2" borderId="1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left" vertical="top"/>
    </xf>
    <xf numFmtId="0" fontId="1" fillId="0" borderId="4" xfId="0" applyFont="1" applyFill="1" applyBorder="1" applyAlignment="1" applyProtection="1">
      <alignment horizontal="left" vertical="top"/>
    </xf>
    <xf numFmtId="178" fontId="2" fillId="0" borderId="1" xfId="0" applyNumberFormat="1" applyFont="1" applyFill="1" applyBorder="1" applyAlignment="1" applyProtection="1">
      <alignment horizontal="left" vertical="top"/>
    </xf>
    <xf numFmtId="0" fontId="1" fillId="0" borderId="5" xfId="0" applyFont="1" applyFill="1" applyBorder="1" applyAlignment="1" applyProtection="1">
      <alignment horizontal="left" vertical="top"/>
    </xf>
    <xf numFmtId="178" fontId="5" fillId="0" borderId="6" xfId="0" applyNumberFormat="1" applyFont="1" applyFill="1" applyBorder="1" applyAlignment="1" applyProtection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 applyProtection="1">
      <alignment horizontal="left" vertical="top"/>
    </xf>
    <xf numFmtId="0" fontId="5" fillId="0" borderId="7" xfId="0" applyFont="1" applyFill="1" applyBorder="1" applyAlignment="1" applyProtection="1">
      <alignment horizontal="left" vertical="top"/>
    </xf>
    <xf numFmtId="0" fontId="5" fillId="0" borderId="8" xfId="0" applyFont="1" applyFill="1" applyBorder="1" applyAlignment="1">
      <alignment horizontal="left" vertical="top"/>
    </xf>
    <xf numFmtId="3" fontId="2" fillId="0" borderId="1" xfId="0" applyNumberFormat="1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2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6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"/>
  <sheetViews>
    <sheetView tabSelected="1" workbookViewId="0">
      <selection activeCell="O6" sqref="O6"/>
    </sheetView>
  </sheetViews>
  <sheetFormatPr defaultColWidth="9" defaultRowHeight="14.4"/>
  <sheetData>
    <row r="1" spans="1: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7" t="s">
        <v>11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>
      <c r="A3" s="3" t="s">
        <v>2</v>
      </c>
      <c r="B3" s="3">
        <v>146190</v>
      </c>
      <c r="C3" s="3">
        <f t="shared" ref="C3:C6" si="0">B3/30</f>
        <v>4873</v>
      </c>
      <c r="D3" s="4">
        <v>2983</v>
      </c>
      <c r="E3" s="5">
        <f t="shared" ref="E3:E26" si="1">D3/C3</f>
        <v>0.612148573773856</v>
      </c>
      <c r="F3" s="6">
        <v>4172</v>
      </c>
      <c r="G3" s="7">
        <v>26333.32</v>
      </c>
      <c r="H3" s="8">
        <f t="shared" ref="H3:H26" si="2">G3/B3</f>
        <v>0.180130788699637</v>
      </c>
      <c r="I3" s="3">
        <f t="shared" ref="I3:I26" si="3">D3-F3</f>
        <v>-1189</v>
      </c>
      <c r="J3" s="3"/>
      <c r="K3" s="18" t="s">
        <v>12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>
      <c r="A4" s="3" t="s">
        <v>13</v>
      </c>
      <c r="B4" s="3">
        <v>48240</v>
      </c>
      <c r="C4" s="3">
        <f t="shared" si="0"/>
        <v>1608</v>
      </c>
      <c r="D4" s="4">
        <v>1055</v>
      </c>
      <c r="E4" s="5">
        <f t="shared" si="1"/>
        <v>0.656094527363184</v>
      </c>
      <c r="F4" s="6">
        <v>1163.86</v>
      </c>
      <c r="G4" s="7">
        <v>9902.45</v>
      </c>
      <c r="H4" s="8">
        <f t="shared" si="2"/>
        <v>0.205274668325041</v>
      </c>
      <c r="I4" s="3">
        <f t="shared" si="3"/>
        <v>-108.86</v>
      </c>
      <c r="J4" s="3"/>
      <c r="K4" s="19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>
      <c r="A5" s="3" t="s">
        <v>14</v>
      </c>
      <c r="B5" s="8">
        <v>0.33</v>
      </c>
      <c r="C5" s="6">
        <v>33</v>
      </c>
      <c r="D5" s="4">
        <v>35.4</v>
      </c>
      <c r="E5" s="5">
        <f t="shared" si="1"/>
        <v>1.07272727272727</v>
      </c>
      <c r="F5" s="6">
        <v>27.9</v>
      </c>
      <c r="G5" s="8">
        <f>G4/G3</f>
        <v>0.376042595464605</v>
      </c>
      <c r="H5" s="8">
        <v>0.33</v>
      </c>
      <c r="I5" s="3">
        <f t="shared" si="3"/>
        <v>7.5</v>
      </c>
      <c r="J5" s="3"/>
      <c r="K5" s="19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>
      <c r="A6" s="3" t="s">
        <v>15</v>
      </c>
      <c r="B6" s="3">
        <v>1740</v>
      </c>
      <c r="C6" s="3">
        <f t="shared" si="0"/>
        <v>58</v>
      </c>
      <c r="D6" s="4">
        <v>47</v>
      </c>
      <c r="E6" s="5">
        <f t="shared" si="1"/>
        <v>0.810344827586207</v>
      </c>
      <c r="F6" s="6">
        <v>62</v>
      </c>
      <c r="G6" s="7">
        <v>420</v>
      </c>
      <c r="H6" s="8">
        <f t="shared" si="2"/>
        <v>0.241379310344828</v>
      </c>
      <c r="I6" s="3">
        <f t="shared" si="3"/>
        <v>-15</v>
      </c>
      <c r="J6" s="3"/>
      <c r="K6" s="19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1:27">
      <c r="A7" s="3" t="s">
        <v>16</v>
      </c>
      <c r="B7" s="3">
        <v>84</v>
      </c>
      <c r="C7" s="3">
        <v>84</v>
      </c>
      <c r="D7" s="9">
        <f t="shared" ref="D7:G7" si="4">D3/D6</f>
        <v>63.468085106383</v>
      </c>
      <c r="E7" s="5">
        <f t="shared" si="1"/>
        <v>0.755572441742654</v>
      </c>
      <c r="F7" s="6">
        <f t="shared" si="4"/>
        <v>67.2903225806452</v>
      </c>
      <c r="G7" s="9">
        <f t="shared" si="4"/>
        <v>62.698380952381</v>
      </c>
      <c r="H7" s="8">
        <f t="shared" si="2"/>
        <v>0.746409297052154</v>
      </c>
      <c r="I7" s="3">
        <f t="shared" si="3"/>
        <v>-3.82223747426219</v>
      </c>
      <c r="J7" s="3"/>
      <c r="K7" s="1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1:27">
      <c r="A8" s="3" t="s">
        <v>17</v>
      </c>
      <c r="B8" s="3">
        <v>34283</v>
      </c>
      <c r="C8" s="3">
        <f>B8/30</f>
        <v>1142.76666666667</v>
      </c>
      <c r="D8" s="4">
        <v>0</v>
      </c>
      <c r="E8" s="5">
        <f t="shared" si="1"/>
        <v>0</v>
      </c>
      <c r="F8" s="6">
        <v>0</v>
      </c>
      <c r="G8" s="7">
        <v>1093.57</v>
      </c>
      <c r="H8" s="8">
        <f t="shared" si="2"/>
        <v>0.0318983169500919</v>
      </c>
      <c r="I8" s="3">
        <f t="shared" si="3"/>
        <v>0</v>
      </c>
      <c r="J8" s="3"/>
      <c r="K8" s="20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1:27">
      <c r="A9" s="10" t="s">
        <v>18</v>
      </c>
      <c r="B9" s="11">
        <v>10</v>
      </c>
      <c r="C9" s="10">
        <v>1</v>
      </c>
      <c r="D9" s="12">
        <v>0</v>
      </c>
      <c r="E9" s="13">
        <f t="shared" si="1"/>
        <v>0</v>
      </c>
      <c r="F9" s="11"/>
      <c r="G9" s="12">
        <v>1</v>
      </c>
      <c r="H9" s="8">
        <f t="shared" si="2"/>
        <v>0.1</v>
      </c>
      <c r="I9" s="3">
        <f t="shared" si="3"/>
        <v>0</v>
      </c>
      <c r="J9" s="10">
        <v>133360</v>
      </c>
      <c r="K9" s="3" t="s">
        <v>19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>
      <c r="A10" s="10" t="s">
        <v>20</v>
      </c>
      <c r="B10" s="11">
        <v>26</v>
      </c>
      <c r="C10" s="10">
        <v>1</v>
      </c>
      <c r="D10" s="14">
        <v>0</v>
      </c>
      <c r="E10" s="13">
        <f t="shared" si="1"/>
        <v>0</v>
      </c>
      <c r="F10" s="11"/>
      <c r="G10" s="12">
        <v>0</v>
      </c>
      <c r="H10" s="8">
        <f t="shared" si="2"/>
        <v>0</v>
      </c>
      <c r="I10" s="3">
        <f t="shared" si="3"/>
        <v>0</v>
      </c>
      <c r="J10" s="21" t="s">
        <v>21</v>
      </c>
      <c r="K10" s="22"/>
      <c r="L10" s="23" t="s">
        <v>22</v>
      </c>
      <c r="M10" s="24">
        <v>2001027</v>
      </c>
      <c r="N10" s="25"/>
      <c r="O10" s="25"/>
      <c r="P10" s="25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>
      <c r="A11" s="10" t="s">
        <v>23</v>
      </c>
      <c r="B11" s="11">
        <v>12</v>
      </c>
      <c r="C11" s="10">
        <v>1</v>
      </c>
      <c r="D11" s="14">
        <v>0</v>
      </c>
      <c r="E11" s="13">
        <f t="shared" si="1"/>
        <v>0</v>
      </c>
      <c r="F11" s="11"/>
      <c r="G11" s="12">
        <v>0</v>
      </c>
      <c r="H11" s="8">
        <f t="shared" si="2"/>
        <v>0</v>
      </c>
      <c r="I11" s="3">
        <f t="shared" si="3"/>
        <v>0</v>
      </c>
      <c r="J11" s="10" t="s">
        <v>24</v>
      </c>
      <c r="K11" s="22"/>
      <c r="L11" s="26" t="s">
        <v>25</v>
      </c>
      <c r="M11" s="24">
        <v>271053</v>
      </c>
      <c r="N11" s="25"/>
      <c r="O11" s="25"/>
      <c r="P11" s="25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>
      <c r="A12" s="10" t="s">
        <v>26</v>
      </c>
      <c r="B12" s="11">
        <v>25</v>
      </c>
      <c r="C12" s="10">
        <v>1</v>
      </c>
      <c r="D12" s="14">
        <v>0</v>
      </c>
      <c r="E12" s="13">
        <f t="shared" si="1"/>
        <v>0</v>
      </c>
      <c r="F12" s="11"/>
      <c r="G12" s="12">
        <v>4</v>
      </c>
      <c r="H12" s="8">
        <f t="shared" si="2"/>
        <v>0.16</v>
      </c>
      <c r="I12" s="3">
        <f t="shared" si="3"/>
        <v>0</v>
      </c>
      <c r="J12" s="10">
        <v>66073</v>
      </c>
      <c r="K12" s="22"/>
      <c r="L12" s="27">
        <v>66073</v>
      </c>
      <c r="M12" s="25"/>
      <c r="N12" s="25"/>
      <c r="O12" s="25"/>
      <c r="P12" s="25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>
      <c r="A13" s="10" t="s">
        <v>27</v>
      </c>
      <c r="B13" s="11">
        <v>5</v>
      </c>
      <c r="C13" s="10">
        <v>1</v>
      </c>
      <c r="D13" s="14">
        <v>0</v>
      </c>
      <c r="E13" s="13">
        <f t="shared" si="1"/>
        <v>0</v>
      </c>
      <c r="F13" s="11"/>
      <c r="G13" s="12">
        <v>0</v>
      </c>
      <c r="H13" s="8">
        <f t="shared" si="2"/>
        <v>0</v>
      </c>
      <c r="I13" s="3">
        <f t="shared" si="3"/>
        <v>0</v>
      </c>
      <c r="J13" s="10">
        <v>208936</v>
      </c>
      <c r="K13" s="22"/>
      <c r="L13" s="26">
        <v>208936</v>
      </c>
      <c r="M13" s="25"/>
      <c r="N13" s="25"/>
      <c r="O13" s="25"/>
      <c r="P13" s="25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>
      <c r="A14" s="10" t="s">
        <v>28</v>
      </c>
      <c r="B14" s="11">
        <v>6</v>
      </c>
      <c r="C14" s="10">
        <v>1</v>
      </c>
      <c r="D14" s="14">
        <v>0</v>
      </c>
      <c r="E14" s="13">
        <f t="shared" si="1"/>
        <v>0</v>
      </c>
      <c r="F14" s="11"/>
      <c r="G14" s="12">
        <v>2</v>
      </c>
      <c r="H14" s="8">
        <f t="shared" si="2"/>
        <v>0.333333333333333</v>
      </c>
      <c r="I14" s="3">
        <f t="shared" si="3"/>
        <v>0</v>
      </c>
      <c r="J14" s="10" t="s">
        <v>29</v>
      </c>
      <c r="K14" s="22"/>
      <c r="L14" s="28">
        <v>176644</v>
      </c>
      <c r="M14" s="25"/>
      <c r="N14" s="25"/>
      <c r="O14" s="25"/>
      <c r="P14" s="25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A15" s="10" t="s">
        <v>30</v>
      </c>
      <c r="B15" s="11">
        <v>18</v>
      </c>
      <c r="C15" s="10">
        <v>1</v>
      </c>
      <c r="D15" s="14">
        <v>0</v>
      </c>
      <c r="E15" s="13">
        <f t="shared" si="1"/>
        <v>0</v>
      </c>
      <c r="F15" s="11"/>
      <c r="G15" s="12">
        <v>3</v>
      </c>
      <c r="H15" s="8">
        <f t="shared" si="2"/>
        <v>0.166666666666667</v>
      </c>
      <c r="I15" s="3">
        <f t="shared" si="3"/>
        <v>0</v>
      </c>
      <c r="J15" s="29" t="s">
        <v>31</v>
      </c>
      <c r="K15" s="22"/>
      <c r="L15" s="24" t="s">
        <v>32</v>
      </c>
      <c r="M15" s="24" t="s">
        <v>33</v>
      </c>
      <c r="N15" s="24" t="s">
        <v>34</v>
      </c>
      <c r="O15" s="24" t="s">
        <v>35</v>
      </c>
      <c r="P15" s="24">
        <v>2503899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>
      <c r="A16" s="10" t="s">
        <v>36</v>
      </c>
      <c r="B16" s="11">
        <v>48</v>
      </c>
      <c r="C16" s="10">
        <v>2</v>
      </c>
      <c r="D16" s="14">
        <v>0</v>
      </c>
      <c r="E16" s="13">
        <f t="shared" si="1"/>
        <v>0</v>
      </c>
      <c r="F16" s="11"/>
      <c r="G16" s="12">
        <v>0</v>
      </c>
      <c r="H16" s="8">
        <f t="shared" si="2"/>
        <v>0</v>
      </c>
      <c r="I16" s="3">
        <f t="shared" si="3"/>
        <v>0</v>
      </c>
      <c r="J16" s="10">
        <v>2505130</v>
      </c>
      <c r="K16" s="3"/>
      <c r="L16" s="30">
        <v>2505131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>
      <c r="A17" s="10" t="s">
        <v>37</v>
      </c>
      <c r="B17" s="11">
        <v>6</v>
      </c>
      <c r="C17" s="10">
        <v>1</v>
      </c>
      <c r="D17" s="14">
        <v>0</v>
      </c>
      <c r="E17" s="13">
        <f t="shared" si="1"/>
        <v>0</v>
      </c>
      <c r="F17" s="11"/>
      <c r="G17" s="12">
        <v>0</v>
      </c>
      <c r="H17" s="8">
        <f t="shared" si="2"/>
        <v>0</v>
      </c>
      <c r="I17" s="3">
        <f t="shared" si="3"/>
        <v>0</v>
      </c>
      <c r="J17" s="10">
        <v>2505131</v>
      </c>
      <c r="K17" s="3"/>
      <c r="L17" s="32">
        <v>2505130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</row>
    <row r="18" spans="1:27">
      <c r="A18" s="10" t="s">
        <v>38</v>
      </c>
      <c r="B18" s="11">
        <v>3</v>
      </c>
      <c r="C18" s="10">
        <v>1</v>
      </c>
      <c r="D18" s="14">
        <v>0</v>
      </c>
      <c r="E18" s="13">
        <f t="shared" si="1"/>
        <v>0</v>
      </c>
      <c r="F18" s="11"/>
      <c r="G18" s="12">
        <v>3</v>
      </c>
      <c r="H18" s="8">
        <f t="shared" si="2"/>
        <v>1</v>
      </c>
      <c r="I18" s="3">
        <f t="shared" si="3"/>
        <v>0</v>
      </c>
      <c r="J18" s="10"/>
      <c r="K18" s="22"/>
      <c r="L18" s="28" t="s">
        <v>39</v>
      </c>
      <c r="M18" s="28" t="s">
        <v>40</v>
      </c>
      <c r="N18" s="28" t="s">
        <v>41</v>
      </c>
      <c r="O18" s="28" t="s">
        <v>42</v>
      </c>
      <c r="P18" s="28" t="s">
        <v>43</v>
      </c>
      <c r="Q18" s="28">
        <v>263870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>
      <c r="A19" s="10" t="s">
        <v>44</v>
      </c>
      <c r="B19" s="11">
        <v>2482</v>
      </c>
      <c r="C19" s="10">
        <v>83</v>
      </c>
      <c r="D19" s="14">
        <v>0</v>
      </c>
      <c r="E19" s="13">
        <f t="shared" si="1"/>
        <v>0</v>
      </c>
      <c r="F19" s="11"/>
      <c r="G19" s="12">
        <v>0</v>
      </c>
      <c r="H19" s="8">
        <f t="shared" si="2"/>
        <v>0</v>
      </c>
      <c r="I19" s="3">
        <f t="shared" si="3"/>
        <v>0</v>
      </c>
      <c r="J19" s="10"/>
      <c r="K19" s="22"/>
      <c r="L19" s="33" t="s">
        <v>45</v>
      </c>
      <c r="M19" s="34" t="s">
        <v>46</v>
      </c>
      <c r="N19" s="34" t="s">
        <v>47</v>
      </c>
      <c r="O19" s="34" t="s">
        <v>48</v>
      </c>
      <c r="P19" s="34" t="s">
        <v>49</v>
      </c>
      <c r="Q19" s="33" t="s">
        <v>50</v>
      </c>
      <c r="R19" s="33" t="s">
        <v>51</v>
      </c>
      <c r="S19" s="33" t="s">
        <v>52</v>
      </c>
      <c r="T19" s="33" t="s">
        <v>53</v>
      </c>
      <c r="U19" s="33" t="s">
        <v>54</v>
      </c>
      <c r="V19" s="33" t="s">
        <v>55</v>
      </c>
      <c r="W19" s="33" t="s">
        <v>56</v>
      </c>
      <c r="X19" s="33" t="s">
        <v>57</v>
      </c>
      <c r="Y19" s="33" t="s">
        <v>58</v>
      </c>
      <c r="Z19" s="43" t="s">
        <v>59</v>
      </c>
      <c r="AA19" s="43" t="s">
        <v>60</v>
      </c>
    </row>
    <row r="20" spans="1:27">
      <c r="A20" s="10" t="s">
        <v>61</v>
      </c>
      <c r="B20" s="11">
        <v>15</v>
      </c>
      <c r="C20" s="10">
        <v>1</v>
      </c>
      <c r="D20" s="14">
        <v>0</v>
      </c>
      <c r="E20" s="13">
        <f t="shared" si="1"/>
        <v>0</v>
      </c>
      <c r="F20" s="11"/>
      <c r="G20" s="12">
        <v>3</v>
      </c>
      <c r="H20" s="8">
        <f t="shared" si="2"/>
        <v>0.2</v>
      </c>
      <c r="I20" s="3">
        <f t="shared" si="3"/>
        <v>0</v>
      </c>
      <c r="J20" s="10">
        <v>161198</v>
      </c>
      <c r="K20" s="3"/>
      <c r="L20" s="30">
        <v>161198</v>
      </c>
      <c r="M20" s="31"/>
      <c r="N20" s="25"/>
      <c r="O20" s="35"/>
      <c r="P20" s="25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>
      <c r="A21" s="10" t="s">
        <v>62</v>
      </c>
      <c r="B21" s="11">
        <v>6</v>
      </c>
      <c r="C21" s="10">
        <v>1</v>
      </c>
      <c r="D21" s="14">
        <v>0</v>
      </c>
      <c r="E21" s="13">
        <f t="shared" si="1"/>
        <v>0</v>
      </c>
      <c r="F21" s="11"/>
      <c r="G21" s="12">
        <v>4</v>
      </c>
      <c r="H21" s="8">
        <f t="shared" si="2"/>
        <v>0.666666666666667</v>
      </c>
      <c r="I21" s="3">
        <f t="shared" si="3"/>
        <v>0</v>
      </c>
      <c r="J21" s="10">
        <v>194352</v>
      </c>
      <c r="K21" s="3"/>
      <c r="L21" s="32">
        <v>194352</v>
      </c>
      <c r="M21" s="31"/>
      <c r="N21" s="25"/>
      <c r="O21" s="36"/>
      <c r="P21" s="25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ht="28.8" spans="1:27">
      <c r="A22" s="15" t="s">
        <v>63</v>
      </c>
      <c r="B22" s="11">
        <v>30</v>
      </c>
      <c r="C22" s="10">
        <v>1</v>
      </c>
      <c r="D22" s="14">
        <v>0</v>
      </c>
      <c r="E22" s="13">
        <f t="shared" si="1"/>
        <v>0</v>
      </c>
      <c r="F22" s="11"/>
      <c r="G22" s="12">
        <v>0</v>
      </c>
      <c r="H22" s="8">
        <f t="shared" si="2"/>
        <v>0</v>
      </c>
      <c r="I22" s="3">
        <f t="shared" si="3"/>
        <v>0</v>
      </c>
      <c r="J22" s="10"/>
      <c r="K22" s="37" t="s">
        <v>64</v>
      </c>
      <c r="L22" s="24" t="s">
        <v>65</v>
      </c>
      <c r="M22" s="38" t="s">
        <v>66</v>
      </c>
      <c r="N22" s="24" t="s">
        <v>67</v>
      </c>
      <c r="O22" s="33" t="s">
        <v>68</v>
      </c>
      <c r="P22" s="24">
        <v>264373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27">
      <c r="A23" s="10" t="s">
        <v>69</v>
      </c>
      <c r="B23" s="11">
        <v>40</v>
      </c>
      <c r="C23" s="10">
        <v>1</v>
      </c>
      <c r="D23" s="14">
        <v>0</v>
      </c>
      <c r="E23" s="13">
        <f t="shared" si="1"/>
        <v>0</v>
      </c>
      <c r="F23" s="11"/>
      <c r="G23" s="12">
        <v>0</v>
      </c>
      <c r="H23" s="8">
        <f t="shared" si="2"/>
        <v>0</v>
      </c>
      <c r="I23" s="3">
        <f t="shared" si="3"/>
        <v>0</v>
      </c>
      <c r="J23" s="10"/>
      <c r="K23" s="37"/>
      <c r="L23" s="39" t="s">
        <v>70</v>
      </c>
      <c r="M23" s="39" t="s">
        <v>71</v>
      </c>
      <c r="N23" s="39" t="s">
        <v>72</v>
      </c>
      <c r="O23" s="39" t="s">
        <v>73</v>
      </c>
      <c r="P23" s="39" t="s">
        <v>74</v>
      </c>
      <c r="Q23" s="42" t="s">
        <v>75</v>
      </c>
      <c r="R23" s="39">
        <v>172750</v>
      </c>
      <c r="S23" s="31"/>
      <c r="T23" s="31"/>
      <c r="U23" s="31"/>
      <c r="V23" s="31"/>
      <c r="W23" s="31"/>
      <c r="X23" s="31"/>
      <c r="Y23" s="31"/>
      <c r="Z23" s="31"/>
      <c r="AA23" s="31"/>
    </row>
    <row r="24" spans="1:27">
      <c r="A24" s="15" t="s">
        <v>76</v>
      </c>
      <c r="B24" s="11">
        <v>6</v>
      </c>
      <c r="C24" s="10">
        <v>1</v>
      </c>
      <c r="D24" s="14">
        <v>0</v>
      </c>
      <c r="E24" s="13">
        <f t="shared" si="1"/>
        <v>0</v>
      </c>
      <c r="F24" s="11"/>
      <c r="G24" s="12">
        <v>0</v>
      </c>
      <c r="H24" s="8">
        <f t="shared" si="2"/>
        <v>0</v>
      </c>
      <c r="I24" s="3">
        <f t="shared" si="3"/>
        <v>0</v>
      </c>
      <c r="J24" s="10" t="s">
        <v>77</v>
      </c>
      <c r="K24" s="37"/>
      <c r="L24" s="40" t="s">
        <v>78</v>
      </c>
      <c r="M24" s="40" t="s">
        <v>79</v>
      </c>
      <c r="N24" s="41" t="s">
        <v>80</v>
      </c>
      <c r="O24" s="40">
        <v>115418</v>
      </c>
      <c r="P24" s="16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>
      <c r="A25" s="10" t="s">
        <v>81</v>
      </c>
      <c r="B25" s="10">
        <v>60</v>
      </c>
      <c r="C25" s="10">
        <v>2</v>
      </c>
      <c r="D25" s="14">
        <v>0</v>
      </c>
      <c r="E25" s="13">
        <f t="shared" si="1"/>
        <v>0</v>
      </c>
      <c r="F25" s="11"/>
      <c r="G25" s="12">
        <v>0</v>
      </c>
      <c r="H25" s="8">
        <f t="shared" si="2"/>
        <v>0</v>
      </c>
      <c r="I25" s="3">
        <f t="shared" si="3"/>
        <v>0</v>
      </c>
      <c r="J25" s="10"/>
      <c r="K25" s="37" t="s">
        <v>82</v>
      </c>
      <c r="L25" s="40">
        <v>58522</v>
      </c>
      <c r="M25" s="31"/>
      <c r="N25" s="25"/>
      <c r="O25" s="36"/>
      <c r="P25" s="25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 spans="1:27">
      <c r="A26" s="10" t="s">
        <v>83</v>
      </c>
      <c r="B26" s="10">
        <v>60</v>
      </c>
      <c r="C26" s="10">
        <v>2</v>
      </c>
      <c r="D26" s="14">
        <v>0</v>
      </c>
      <c r="E26" s="13">
        <f t="shared" si="1"/>
        <v>0</v>
      </c>
      <c r="F26" s="11"/>
      <c r="G26" s="12">
        <v>0</v>
      </c>
      <c r="H26" s="8">
        <f t="shared" si="2"/>
        <v>0</v>
      </c>
      <c r="I26" s="3">
        <f t="shared" si="3"/>
        <v>0</v>
      </c>
      <c r="J26" s="10"/>
      <c r="K26" s="37"/>
      <c r="L26" s="24">
        <v>1466</v>
      </c>
      <c r="M26" s="31"/>
      <c r="N26" s="25"/>
      <c r="O26" s="36"/>
      <c r="P26" s="25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</sheetData>
  <mergeCells count="5">
    <mergeCell ref="A1:K1"/>
    <mergeCell ref="K3:K8"/>
    <mergeCell ref="K9:K21"/>
    <mergeCell ref="K22:K24"/>
    <mergeCell ref="K25:K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2024-04-12T05:58:01Z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DB5CD5A3AD69499AA42626C4BFB80B8C_12</vt:lpwstr>
  </property>
</Properties>
</file>