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Definition2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 firstSheet="2" activeTab="2"/>
  </bookViews>
  <sheets>
    <sheet name="Sheet2" sheetId="6" state="hidden" r:id="rId1"/>
    <sheet name="Sheet4" sheetId="9" state="hidden" r:id="rId2"/>
    <sheet name="门店汇总" sheetId="1" r:id="rId3"/>
    <sheet name="片区汇总" sheetId="4" r:id="rId4"/>
  </sheets>
  <definedNames>
    <definedName name="_xlnm._FilterDatabase" localSheetId="2" hidden="1">门店汇总!$A$2:$AG$171</definedName>
  </definedNames>
  <calcPr calcId="191029"/>
  <pivotCaches>
    <pivotCache cacheId="0" r:id="rId5"/>
    <pivotCache cacheId="1" r:id="rId6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<sst xmlns="http://schemas.openxmlformats.org/spreadsheetml/2006/main" count="784" uniqueCount="226">
  <si>
    <t>片区</t>
  </si>
  <si>
    <t>求和项:认购数量</t>
  </si>
  <si>
    <t>求和项:认购数量2</t>
  </si>
  <si>
    <t>求和项:沉香化气片</t>
  </si>
  <si>
    <t>求和项:复方熊胆薄荷含片</t>
  </si>
  <si>
    <t>城郊一片</t>
  </si>
  <si>
    <t>崇州片区</t>
  </si>
  <si>
    <t>达州片区</t>
  </si>
  <si>
    <t>东门片区</t>
  </si>
  <si>
    <t>泸州片区</t>
  </si>
  <si>
    <t>南充片区</t>
  </si>
  <si>
    <t>南门片区</t>
  </si>
  <si>
    <t>旗舰片区</t>
  </si>
  <si>
    <t>西门片区</t>
  </si>
  <si>
    <t>新津片区</t>
  </si>
  <si>
    <t>总计</t>
  </si>
  <si>
    <t>沉香化气片</t>
  </si>
  <si>
    <t>熊胆含片</t>
  </si>
  <si>
    <t>合计</t>
  </si>
  <si>
    <t>门店ID</t>
  </si>
  <si>
    <t>门店名称</t>
  </si>
  <si>
    <t>1档</t>
  </si>
  <si>
    <t>2档</t>
  </si>
  <si>
    <t>门店选择档次</t>
  </si>
  <si>
    <t>认购数量</t>
  </si>
  <si>
    <t>预发奖励</t>
  </si>
  <si>
    <t>实销数量</t>
  </si>
  <si>
    <t>完成情况</t>
  </si>
  <si>
    <t>完成档次</t>
  </si>
  <si>
    <t>实际应领奖励</t>
  </si>
  <si>
    <t>预发</t>
  </si>
  <si>
    <t>实际应领</t>
  </si>
  <si>
    <t>应退回</t>
  </si>
  <si>
    <t>应补发</t>
  </si>
  <si>
    <t>品种明细及奖励政策：</t>
  </si>
  <si>
    <t>锦江区东大街药店</t>
  </si>
  <si>
    <t>ID</t>
  </si>
  <si>
    <t>品种</t>
  </si>
  <si>
    <t>规格</t>
  </si>
  <si>
    <t>认购奖励（盒/元）</t>
  </si>
  <si>
    <t>买赠政策</t>
  </si>
  <si>
    <t>活动后毛利</t>
  </si>
  <si>
    <t>成都高新区成汉南路药店</t>
  </si>
  <si>
    <r>
      <rPr>
        <sz val="10"/>
        <color rgb="FF000000"/>
        <rFont val="Arial"/>
        <charset val="134"/>
      </rPr>
      <t>0.5gx12</t>
    </r>
    <r>
      <rPr>
        <sz val="10"/>
        <color rgb="FF000000"/>
        <rFont val="宋体"/>
        <charset val="134"/>
      </rPr>
      <t>片</t>
    </r>
    <r>
      <rPr>
        <sz val="10"/>
        <color rgb="FF000000"/>
        <rFont val="Arial"/>
        <charset val="134"/>
      </rPr>
      <t>x2</t>
    </r>
    <r>
      <rPr>
        <sz val="10"/>
        <color rgb="FF000000"/>
        <rFont val="宋体"/>
        <charset val="134"/>
      </rPr>
      <t>板</t>
    </r>
  </si>
  <si>
    <t>1档2元</t>
  </si>
  <si>
    <t>两盒省10元</t>
  </si>
  <si>
    <t>青羊区十二桥路药店</t>
  </si>
  <si>
    <t>未完成</t>
  </si>
  <si>
    <t>2档2.5元</t>
  </si>
  <si>
    <t>买三赠一</t>
  </si>
  <si>
    <t>锦江区庆云南街药店</t>
  </si>
  <si>
    <r>
      <rPr>
        <sz val="10"/>
        <color rgb="FF000000"/>
        <rFont val="宋体"/>
        <charset val="134"/>
      </rPr>
      <t>复方熊胆薄荷含片</t>
    </r>
    <r>
      <rPr>
        <sz val="10"/>
        <color rgb="FF000000"/>
        <rFont val="Arial"/>
        <charset val="134"/>
      </rPr>
      <t>(</t>
    </r>
    <r>
      <rPr>
        <sz val="10"/>
        <color rgb="FF000000"/>
        <rFont val="宋体"/>
        <charset val="134"/>
      </rPr>
      <t>熊胆舒喉片</t>
    </r>
    <r>
      <rPr>
        <sz val="10"/>
        <color rgb="FF000000"/>
        <rFont val="Arial"/>
        <charset val="134"/>
      </rPr>
      <t>)</t>
    </r>
  </si>
  <si>
    <r>
      <rPr>
        <sz val="10"/>
        <color rgb="FF000000"/>
        <rFont val="Arial"/>
        <charset val="134"/>
      </rPr>
      <t>8</t>
    </r>
    <r>
      <rPr>
        <sz val="10"/>
        <color rgb="FF000000"/>
        <rFont val="宋体"/>
        <charset val="134"/>
      </rPr>
      <t>片</t>
    </r>
    <r>
      <rPr>
        <sz val="10"/>
        <color rgb="FF000000"/>
        <rFont val="Arial"/>
        <charset val="134"/>
      </rPr>
      <t>x2</t>
    </r>
    <r>
      <rPr>
        <sz val="10"/>
        <color rgb="FF000000"/>
        <rFont val="宋体"/>
        <charset val="134"/>
      </rPr>
      <t>板</t>
    </r>
  </si>
  <si>
    <t>无</t>
  </si>
  <si>
    <t>武侯区浆洗街药店</t>
  </si>
  <si>
    <t>青羊区青龙街药店</t>
  </si>
  <si>
    <t>新津县五津镇五津西路药店</t>
  </si>
  <si>
    <t>青羊区光华药店</t>
  </si>
  <si>
    <t>锦江区榕声路药店</t>
  </si>
  <si>
    <t>邛崃市中心药店</t>
  </si>
  <si>
    <t>高新区锦城大道药店</t>
  </si>
  <si>
    <t>金牛区花照壁药店</t>
  </si>
  <si>
    <t>青羊区光华村街药店</t>
  </si>
  <si>
    <t>锦江区梨花街药店</t>
  </si>
  <si>
    <t>金牛区花照壁中横街药店</t>
  </si>
  <si>
    <t>成华区万科路药店</t>
  </si>
  <si>
    <t>大邑桃源药店</t>
  </si>
  <si>
    <t>锦江区静沙南路药店</t>
  </si>
  <si>
    <t>高新区新园大道药店</t>
  </si>
  <si>
    <t>金牛区蓉北商贸大道药店</t>
  </si>
  <si>
    <t>成华区培华东路药店</t>
  </si>
  <si>
    <t>彭州市致和镇南三环路药店</t>
  </si>
  <si>
    <t>金牛区交大路第三药店</t>
  </si>
  <si>
    <t>新都区新繁镇繁江北路药店</t>
  </si>
  <si>
    <t>高新区大源三期药店</t>
  </si>
  <si>
    <t>新津县邓双镇飞雪路药店</t>
  </si>
  <si>
    <t>成华区高车一路药店</t>
  </si>
  <si>
    <t>成都高新区天久南巷药店</t>
  </si>
  <si>
    <t>成华区华泰路药店</t>
  </si>
  <si>
    <t>高新区紫薇东路药店</t>
  </si>
  <si>
    <t>新津县五津镇五津西路二药房</t>
  </si>
  <si>
    <t>成华区东昌路一药店</t>
  </si>
  <si>
    <t>雅安店</t>
  </si>
  <si>
    <t>都江堰市灌口镇蒲阳路药店</t>
  </si>
  <si>
    <t>青羊区金丝街药店</t>
  </si>
  <si>
    <t>锦江区通盈街药店</t>
  </si>
  <si>
    <t>金牛区蜀汉路药店</t>
  </si>
  <si>
    <t>新都区新都街道万和北路药店</t>
  </si>
  <si>
    <t>青羊区贝森北路药店</t>
  </si>
  <si>
    <t>成华区羊子山西路药店</t>
  </si>
  <si>
    <t>青羊区清江东路药店</t>
  </si>
  <si>
    <t>武侯区科华街药店</t>
  </si>
  <si>
    <t>都江堰幸福镇景中路药店</t>
  </si>
  <si>
    <t>成都高新区泰和二街药店</t>
  </si>
  <si>
    <t>锦江区观音桥街药店</t>
  </si>
  <si>
    <t>邛崃市文君街道杏林路药店</t>
  </si>
  <si>
    <t>崇州市怀远镇新正东街药店</t>
  </si>
  <si>
    <t>成华区杉板桥南一路药店</t>
  </si>
  <si>
    <t>金牛区枣子巷药店</t>
  </si>
  <si>
    <t>锦江区水杉街药店</t>
  </si>
  <si>
    <t xml:space="preserve">崇州市崇阳镇永康东路药店 </t>
  </si>
  <si>
    <t>高新区土龙路药店</t>
  </si>
  <si>
    <t>武侯区顺和街药店</t>
  </si>
  <si>
    <t>武侯区佳灵路药店</t>
  </si>
  <si>
    <t>新都区新都街道兴乐北路药店</t>
  </si>
  <si>
    <t>金牛区银河北街药店</t>
  </si>
  <si>
    <t>青羊区北东街药店</t>
  </si>
  <si>
    <t>郫县郫筒镇一环路东南段药店</t>
  </si>
  <si>
    <t>大邑县晋原镇通达东路五段药店</t>
  </si>
  <si>
    <t>武侯区科华北路药店</t>
  </si>
  <si>
    <t>锦江区宏济中路药店</t>
  </si>
  <si>
    <t>温江区公平街道江安路药店</t>
  </si>
  <si>
    <t>青羊区光华北五路药店</t>
  </si>
  <si>
    <t>成华区华油路药店</t>
  </si>
  <si>
    <t>青羊区蜀辉路药店</t>
  </si>
  <si>
    <t>锦江区大田坎街药店</t>
  </si>
  <si>
    <t>青羊区蜀源路药店</t>
  </si>
  <si>
    <t>成华区崔家店路药店</t>
  </si>
  <si>
    <t>金牛区银沙路药店</t>
  </si>
  <si>
    <t>郫县郫筒镇东大街药店</t>
  </si>
  <si>
    <t>成华区金马河路药店</t>
  </si>
  <si>
    <t>崇州市崇阳镇金带街药店</t>
  </si>
  <si>
    <t>高新区新乐中街药店</t>
  </si>
  <si>
    <t>青羊区光华西一路药店</t>
  </si>
  <si>
    <t>成都高新区吉瑞三路二药房</t>
  </si>
  <si>
    <t>武侯区倪家桥路药店</t>
  </si>
  <si>
    <t>都江堰市幸福镇翔凤路药店</t>
  </si>
  <si>
    <t>青羊区童子街药店</t>
  </si>
  <si>
    <t>邛崃市临邛镇洪川小区药店</t>
  </si>
  <si>
    <t>都江堰市奎光塔街道奎光路药店</t>
  </si>
  <si>
    <t>成华区西林一街药店</t>
  </si>
  <si>
    <t>新都区斑竹园街道医贸大道药店</t>
  </si>
  <si>
    <t>邛崃市羊安镇永康大道药店</t>
  </si>
  <si>
    <t>高新区新下街药店</t>
  </si>
  <si>
    <t>大邑县晋原镇子龙街药店</t>
  </si>
  <si>
    <t>成都高新区尚锦路药店</t>
  </si>
  <si>
    <t>大邑县沙渠镇利民街药店</t>
  </si>
  <si>
    <t>大邑县晋原镇东街药店</t>
  </si>
  <si>
    <t>武侯区丝竹路药店</t>
  </si>
  <si>
    <t>成华区万宇路药店</t>
  </si>
  <si>
    <t>都江堰市蒲阳镇问道西路药店</t>
  </si>
  <si>
    <t>大邑县晋原镇北街药店</t>
  </si>
  <si>
    <t>锦江区柳翠路药店</t>
  </si>
  <si>
    <t>崇州市崇阳镇尚贤坊街药店</t>
  </si>
  <si>
    <t>青羊区红星路药店</t>
  </si>
  <si>
    <t>成华区双林路药店</t>
  </si>
  <si>
    <t>武侯区大悦路药店</t>
  </si>
  <si>
    <t>成华区华泰路二药店</t>
  </si>
  <si>
    <t>青羊区金祥路药店</t>
  </si>
  <si>
    <t>大邑县新场镇文昌街药店</t>
  </si>
  <si>
    <t>金牛区五福桥东路药店</t>
  </si>
  <si>
    <t>大邑县安仁镇千禧街药店</t>
  </si>
  <si>
    <t>成华区华康路药店</t>
  </si>
  <si>
    <t>温江区柳城镇凤溪大道药店</t>
  </si>
  <si>
    <t>金牛区金沙路药店</t>
  </si>
  <si>
    <t>大邑县晋原镇潘家街药店</t>
  </si>
  <si>
    <t>成都高新区元华二巷药店</t>
  </si>
  <si>
    <t>青羊区蜀鑫路药店</t>
  </si>
  <si>
    <t>武侯区长寿路药店</t>
  </si>
  <si>
    <t>成华区驷马桥三路药店</t>
  </si>
  <si>
    <t>都江堰市聚源镇联建房药店</t>
  </si>
  <si>
    <t>双流区东升街道三强西路药店</t>
  </si>
  <si>
    <t>双流县西航港街道锦华路一段药店</t>
  </si>
  <si>
    <t>武侯区高攀西巷药店</t>
  </si>
  <si>
    <t>金牛区沙湾东一路药店</t>
  </si>
  <si>
    <t>成华区建业路药店</t>
  </si>
  <si>
    <t>锦江区劼人路药店</t>
  </si>
  <si>
    <t>邛崃市文君街道办翠荫街药店</t>
  </si>
  <si>
    <t>青羊区大石西路药店</t>
  </si>
  <si>
    <t>都江堰市永丰街道宝莲路药店</t>
  </si>
  <si>
    <t>大邑县青霞街道元通路南段药店</t>
  </si>
  <si>
    <t>武侯区大华街药店</t>
  </si>
  <si>
    <t>金牛区黄苑东街药店</t>
  </si>
  <si>
    <t>崇州市崇阳镇文化西街药店</t>
  </si>
  <si>
    <t>新津县兴义镇万兴路药店</t>
  </si>
  <si>
    <t>崇州市崇阳镇蜀州中路药店</t>
  </si>
  <si>
    <t>大邑县晋原镇东壕沟北段药店</t>
  </si>
  <si>
    <t>成都高新区天顺路药店</t>
  </si>
  <si>
    <t>成都高新区泰和二街三药店</t>
  </si>
  <si>
    <t>都江堰市灌口街道都江堰大道药店</t>
  </si>
  <si>
    <t>崇州市三江镇崇新路药店</t>
  </si>
  <si>
    <t>新津县五津镇武阳西路药店</t>
  </si>
  <si>
    <t>高新区中和公济桥路药店</t>
  </si>
  <si>
    <t>大邑县晋原街道观音阁街西段药店</t>
  </si>
  <si>
    <t>成华区水碾河路药店</t>
  </si>
  <si>
    <t>高新区中和大道药店</t>
  </si>
  <si>
    <t>剑南大道药店</t>
  </si>
  <si>
    <t>大邑县晋原街道金巷西街药店</t>
  </si>
  <si>
    <t>郫都区红光街道红高东路药店</t>
  </si>
  <si>
    <t>大邑县晋原街道蜀望路药店</t>
  </si>
  <si>
    <t>成都高新区肖家河正街药店</t>
  </si>
  <si>
    <t>青羊区文和路药店</t>
  </si>
  <si>
    <t>新都区大丰街道华美东街药店</t>
  </si>
  <si>
    <t>武侯区逸都路药店</t>
  </si>
  <si>
    <t>武侯区聚萃街药店</t>
  </si>
  <si>
    <t>金牛区沙河源药店</t>
  </si>
  <si>
    <t>一店</t>
  </si>
  <si>
    <t>四店</t>
  </si>
  <si>
    <t>五店</t>
  </si>
  <si>
    <t>六店</t>
  </si>
  <si>
    <t>七店</t>
  </si>
  <si>
    <t>佳乐</t>
  </si>
  <si>
    <t>佳裕</t>
  </si>
  <si>
    <t>飞跃</t>
  </si>
  <si>
    <t>蓝田</t>
  </si>
  <si>
    <t>金诺</t>
  </si>
  <si>
    <t>鸿福新村店</t>
  </si>
  <si>
    <t>华蜀南路店</t>
  </si>
  <si>
    <t>江湾城店</t>
  </si>
  <si>
    <t>领域广场店</t>
  </si>
  <si>
    <t>通川北路店</t>
  </si>
  <si>
    <t>文家梁二店</t>
  </si>
  <si>
    <t>南充3店</t>
  </si>
  <si>
    <t>南充5店</t>
  </si>
  <si>
    <t>南充7店</t>
  </si>
  <si>
    <t>南充8店</t>
  </si>
  <si>
    <t>南充11店</t>
  </si>
  <si>
    <t>南充16店</t>
  </si>
  <si>
    <t>片区主管</t>
  </si>
  <si>
    <t>沉香预发奖励</t>
  </si>
  <si>
    <t>熊胆预发奖励</t>
  </si>
  <si>
    <t>合计预发</t>
  </si>
  <si>
    <t>复方熊胆薄荷含片</t>
  </si>
  <si>
    <t>任务</t>
  </si>
  <si>
    <t>销售</t>
  </si>
  <si>
    <t>完成进度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</si>
</sst>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4"/>
      <color theme="1"/>
      <name val="宋体"/>
      <charset val="134"/>
    </font>
    <font>
      <sz val="12"/>
      <color theme="1"/>
      <name val="宋体"/>
      <charset val="134"/>
    </font>
    <font>
      <sz val="10"/>
      <color rgb="FF000000"/>
      <name val="Arial"/>
      <charset val="134"/>
    </font>
    <font>
      <sz val="10"/>
      <color rgb="FF000000"/>
      <name val="宋体"/>
      <charset val="134"/>
    </font>
    <font>
      <sz val="11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7" borderId="8" applyNumberFormat="0" applyAlignment="0" applyProtection="0">
      <alignment vertical="center"/>
    </xf>
    <xf numFmtId="0" fontId="15" fillId="8" borderId="9" applyNumberFormat="0" applyAlignment="0" applyProtection="0">
      <alignment vertical="center"/>
    </xf>
    <xf numFmtId="0" fontId="16" fillId="8" borderId="8" applyNumberFormat="0" applyAlignment="0" applyProtection="0">
      <alignment vertical="center"/>
    </xf>
    <xf numFmtId="0" fontId="17" fillId="9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4" fillId="34" borderId="0" applyNumberFormat="0" applyBorder="0" applyAlignment="0" applyProtection="0">
      <alignment vertical="center"/>
    </xf>
    <xf numFmtId="0" fontId="24" fillId="35" borderId="0" applyNumberFormat="0" applyBorder="0" applyAlignment="0" applyProtection="0">
      <alignment vertical="center"/>
    </xf>
    <xf numFmtId="0" fontId="23" fillId="36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9" fontId="0" fillId="0" borderId="1" xfId="3" applyBorder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0" fillId="4" borderId="3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4" borderId="1" xfId="0" applyFill="1" applyBorder="1" applyAlignment="1">
      <alignment horizontal="center" vertical="center" wrapText="1"/>
    </xf>
    <xf numFmtId="0" fontId="0" fillId="4" borderId="4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/>
    </xf>
    <xf numFmtId="0" fontId="0" fillId="5" borderId="1" xfId="0" applyFill="1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9" fontId="5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pivotCacheDefinition" Target="pivotCache/pivotCacheDefinition2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581.7489814815" refreshedBy="TJ" recordCount="168">
  <cacheSource type="worksheet">
    <worksheetSource ref="A2:V170" sheet="门店汇总"/>
  </cacheSource>
  <cacheFields count="18">
    <cacheField name="门店ID" numFmtId="0">
      <sharedItems containsSemiMixedTypes="0" containsString="0" containsNumber="1" containsInteger="1" minValue="0" maxValue="303882" count="168">
        <n v="2595"/>
        <n v="2738"/>
        <n v="2573"/>
        <n v="2791"/>
        <n v="2834"/>
        <n v="114685"/>
        <n v="2877"/>
        <n v="2559"/>
        <n v="2741"/>
        <n v="2881"/>
        <n v="2113"/>
        <n v="111219"/>
        <n v="2527"/>
        <n v="106066"/>
        <n v="117491"/>
        <n v="2755"/>
        <n v="2875"/>
        <n v="117184"/>
        <n v="2729"/>
        <n v="2483"/>
        <n v="114844"/>
        <n v="120844"/>
        <n v="2466"/>
        <n v="2526"/>
        <n v="2722"/>
        <n v="2876"/>
        <n v="2520"/>
        <n v="2304"/>
        <n v="2757"/>
        <n v="105910"/>
        <n v="108656"/>
        <n v="114622"/>
        <n v="138202"/>
        <n v="2893"/>
        <n v="2802"/>
        <n v="2817"/>
        <n v="105267"/>
        <n v="107658"/>
        <n v="103198"/>
        <n v="2512"/>
        <n v="2471"/>
        <n v="2820"/>
        <n v="2904"/>
        <n v="118074"/>
        <n v="2735"/>
        <n v="111400"/>
        <n v="2914"/>
        <n v="2797"/>
        <n v="2443"/>
        <n v="2730"/>
        <n v="104428"/>
        <n v="2451"/>
        <n v="2479"/>
        <n v="102565"/>
        <n v="2497"/>
        <n v="102934"/>
        <n v="2826"/>
        <n v="2804"/>
        <n v="2854"/>
        <n v="116919"/>
        <n v="116482"/>
        <n v="101453"/>
        <n v="114286"/>
        <n v="2819"/>
        <n v="106399"/>
        <n v="297863"/>
        <n v="119263"/>
        <n v="2808"/>
        <n v="108277"/>
        <n v="2778"/>
        <n v="103639"/>
        <n v="2910"/>
        <n v="2751"/>
        <n v="113833"/>
        <n v="2153"/>
        <n v="113299"/>
        <n v="2886"/>
        <n v="102935"/>
        <n v="2865"/>
        <n v="2901"/>
        <n v="103199"/>
        <n v="122906"/>
        <n v="2837"/>
        <n v="105751"/>
        <n v="2852"/>
        <n v="113008"/>
        <n v="2873"/>
        <n v="2874"/>
        <n v="106865"/>
        <n v="2717"/>
        <n v="2888"/>
        <n v="107728"/>
        <n v="2771"/>
        <n v="2916"/>
        <n v="2813"/>
        <n v="2816"/>
        <n v="106569"/>
        <n v="122198"/>
        <n v="118951"/>
        <n v="2844"/>
        <n v="112415"/>
        <n v="2851"/>
        <n v="2714"/>
        <n v="2907"/>
        <n v="2422"/>
        <n v="104533"/>
        <n v="106485"/>
        <n v="113025"/>
        <n v="117310"/>
        <n v="119262"/>
        <n v="2883"/>
        <n v="2713"/>
        <n v="2715"/>
        <n v="119622"/>
        <n v="118151"/>
        <n v="2326"/>
        <n v="102479"/>
        <n v="102564"/>
        <n v="2414"/>
        <n v="110378"/>
        <n v="123007"/>
        <n v="104429"/>
        <n v="2409"/>
        <n v="2905"/>
        <n v="2839"/>
        <n v="104838"/>
        <n v="2853"/>
        <n v="115971"/>
        <n v="1950"/>
        <n v="2908"/>
        <n v="2894"/>
        <n v="102567"/>
        <n v="106568"/>
        <n v="117923"/>
        <n v="118758"/>
        <n v="104430"/>
        <n v="301263"/>
        <n v="117637"/>
        <n v="128640"/>
        <n v="122686"/>
        <n v="2274"/>
        <n v="298747"/>
        <n v="302867"/>
        <n v="113298"/>
        <n v="2413"/>
        <n v="2408"/>
        <n v="303882"/>
        <n v="110904"/>
        <n v="110905"/>
        <n v="110906"/>
        <n v="110907"/>
        <n v="110896"/>
        <n v="303881"/>
        <n v="110898"/>
        <n v="110900"/>
        <n v="110899"/>
        <n v="111119"/>
        <n v="111121"/>
        <n v="110599"/>
        <n v="111158"/>
        <n v="111124"/>
        <n v="111126"/>
        <n v="126925"/>
        <n v="126924"/>
        <n v="126920"/>
        <n v="126923"/>
        <n v="126926"/>
        <n v="126918"/>
      </sharedItems>
    </cacheField>
    <cacheField name="门店名称" numFmtId="0">
      <sharedItems count="168">
        <s v="锦江区东大街药店"/>
        <s v="成都高新区成汉南路药店"/>
        <s v="青羊区十二桥路药店"/>
        <s v="锦江区庆云南街药店"/>
        <s v="武侯区浆洗街药店"/>
        <s v="青羊区青龙街药店"/>
        <s v="新津县五津镇五津西路药店"/>
        <s v="青羊区光华药店"/>
        <s v="锦江区榕声路药店"/>
        <s v="邛崃市中心药店"/>
        <s v="高新区锦城大道药店"/>
        <s v="金牛区花照壁药店"/>
        <s v="青羊区光华村街药店"/>
        <s v="锦江区梨花街药店"/>
        <s v="金牛区花照壁中横街药店"/>
        <s v="成华区万科路药店"/>
        <s v="大邑桃源药店"/>
        <s v="锦江区静沙南路药店"/>
        <s v="高新区新园大道药店"/>
        <s v="金牛区蓉北商贸大道药店"/>
        <s v="成华区培华东路药店"/>
        <s v="彭州市致和镇南三环路药店"/>
        <s v="金牛区交大路第三药店"/>
        <s v="新都区新繁镇繁江北路药店"/>
        <s v="高新区大源三期药店"/>
        <s v="新津县邓双镇飞雪路药店"/>
        <s v="成华区高车一路药店"/>
        <s v="成都高新区天久南巷药店"/>
        <s v="成华区华泰路药店"/>
        <s v="高新区紫薇东路药店"/>
        <s v="新津县五津镇五津西路二药房"/>
        <s v="成华区东昌路一药店"/>
        <s v="雅安店"/>
        <s v="都江堰市灌口镇蒲阳路药店"/>
        <s v="青羊区金丝街药店"/>
        <s v="锦江区通盈街药店"/>
        <s v="金牛区蜀汉路药店"/>
        <s v="新都区新都街道万和北路药店"/>
        <s v="青羊区贝森北路药店"/>
        <s v="成华区羊子山西路药店"/>
        <s v="青羊区清江东路药店"/>
        <s v="武侯区科华街药店"/>
        <s v="都江堰幸福镇景中路药店"/>
        <s v="成都高新区泰和二街药店"/>
        <s v="锦江区观音桥街药店"/>
        <s v="邛崃市文君街道杏林路药店"/>
        <s v="崇州市怀远镇新正东街药店"/>
        <s v="成华区杉板桥南一路药店"/>
        <s v="金牛区枣子巷药店"/>
        <s v="锦江区水杉街药店"/>
        <s v="崇州市崇阳镇永康东路药店 "/>
        <s v="高新区土龙路药店"/>
        <s v="武侯区顺和街药店"/>
        <s v="武侯区佳灵路药店"/>
        <s v="新都区新都街道兴乐北路药店"/>
        <s v="金牛区银河北街药店"/>
        <s v="青羊区北东街药店"/>
        <s v="郫县郫筒镇一环路东南段药店"/>
        <s v="大邑县晋原镇通达东路五段药店"/>
        <s v="武侯区科华北路药店"/>
        <s v="锦江区宏济中路药店"/>
        <s v="温江区公平街道江安路药店"/>
        <s v="青羊区光华北五路药店"/>
        <s v="成华区华油路药店"/>
        <s v="青羊区蜀辉路药店"/>
        <s v="锦江区大田坎街药店"/>
        <s v="青羊区蜀源路药店"/>
        <s v="成华区崔家店路药店"/>
        <s v="金牛区银沙路药店"/>
        <s v="郫县郫筒镇东大街药店"/>
        <s v="成华区金马河路药店"/>
        <s v="崇州市崇阳镇金带街药店"/>
        <s v="高新区新乐中街药店"/>
        <s v="青羊区光华西一路药店"/>
        <s v="成都高新区吉瑞三路二药房"/>
        <s v="武侯区倪家桥路药店"/>
        <s v="都江堰市幸福镇翔凤路药店"/>
        <s v="青羊区童子街药店"/>
        <s v="邛崃市临邛镇洪川小区药店"/>
        <s v="都江堰市奎光塔街道奎光路药店"/>
        <s v="成华区西林一街药店"/>
        <s v="新都区斑竹园街道医贸大道药店"/>
        <s v="邛崃市羊安镇永康大道药店"/>
        <s v="高新区新下街药店"/>
        <s v="大邑县晋原镇子龙街药店"/>
        <s v="成都高新区尚锦路药店"/>
        <s v="大邑县沙渠镇利民街药店"/>
        <s v="大邑县晋原镇东街药店"/>
        <s v="武侯区丝竹路药店"/>
        <s v="成华区万宇路药店"/>
        <s v="都江堰市蒲阳镇问道西路药店"/>
        <s v="大邑县晋原镇北街药店"/>
        <s v="锦江区柳翠路药店"/>
        <s v="崇州市崇阳镇尚贤坊街药店"/>
        <s v="青羊区红星路药店"/>
        <s v="成华区双林路药店"/>
        <s v="武侯区大悦路药店"/>
        <s v="成华区华泰路二药店"/>
        <s v="青羊区金祥路药店"/>
        <s v="大邑县新场镇文昌街药店"/>
        <s v="金牛区五福桥东路药店"/>
        <s v="大邑县安仁镇千禧街药店"/>
        <s v="成华区华康路药店"/>
        <s v="温江区柳城镇凤溪大道药店"/>
        <s v="金牛区金沙路药店"/>
        <s v="大邑县晋原镇潘家街药店"/>
        <s v="成都高新区元华二巷药店"/>
        <s v="青羊区蜀鑫路药店"/>
        <s v="武侯区长寿路药店"/>
        <s v="成华区驷马桥三路药店"/>
        <s v="都江堰市聚源镇联建房药店"/>
        <s v="双流区东升街道三强西路药店"/>
        <s v="双流县西航港街道锦华路一段药店"/>
        <s v="武侯区高攀西巷药店"/>
        <s v="金牛区沙湾东一路药店"/>
        <s v="成华区建业路药店"/>
        <s v="锦江区劼人路药店"/>
        <s v="邛崃市文君街道办翠荫街药店"/>
        <s v="青羊区大石西路药店"/>
        <s v="都江堰市永丰街道宝莲路药店"/>
        <s v="大邑县青霞街道元通路南段药店"/>
        <s v="武侯区大华街药店"/>
        <s v="金牛区黄苑东街药店"/>
        <s v="崇州市崇阳镇文化西街药店"/>
        <s v="新津县兴义镇万兴路药店"/>
        <s v="崇州市崇阳镇蜀州中路药店"/>
        <s v="大邑县晋原镇东壕沟北段药店"/>
        <s v="成都高新区天顺路药店"/>
        <s v="成都高新区泰和二街三药店"/>
        <s v="都江堰市灌口街道都江堰大道药店"/>
        <s v="崇州市三江镇崇新路药店"/>
        <s v="新津县五津镇武阳西路药店"/>
        <s v="高新区中和公济桥路药店"/>
        <s v="大邑县晋原街道观音阁街西段药店"/>
        <s v="成华区水碾河路药店"/>
        <s v="高新区中和大道药店"/>
        <s v="剑南大道药店"/>
        <s v="大邑县晋原街道金巷西街药店"/>
        <s v="郫都区红光街道红高东路药店"/>
        <s v="大邑县晋原街道蜀望路药店"/>
        <s v="成都高新区肖家河正街药店"/>
        <s v="青羊区文和路药店"/>
        <s v="新都区大丰街道华美东街药店"/>
        <s v="武侯区逸都路药店"/>
        <s v="武侯区聚萃街药店"/>
        <s v="金牛区沙河源药店"/>
        <s v="一店"/>
        <s v="四店"/>
        <s v="五店"/>
        <s v="六店"/>
        <s v="七店"/>
        <s v="佳乐"/>
        <s v="佳裕"/>
        <s v="飞跃"/>
        <s v="蓝田"/>
        <s v="金诺"/>
        <s v="鸿福新村店"/>
        <s v="华蜀南路店"/>
        <s v="江湾城店"/>
        <s v="领域广场店"/>
        <s v="通川北路店"/>
        <s v="文家梁二店"/>
        <s v="南充3店"/>
        <s v="南充5店"/>
        <s v="南充7店"/>
        <s v="南充8店"/>
        <s v="南充11店"/>
        <s v="南充16店"/>
      </sharedItems>
    </cacheField>
    <cacheField name="片区" numFmtId="0">
      <sharedItems count="10">
        <s v="旗舰片区"/>
        <s v="南门片区"/>
        <s v="西门片区"/>
        <s v="新津片区"/>
        <s v="城郊一片"/>
        <s v="东门片区"/>
        <s v="崇州片区"/>
        <s v="泸州片区"/>
        <s v="达州片区"/>
        <s v="南充片区"/>
      </sharedItems>
    </cacheField>
    <cacheField name="1档" numFmtId="0">
      <sharedItems containsSemiMixedTypes="0" containsString="0" containsNumber="1" containsInteger="1" minValue="0" maxValue="100" count="4">
        <n v="100"/>
        <n v="80"/>
        <n v="60"/>
        <n v="15"/>
      </sharedItems>
    </cacheField>
    <cacheField name="2档" numFmtId="0">
      <sharedItems containsSemiMixedTypes="0" containsString="0" containsNumber="1" containsInteger="1" minValue="0" maxValue="120" count="4">
        <n v="120"/>
        <n v="100"/>
        <n v="80"/>
        <n v="35"/>
      </sharedItems>
    </cacheField>
    <cacheField name="门店选择档次" numFmtId="0">
      <sharedItems containsSemiMixedTypes="0" containsString="0" containsNumber="1" containsInteger="1" minValue="0" maxValue="2" count="2">
        <n v="2"/>
        <n v="1"/>
      </sharedItems>
    </cacheField>
    <cacheField name="认购数量" numFmtId="0">
      <sharedItems containsSemiMixedTypes="0" containsString="0" containsNumber="1" containsInteger="1" minValue="0" maxValue="120" count="5">
        <n v="120"/>
        <n v="100"/>
        <n v="80"/>
        <n v="60"/>
        <n v="15"/>
      </sharedItems>
    </cacheField>
    <cacheField name="预发奖励" numFmtId="0">
      <sharedItems containsSemiMixedTypes="0" containsString="0" containsNumber="1" containsInteger="1" minValue="0" maxValue="300" count="6">
        <n v="300"/>
        <n v="200"/>
        <n v="160"/>
        <n v="250"/>
        <n v="120"/>
        <n v="30"/>
      </sharedItems>
    </cacheField>
    <cacheField name="1档2" numFmtId="0">
      <sharedItems containsSemiMixedTypes="0" containsString="0" containsNumber="1" containsInteger="1" minValue="0" maxValue="100" count="4">
        <n v="100"/>
        <n v="80"/>
        <n v="60"/>
        <n v="15"/>
      </sharedItems>
    </cacheField>
    <cacheField name="2档2" numFmtId="0">
      <sharedItems containsSemiMixedTypes="0" containsString="0" containsNumber="1" containsInteger="1" minValue="0" maxValue="120" count="4">
        <n v="120"/>
        <n v="100"/>
        <n v="80"/>
        <n v="35"/>
      </sharedItems>
    </cacheField>
    <cacheField name="门店选择档次2" numFmtId="0">
      <sharedItems containsSemiMixedTypes="0" containsString="0" containsNumber="1" containsInteger="1" minValue="0" maxValue="2" count="2">
        <n v="2"/>
        <n v="1"/>
      </sharedItems>
    </cacheField>
    <cacheField name="认购数量2" numFmtId="0">
      <sharedItems containsSemiMixedTypes="0" containsString="0" containsNumber="1" containsInteger="1" minValue="0" maxValue="120" count="5">
        <n v="120"/>
        <n v="100"/>
        <n v="80"/>
        <n v="60"/>
        <n v="15"/>
      </sharedItems>
    </cacheField>
    <cacheField name="预发奖励2" numFmtId="0">
      <sharedItems containsSemiMixedTypes="0" containsString="0" containsNumber="1" containsInteger="1" minValue="0" maxValue="300" count="6">
        <n v="300"/>
        <n v="200"/>
        <n v="160"/>
        <n v="250"/>
        <n v="120"/>
        <n v="30"/>
      </sharedItems>
    </cacheField>
    <cacheField name="预发" numFmtId="0">
      <sharedItems containsSemiMixedTypes="0" containsString="0" containsNumber="1" containsInteger="1" minValue="0" maxValue="600" count="6">
        <n v="600"/>
        <n v="400"/>
        <n v="320"/>
        <n v="500"/>
        <n v="240"/>
        <n v="60"/>
      </sharedItems>
    </cacheField>
    <cacheField name="沉香化气片" numFmtId="0">
      <sharedItems containsString="0" containsBlank="1" containsNumber="1" containsInteger="1" minValue="0" maxValue="43" count="31">
        <n v="25"/>
        <n v="41"/>
        <n v="14"/>
        <n v="3"/>
        <n v="28"/>
        <n v="15"/>
        <n v="1"/>
        <n v="11"/>
        <n v="9"/>
        <n v="43"/>
        <n v="8"/>
        <n v="21"/>
        <n v="29"/>
        <n v="7"/>
        <n v="10"/>
        <n v="5"/>
        <n v="4"/>
        <n v="6"/>
        <n v="12"/>
        <n v="19"/>
        <n v="17"/>
        <n v="30"/>
        <n v="16"/>
        <n v="13"/>
        <n v="2"/>
        <n v="38"/>
        <n v="0"/>
        <n v="24"/>
        <n v="18"/>
        <n v="20"/>
        <m/>
      </sharedItems>
    </cacheField>
    <cacheField name="完成进度" numFmtId="9">
      <sharedItems containsString="0" containsBlank="1" containsNumber="1" minValue="0" maxValue="1.13333333333333" count="50">
        <n v="0.208333333333333"/>
        <n v="0.41"/>
        <n v="0.14"/>
        <n v="0.03"/>
        <n v="0.28"/>
        <n v="0.125"/>
        <n v="0.01"/>
        <n v="0.11"/>
        <n v="0.09"/>
        <n v="0.43"/>
        <n v="0.08"/>
        <n v="0.2625"/>
        <n v="0.3625"/>
        <n v="0.0875"/>
        <n v="0.1"/>
        <n v="0.0625"/>
        <n v="0.1375"/>
        <n v="0.05"/>
        <n v="0.175"/>
        <n v="0.075"/>
        <n v="0.15"/>
        <n v="0.0125"/>
        <n v="0.2375"/>
        <n v="0.06"/>
        <n v="0.2125"/>
        <n v="0.12"/>
        <n v="0.3"/>
        <n v="0.2"/>
        <n v="0.216666666666667"/>
        <n v="0.0833333333333333"/>
        <n v="0.25"/>
        <n v="0.266666666666667"/>
        <n v="0.166666666666667"/>
        <n v="0.133333333333333"/>
        <n v="0.183333333333333"/>
        <n v="0.025"/>
        <n v="0.0333333333333333"/>
        <n v="0.283333333333333"/>
        <n v="0.633333333333333"/>
        <n v="0"/>
        <n v="0.0666666666666667"/>
        <n v="0.116666666666667"/>
        <n v="0.4"/>
        <n v="0.0166666666666667"/>
        <n v="0.333333333333333"/>
        <m/>
        <n v="0.666666666666667"/>
        <n v="0.733333333333333"/>
        <n v="0.466666666666667"/>
        <n v="1.13333333333333"/>
      </sharedItems>
    </cacheField>
    <cacheField name="复方熊胆薄荷含片" numFmtId="0">
      <sharedItems containsString="0" containsBlank="1" containsNumber="1" containsInteger="1" minValue="0" maxValue="33" count="30">
        <n v="29"/>
        <n v="27"/>
        <n v="13"/>
        <n v="11"/>
        <n v="18"/>
        <n v="24"/>
        <n v="12"/>
        <n v="5"/>
        <n v="22"/>
        <n v="10"/>
        <n v="4"/>
        <n v="21"/>
        <n v="23"/>
        <n v="33"/>
        <n v="2"/>
        <n v="6"/>
        <n v="7"/>
        <n v="15"/>
        <n v="14"/>
        <n v="32"/>
        <n v="16"/>
        <n v="3"/>
        <n v="8"/>
        <n v="9"/>
        <n v="17"/>
        <n v="1"/>
        <n v="20"/>
        <n v="19"/>
        <n v="0"/>
        <m/>
      </sharedItems>
    </cacheField>
    <cacheField name="完成进度2" numFmtId="9">
      <sharedItems containsString="0" containsBlank="1" containsNumber="1" minValue="0" maxValue="0.466666666666667" count="45">
        <n v="0.241666666666667"/>
        <n v="0.27"/>
        <n v="0.13"/>
        <n v="0.11"/>
        <n v="0.18"/>
        <n v="0.2"/>
        <n v="0.12"/>
        <n v="0.05"/>
        <n v="0.22"/>
        <n v="0.1"/>
        <n v="0.04"/>
        <n v="0.21"/>
        <n v="0.2875"/>
        <n v="0.4125"/>
        <n v="0.025"/>
        <n v="0.0625"/>
        <n v="0.075"/>
        <n v="0.0875"/>
        <n v="0.1875"/>
        <n v="0.14"/>
        <n v="0.125"/>
        <n v="0.4"/>
        <n v="0.03"/>
        <n v="0.1375"/>
        <n v="0.15"/>
        <n v="0.116666666666667"/>
        <n v="0.35"/>
        <n v="0.166666666666667"/>
        <n v="0.0666666666666667"/>
        <n v="0.25"/>
        <n v="0.216666666666667"/>
        <n v="0.2125"/>
        <n v="0.0166666666666667"/>
        <n v="0.333333333333333"/>
        <n v="0.266666666666667"/>
        <n v="0.183333333333333"/>
        <n v="0.175"/>
        <n v="0.2375"/>
        <n v="0.0333333333333333"/>
        <n v="0.3"/>
        <n v="0.133333333333333"/>
        <n v="0"/>
        <n v="0.0833333333333333"/>
        <m/>
        <n v="0.466666666666667"/>
      </sharedItems>
    </cacheField>
  </cacheFields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5600.763900463" refreshedBy="TJ" recordCount="168">
  <cacheSource type="worksheet">
    <worksheetSource ref="C2:V170" sheet="门店汇总"/>
  </cacheSource>
  <cacheFields count="15">
    <cacheField name="片区" numFmtId="0">
      <sharedItems count="10">
        <s v="旗舰片区"/>
        <s v="南门片区"/>
        <s v="西门片区"/>
        <s v="新津片区"/>
        <s v="城郊一片"/>
        <s v="东门片区"/>
        <s v="崇州片区"/>
        <s v="泸州片区"/>
        <s v="达州片区"/>
        <s v="南充片区"/>
      </sharedItems>
    </cacheField>
    <cacheField name="1档" numFmtId="0">
      <sharedItems containsSemiMixedTypes="0" containsString="0" containsNumber="1" containsInteger="1" minValue="0" maxValue="100" count="4">
        <n v="100"/>
        <n v="80"/>
        <n v="60"/>
        <n v="15"/>
      </sharedItems>
    </cacheField>
    <cacheField name="2档" numFmtId="0">
      <sharedItems containsSemiMixedTypes="0" containsString="0" containsNumber="1" containsInteger="1" minValue="0" maxValue="120" count="4">
        <n v="120"/>
        <n v="100"/>
        <n v="80"/>
        <n v="35"/>
      </sharedItems>
    </cacheField>
    <cacheField name="门店选择档次" numFmtId="0">
      <sharedItems containsSemiMixedTypes="0" containsString="0" containsNumber="1" containsInteger="1" minValue="0" maxValue="2" count="2">
        <n v="2"/>
        <n v="1"/>
      </sharedItems>
    </cacheField>
    <cacheField name="认购数量" numFmtId="0">
      <sharedItems containsSemiMixedTypes="0" containsString="0" containsNumber="1" containsInteger="1" minValue="0" maxValue="120" count="5">
        <n v="120"/>
        <n v="100"/>
        <n v="80"/>
        <n v="60"/>
        <n v="15"/>
      </sharedItems>
    </cacheField>
    <cacheField name="预发奖励" numFmtId="0">
      <sharedItems containsSemiMixedTypes="0" containsString="0" containsNumber="1" containsInteger="1" minValue="0" maxValue="300" count="6">
        <n v="300"/>
        <n v="200"/>
        <n v="160"/>
        <n v="250"/>
        <n v="120"/>
        <n v="30"/>
      </sharedItems>
    </cacheField>
    <cacheField name="1档2" numFmtId="0">
      <sharedItems containsSemiMixedTypes="0" containsString="0" containsNumber="1" containsInteger="1" minValue="0" maxValue="100" count="4">
        <n v="100"/>
        <n v="80"/>
        <n v="60"/>
        <n v="15"/>
      </sharedItems>
    </cacheField>
    <cacheField name="2档2" numFmtId="0">
      <sharedItems containsSemiMixedTypes="0" containsString="0" containsNumber="1" containsInteger="1" minValue="0" maxValue="120" count="4">
        <n v="120"/>
        <n v="100"/>
        <n v="80"/>
        <n v="35"/>
      </sharedItems>
    </cacheField>
    <cacheField name="门店选择档次2" numFmtId="0">
      <sharedItems containsSemiMixedTypes="0" containsString="0" containsNumber="1" containsInteger="1" minValue="0" maxValue="2" count="2">
        <n v="2"/>
        <n v="1"/>
      </sharedItems>
    </cacheField>
    <cacheField name="认购数量2" numFmtId="0">
      <sharedItems containsSemiMixedTypes="0" containsString="0" containsNumber="1" containsInteger="1" minValue="0" maxValue="120" count="5">
        <n v="120"/>
        <n v="100"/>
        <n v="80"/>
        <n v="60"/>
        <n v="15"/>
      </sharedItems>
    </cacheField>
    <cacheField name="预发奖励2" numFmtId="0">
      <sharedItems containsSemiMixedTypes="0" containsString="0" containsNumber="1" containsInteger="1" minValue="0" maxValue="300" count="6">
        <n v="300"/>
        <n v="200"/>
        <n v="160"/>
        <n v="250"/>
        <n v="120"/>
        <n v="30"/>
      </sharedItems>
    </cacheField>
    <cacheField name="预发" numFmtId="0">
      <sharedItems containsSemiMixedTypes="0" containsString="0" containsNumber="1" containsInteger="1" minValue="0" maxValue="600" count="6">
        <n v="600"/>
        <n v="400"/>
        <n v="320"/>
        <n v="500"/>
        <n v="240"/>
        <n v="60"/>
      </sharedItems>
    </cacheField>
    <cacheField name="沉香化气片" numFmtId="0">
      <sharedItems containsString="0" containsBlank="1" containsNumber="1" containsInteger="1" minValue="0" maxValue="88" count="49">
        <n v="75"/>
        <n v="70"/>
        <n v="24"/>
        <n v="20"/>
        <n v="88"/>
        <n v="34"/>
        <n v="4"/>
        <n v="31"/>
        <n v="17"/>
        <n v="67"/>
        <n v="37"/>
        <n v="49"/>
        <n v="58"/>
        <n v="10"/>
        <n v="25"/>
        <n v="11"/>
        <n v="16"/>
        <n v="21"/>
        <n v="8"/>
        <n v="23"/>
        <n v="26"/>
        <n v="13"/>
        <n v="42"/>
        <n v="29"/>
        <n v="27"/>
        <n v="22"/>
        <n v="47"/>
        <n v="32"/>
        <n v="7"/>
        <n v="36"/>
        <n v="15"/>
        <n v="35"/>
        <n v="48"/>
        <n v="19"/>
        <n v="18"/>
        <n v="28"/>
        <n v="6"/>
        <n v="3"/>
        <n v="51"/>
        <n v="5"/>
        <n v="2"/>
        <n v="12"/>
        <n v="30"/>
        <n v="9"/>
        <n v="43"/>
        <n v="1"/>
        <n v="0"/>
        <m/>
        <n v="14"/>
      </sharedItems>
    </cacheField>
    <cacheField name="完成进度" numFmtId="9">
      <sharedItems containsString="0" containsBlank="1" containsNumber="1" minValue="0" maxValue="2.06666666666667" count="74">
        <n v="0.625"/>
        <n v="0.7"/>
        <n v="0.24"/>
        <n v="0.2"/>
        <n v="0.88"/>
        <n v="0.283333333333333"/>
        <n v="0.04"/>
        <n v="0.31"/>
        <n v="0.17"/>
        <n v="0.67"/>
        <n v="0.37"/>
        <n v="0.6125"/>
        <n v="0.725"/>
        <n v="0.125"/>
        <n v="0.25"/>
        <n v="0.1375"/>
        <n v="0.2625"/>
        <n v="0.1"/>
        <n v="0.2875"/>
        <n v="0.325"/>
        <n v="0.1625"/>
        <n v="0.42"/>
        <n v="0.29"/>
        <n v="0.3375"/>
        <n v="0.275"/>
        <n v="0.05"/>
        <n v="0.5875"/>
        <n v="0.4"/>
        <n v="0.0875"/>
        <n v="0.45"/>
        <n v="0.1875"/>
        <n v="0.23"/>
        <n v="0.4375"/>
        <n v="0.15"/>
        <n v="0.48"/>
        <n v="0.2125"/>
        <n v="0.2375"/>
        <n v="0.225"/>
        <n v="0.383333333333333"/>
        <n v="0.566666666666667"/>
        <n v="0.466666666666667"/>
        <n v="0.533333333333333"/>
        <n v="0.216666666666667"/>
        <n v="0.483333333333333"/>
        <n v="0.075"/>
        <n v="0.416666666666667"/>
        <n v="0.85"/>
        <n v="0.516666666666667"/>
        <n v="0.333333333333333"/>
        <n v="0.366666666666667"/>
        <n v="0.0833333333333333"/>
        <n v="0.0333333333333333"/>
        <n v="0.166666666666667"/>
        <n v="0.266666666666667"/>
        <n v="0.375"/>
        <n v="0.716666666666667"/>
        <n v="0.525"/>
        <n v="0.116666666666667"/>
        <n v="0.3"/>
        <n v="0.0166666666666667"/>
        <n v="0"/>
        <n v="0.133333333333333"/>
        <n v="0.0666666666666667"/>
        <n v="0.183333333333333"/>
        <n v="0.433333333333333"/>
        <m/>
        <n v="1.06666666666667"/>
        <n v="1.26666666666667"/>
        <n v="0.666666666666667"/>
        <n v="0.8"/>
        <n v="1.2"/>
        <n v="0.933333333333333"/>
        <n v="2.06666666666667"/>
        <n v="0.6"/>
      </sharedItems>
    </cacheField>
    <cacheField name="复方熊胆薄荷含片" numFmtId="0">
      <sharedItems containsString="0" containsBlank="1" containsNumber="1" containsInteger="1" minValue="0" maxValue="87" count="51">
        <n v="87"/>
        <n v="51"/>
        <n v="17"/>
        <n v="20"/>
        <n v="48"/>
        <n v="68"/>
        <n v="18"/>
        <n v="16"/>
        <n v="39"/>
        <n v="29"/>
        <n v="13"/>
        <n v="38"/>
        <n v="59"/>
        <n v="76"/>
        <n v="6"/>
        <n v="50"/>
        <n v="11"/>
        <n v="36"/>
        <n v="15"/>
        <n v="14"/>
        <n v="21"/>
        <n v="27"/>
        <n v="43"/>
        <n v="84"/>
        <n v="60"/>
        <n v="9"/>
        <n v="41"/>
        <n v="24"/>
        <n v="8"/>
        <n v="33"/>
        <n v="32"/>
        <n v="35"/>
        <n v="12"/>
        <n v="54"/>
        <n v="30"/>
        <n v="10"/>
        <n v="26"/>
        <n v="4"/>
        <n v="25"/>
        <n v="37"/>
        <n v="22"/>
        <n v="52"/>
        <n v="44"/>
        <n v="45"/>
        <n v="5"/>
        <n v="3"/>
        <n v="7"/>
        <n v="2"/>
        <m/>
        <n v="1"/>
        <n v="0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68">
  <r>
    <x v="0"/>
    <x v="0"/>
    <x v="0"/>
    <x v="0"/>
    <x v="0"/>
    <x v="0"/>
    <x v="0"/>
    <x v="0"/>
    <x v="0"/>
    <x v="0"/>
    <x v="0"/>
    <x v="0"/>
    <x v="0"/>
    <x v="0"/>
    <x v="0"/>
    <x v="0"/>
    <x v="0"/>
    <x v="0"/>
  </r>
  <r>
    <x v="1"/>
    <x v="1"/>
    <x v="1"/>
    <x v="0"/>
    <x v="0"/>
    <x v="1"/>
    <x v="1"/>
    <x v="1"/>
    <x v="0"/>
    <x v="0"/>
    <x v="1"/>
    <x v="1"/>
    <x v="1"/>
    <x v="1"/>
    <x v="1"/>
    <x v="1"/>
    <x v="1"/>
    <x v="1"/>
  </r>
  <r>
    <x v="2"/>
    <x v="2"/>
    <x v="2"/>
    <x v="0"/>
    <x v="0"/>
    <x v="1"/>
    <x v="1"/>
    <x v="1"/>
    <x v="0"/>
    <x v="0"/>
    <x v="1"/>
    <x v="1"/>
    <x v="1"/>
    <x v="1"/>
    <x v="2"/>
    <x v="2"/>
    <x v="2"/>
    <x v="2"/>
  </r>
  <r>
    <x v="3"/>
    <x v="3"/>
    <x v="0"/>
    <x v="0"/>
    <x v="0"/>
    <x v="1"/>
    <x v="1"/>
    <x v="1"/>
    <x v="0"/>
    <x v="0"/>
    <x v="1"/>
    <x v="1"/>
    <x v="1"/>
    <x v="1"/>
    <x v="3"/>
    <x v="3"/>
    <x v="3"/>
    <x v="3"/>
  </r>
  <r>
    <x v="4"/>
    <x v="4"/>
    <x v="0"/>
    <x v="0"/>
    <x v="0"/>
    <x v="1"/>
    <x v="1"/>
    <x v="1"/>
    <x v="0"/>
    <x v="0"/>
    <x v="1"/>
    <x v="1"/>
    <x v="1"/>
    <x v="1"/>
    <x v="4"/>
    <x v="4"/>
    <x v="4"/>
    <x v="4"/>
  </r>
  <r>
    <x v="5"/>
    <x v="5"/>
    <x v="0"/>
    <x v="0"/>
    <x v="0"/>
    <x v="0"/>
    <x v="0"/>
    <x v="0"/>
    <x v="0"/>
    <x v="0"/>
    <x v="0"/>
    <x v="0"/>
    <x v="0"/>
    <x v="0"/>
    <x v="5"/>
    <x v="5"/>
    <x v="5"/>
    <x v="5"/>
  </r>
  <r>
    <x v="6"/>
    <x v="6"/>
    <x v="3"/>
    <x v="0"/>
    <x v="0"/>
    <x v="1"/>
    <x v="1"/>
    <x v="1"/>
    <x v="0"/>
    <x v="0"/>
    <x v="1"/>
    <x v="1"/>
    <x v="1"/>
    <x v="1"/>
    <x v="6"/>
    <x v="6"/>
    <x v="6"/>
    <x v="6"/>
  </r>
  <r>
    <x v="7"/>
    <x v="7"/>
    <x v="2"/>
    <x v="0"/>
    <x v="0"/>
    <x v="1"/>
    <x v="1"/>
    <x v="1"/>
    <x v="0"/>
    <x v="0"/>
    <x v="1"/>
    <x v="1"/>
    <x v="1"/>
    <x v="1"/>
    <x v="7"/>
    <x v="7"/>
    <x v="7"/>
    <x v="7"/>
  </r>
  <r>
    <x v="8"/>
    <x v="8"/>
    <x v="1"/>
    <x v="0"/>
    <x v="0"/>
    <x v="1"/>
    <x v="1"/>
    <x v="1"/>
    <x v="0"/>
    <x v="0"/>
    <x v="1"/>
    <x v="1"/>
    <x v="1"/>
    <x v="1"/>
    <x v="8"/>
    <x v="8"/>
    <x v="8"/>
    <x v="8"/>
  </r>
  <r>
    <x v="9"/>
    <x v="9"/>
    <x v="4"/>
    <x v="0"/>
    <x v="0"/>
    <x v="1"/>
    <x v="1"/>
    <x v="1"/>
    <x v="0"/>
    <x v="0"/>
    <x v="1"/>
    <x v="1"/>
    <x v="1"/>
    <x v="1"/>
    <x v="9"/>
    <x v="9"/>
    <x v="9"/>
    <x v="9"/>
  </r>
  <r>
    <x v="10"/>
    <x v="10"/>
    <x v="1"/>
    <x v="0"/>
    <x v="0"/>
    <x v="1"/>
    <x v="1"/>
    <x v="1"/>
    <x v="0"/>
    <x v="0"/>
    <x v="1"/>
    <x v="1"/>
    <x v="1"/>
    <x v="1"/>
    <x v="10"/>
    <x v="10"/>
    <x v="10"/>
    <x v="10"/>
  </r>
  <r>
    <x v="11"/>
    <x v="11"/>
    <x v="2"/>
    <x v="0"/>
    <x v="0"/>
    <x v="1"/>
    <x v="1"/>
    <x v="1"/>
    <x v="0"/>
    <x v="0"/>
    <x v="1"/>
    <x v="1"/>
    <x v="1"/>
    <x v="1"/>
    <x v="10"/>
    <x v="10"/>
    <x v="11"/>
    <x v="11"/>
  </r>
  <r>
    <x v="12"/>
    <x v="12"/>
    <x v="2"/>
    <x v="1"/>
    <x v="1"/>
    <x v="1"/>
    <x v="2"/>
    <x v="2"/>
    <x v="1"/>
    <x v="1"/>
    <x v="1"/>
    <x v="2"/>
    <x v="2"/>
    <x v="2"/>
    <x v="11"/>
    <x v="11"/>
    <x v="12"/>
    <x v="12"/>
  </r>
  <r>
    <x v="13"/>
    <x v="13"/>
    <x v="0"/>
    <x v="1"/>
    <x v="1"/>
    <x v="1"/>
    <x v="2"/>
    <x v="2"/>
    <x v="1"/>
    <x v="1"/>
    <x v="1"/>
    <x v="2"/>
    <x v="2"/>
    <x v="2"/>
    <x v="12"/>
    <x v="12"/>
    <x v="13"/>
    <x v="13"/>
  </r>
  <r>
    <x v="14"/>
    <x v="14"/>
    <x v="2"/>
    <x v="1"/>
    <x v="1"/>
    <x v="1"/>
    <x v="2"/>
    <x v="2"/>
    <x v="1"/>
    <x v="1"/>
    <x v="1"/>
    <x v="2"/>
    <x v="2"/>
    <x v="2"/>
    <x v="13"/>
    <x v="13"/>
    <x v="14"/>
    <x v="14"/>
  </r>
  <r>
    <x v="15"/>
    <x v="15"/>
    <x v="1"/>
    <x v="1"/>
    <x v="1"/>
    <x v="0"/>
    <x v="1"/>
    <x v="3"/>
    <x v="1"/>
    <x v="1"/>
    <x v="0"/>
    <x v="1"/>
    <x v="3"/>
    <x v="3"/>
    <x v="14"/>
    <x v="14"/>
    <x v="11"/>
    <x v="11"/>
  </r>
  <r>
    <x v="16"/>
    <x v="16"/>
    <x v="4"/>
    <x v="1"/>
    <x v="1"/>
    <x v="1"/>
    <x v="2"/>
    <x v="2"/>
    <x v="1"/>
    <x v="1"/>
    <x v="1"/>
    <x v="2"/>
    <x v="2"/>
    <x v="2"/>
    <x v="15"/>
    <x v="15"/>
    <x v="7"/>
    <x v="15"/>
  </r>
  <r>
    <x v="17"/>
    <x v="17"/>
    <x v="5"/>
    <x v="1"/>
    <x v="1"/>
    <x v="1"/>
    <x v="2"/>
    <x v="2"/>
    <x v="1"/>
    <x v="1"/>
    <x v="1"/>
    <x v="2"/>
    <x v="2"/>
    <x v="2"/>
    <x v="7"/>
    <x v="16"/>
    <x v="12"/>
    <x v="12"/>
  </r>
  <r>
    <x v="18"/>
    <x v="18"/>
    <x v="1"/>
    <x v="1"/>
    <x v="1"/>
    <x v="1"/>
    <x v="2"/>
    <x v="2"/>
    <x v="1"/>
    <x v="1"/>
    <x v="1"/>
    <x v="2"/>
    <x v="2"/>
    <x v="2"/>
    <x v="14"/>
    <x v="5"/>
    <x v="7"/>
    <x v="15"/>
  </r>
  <r>
    <x v="19"/>
    <x v="19"/>
    <x v="2"/>
    <x v="1"/>
    <x v="1"/>
    <x v="1"/>
    <x v="2"/>
    <x v="2"/>
    <x v="1"/>
    <x v="1"/>
    <x v="1"/>
    <x v="2"/>
    <x v="2"/>
    <x v="2"/>
    <x v="16"/>
    <x v="17"/>
    <x v="15"/>
    <x v="16"/>
  </r>
  <r>
    <x v="20"/>
    <x v="20"/>
    <x v="5"/>
    <x v="1"/>
    <x v="1"/>
    <x v="1"/>
    <x v="2"/>
    <x v="2"/>
    <x v="1"/>
    <x v="1"/>
    <x v="1"/>
    <x v="2"/>
    <x v="2"/>
    <x v="2"/>
    <x v="7"/>
    <x v="16"/>
    <x v="16"/>
    <x v="17"/>
  </r>
  <r>
    <x v="21"/>
    <x v="21"/>
    <x v="5"/>
    <x v="1"/>
    <x v="1"/>
    <x v="1"/>
    <x v="2"/>
    <x v="2"/>
    <x v="1"/>
    <x v="1"/>
    <x v="1"/>
    <x v="2"/>
    <x v="2"/>
    <x v="2"/>
    <x v="2"/>
    <x v="18"/>
    <x v="16"/>
    <x v="17"/>
  </r>
  <r>
    <x v="22"/>
    <x v="22"/>
    <x v="2"/>
    <x v="1"/>
    <x v="1"/>
    <x v="1"/>
    <x v="2"/>
    <x v="2"/>
    <x v="1"/>
    <x v="1"/>
    <x v="1"/>
    <x v="2"/>
    <x v="2"/>
    <x v="2"/>
    <x v="17"/>
    <x v="19"/>
    <x v="17"/>
    <x v="18"/>
  </r>
  <r>
    <x v="23"/>
    <x v="23"/>
    <x v="5"/>
    <x v="1"/>
    <x v="1"/>
    <x v="0"/>
    <x v="1"/>
    <x v="3"/>
    <x v="1"/>
    <x v="1"/>
    <x v="0"/>
    <x v="1"/>
    <x v="3"/>
    <x v="3"/>
    <x v="14"/>
    <x v="14"/>
    <x v="3"/>
    <x v="3"/>
  </r>
  <r>
    <x v="24"/>
    <x v="24"/>
    <x v="1"/>
    <x v="1"/>
    <x v="1"/>
    <x v="0"/>
    <x v="1"/>
    <x v="3"/>
    <x v="1"/>
    <x v="1"/>
    <x v="0"/>
    <x v="1"/>
    <x v="3"/>
    <x v="3"/>
    <x v="3"/>
    <x v="3"/>
    <x v="18"/>
    <x v="19"/>
  </r>
  <r>
    <x v="25"/>
    <x v="25"/>
    <x v="3"/>
    <x v="1"/>
    <x v="1"/>
    <x v="1"/>
    <x v="2"/>
    <x v="2"/>
    <x v="1"/>
    <x v="1"/>
    <x v="1"/>
    <x v="2"/>
    <x v="2"/>
    <x v="2"/>
    <x v="18"/>
    <x v="20"/>
    <x v="9"/>
    <x v="20"/>
  </r>
  <r>
    <x v="26"/>
    <x v="26"/>
    <x v="5"/>
    <x v="1"/>
    <x v="1"/>
    <x v="1"/>
    <x v="2"/>
    <x v="2"/>
    <x v="1"/>
    <x v="1"/>
    <x v="1"/>
    <x v="2"/>
    <x v="2"/>
    <x v="2"/>
    <x v="13"/>
    <x v="13"/>
    <x v="16"/>
    <x v="17"/>
  </r>
  <r>
    <x v="27"/>
    <x v="27"/>
    <x v="1"/>
    <x v="1"/>
    <x v="1"/>
    <x v="1"/>
    <x v="2"/>
    <x v="2"/>
    <x v="1"/>
    <x v="1"/>
    <x v="1"/>
    <x v="2"/>
    <x v="2"/>
    <x v="2"/>
    <x v="6"/>
    <x v="21"/>
    <x v="16"/>
    <x v="17"/>
  </r>
  <r>
    <x v="28"/>
    <x v="28"/>
    <x v="5"/>
    <x v="1"/>
    <x v="1"/>
    <x v="1"/>
    <x v="2"/>
    <x v="2"/>
    <x v="1"/>
    <x v="1"/>
    <x v="1"/>
    <x v="2"/>
    <x v="2"/>
    <x v="2"/>
    <x v="2"/>
    <x v="18"/>
    <x v="19"/>
    <x v="21"/>
  </r>
  <r>
    <x v="29"/>
    <x v="29"/>
    <x v="0"/>
    <x v="1"/>
    <x v="1"/>
    <x v="1"/>
    <x v="2"/>
    <x v="2"/>
    <x v="1"/>
    <x v="1"/>
    <x v="1"/>
    <x v="2"/>
    <x v="2"/>
    <x v="2"/>
    <x v="10"/>
    <x v="14"/>
    <x v="12"/>
    <x v="12"/>
  </r>
  <r>
    <x v="30"/>
    <x v="30"/>
    <x v="3"/>
    <x v="1"/>
    <x v="1"/>
    <x v="1"/>
    <x v="2"/>
    <x v="2"/>
    <x v="1"/>
    <x v="1"/>
    <x v="1"/>
    <x v="2"/>
    <x v="2"/>
    <x v="2"/>
    <x v="15"/>
    <x v="15"/>
    <x v="15"/>
    <x v="16"/>
  </r>
  <r>
    <x v="31"/>
    <x v="31"/>
    <x v="5"/>
    <x v="1"/>
    <x v="1"/>
    <x v="1"/>
    <x v="2"/>
    <x v="2"/>
    <x v="1"/>
    <x v="1"/>
    <x v="1"/>
    <x v="2"/>
    <x v="2"/>
    <x v="2"/>
    <x v="19"/>
    <x v="22"/>
    <x v="12"/>
    <x v="12"/>
  </r>
  <r>
    <x v="32"/>
    <x v="32"/>
    <x v="1"/>
    <x v="1"/>
    <x v="1"/>
    <x v="1"/>
    <x v="2"/>
    <x v="2"/>
    <x v="1"/>
    <x v="1"/>
    <x v="1"/>
    <x v="2"/>
    <x v="2"/>
    <x v="2"/>
    <x v="15"/>
    <x v="15"/>
    <x v="20"/>
    <x v="5"/>
  </r>
  <r>
    <x v="33"/>
    <x v="33"/>
    <x v="4"/>
    <x v="1"/>
    <x v="1"/>
    <x v="0"/>
    <x v="1"/>
    <x v="3"/>
    <x v="1"/>
    <x v="1"/>
    <x v="0"/>
    <x v="1"/>
    <x v="3"/>
    <x v="3"/>
    <x v="17"/>
    <x v="23"/>
    <x v="21"/>
    <x v="22"/>
  </r>
  <r>
    <x v="34"/>
    <x v="34"/>
    <x v="2"/>
    <x v="1"/>
    <x v="1"/>
    <x v="1"/>
    <x v="2"/>
    <x v="2"/>
    <x v="1"/>
    <x v="1"/>
    <x v="1"/>
    <x v="2"/>
    <x v="2"/>
    <x v="2"/>
    <x v="14"/>
    <x v="5"/>
    <x v="17"/>
    <x v="18"/>
  </r>
  <r>
    <x v="35"/>
    <x v="35"/>
    <x v="5"/>
    <x v="1"/>
    <x v="1"/>
    <x v="1"/>
    <x v="2"/>
    <x v="2"/>
    <x v="1"/>
    <x v="1"/>
    <x v="1"/>
    <x v="2"/>
    <x v="2"/>
    <x v="2"/>
    <x v="10"/>
    <x v="14"/>
    <x v="17"/>
    <x v="18"/>
  </r>
  <r>
    <x v="36"/>
    <x v="36"/>
    <x v="2"/>
    <x v="1"/>
    <x v="1"/>
    <x v="1"/>
    <x v="2"/>
    <x v="2"/>
    <x v="1"/>
    <x v="1"/>
    <x v="1"/>
    <x v="2"/>
    <x v="2"/>
    <x v="2"/>
    <x v="7"/>
    <x v="16"/>
    <x v="7"/>
    <x v="15"/>
  </r>
  <r>
    <x v="37"/>
    <x v="37"/>
    <x v="5"/>
    <x v="1"/>
    <x v="1"/>
    <x v="1"/>
    <x v="2"/>
    <x v="2"/>
    <x v="1"/>
    <x v="1"/>
    <x v="1"/>
    <x v="2"/>
    <x v="2"/>
    <x v="2"/>
    <x v="20"/>
    <x v="24"/>
    <x v="22"/>
    <x v="9"/>
  </r>
  <r>
    <x v="38"/>
    <x v="38"/>
    <x v="2"/>
    <x v="1"/>
    <x v="1"/>
    <x v="0"/>
    <x v="1"/>
    <x v="3"/>
    <x v="1"/>
    <x v="1"/>
    <x v="0"/>
    <x v="1"/>
    <x v="3"/>
    <x v="3"/>
    <x v="18"/>
    <x v="25"/>
    <x v="10"/>
    <x v="10"/>
  </r>
  <r>
    <x v="39"/>
    <x v="39"/>
    <x v="5"/>
    <x v="1"/>
    <x v="1"/>
    <x v="0"/>
    <x v="1"/>
    <x v="3"/>
    <x v="1"/>
    <x v="1"/>
    <x v="0"/>
    <x v="1"/>
    <x v="3"/>
    <x v="3"/>
    <x v="21"/>
    <x v="26"/>
    <x v="9"/>
    <x v="9"/>
  </r>
  <r>
    <x v="40"/>
    <x v="40"/>
    <x v="2"/>
    <x v="1"/>
    <x v="1"/>
    <x v="1"/>
    <x v="2"/>
    <x v="2"/>
    <x v="1"/>
    <x v="1"/>
    <x v="1"/>
    <x v="2"/>
    <x v="2"/>
    <x v="2"/>
    <x v="16"/>
    <x v="17"/>
    <x v="10"/>
    <x v="7"/>
  </r>
  <r>
    <x v="41"/>
    <x v="41"/>
    <x v="0"/>
    <x v="1"/>
    <x v="1"/>
    <x v="1"/>
    <x v="2"/>
    <x v="2"/>
    <x v="1"/>
    <x v="1"/>
    <x v="1"/>
    <x v="2"/>
    <x v="2"/>
    <x v="2"/>
    <x v="22"/>
    <x v="27"/>
    <x v="3"/>
    <x v="23"/>
  </r>
  <r>
    <x v="42"/>
    <x v="42"/>
    <x v="4"/>
    <x v="1"/>
    <x v="1"/>
    <x v="1"/>
    <x v="2"/>
    <x v="2"/>
    <x v="1"/>
    <x v="1"/>
    <x v="1"/>
    <x v="2"/>
    <x v="2"/>
    <x v="2"/>
    <x v="13"/>
    <x v="13"/>
    <x v="15"/>
    <x v="16"/>
  </r>
  <r>
    <x v="43"/>
    <x v="43"/>
    <x v="1"/>
    <x v="1"/>
    <x v="1"/>
    <x v="1"/>
    <x v="2"/>
    <x v="2"/>
    <x v="1"/>
    <x v="1"/>
    <x v="1"/>
    <x v="2"/>
    <x v="2"/>
    <x v="2"/>
    <x v="10"/>
    <x v="14"/>
    <x v="17"/>
    <x v="18"/>
  </r>
  <r>
    <x v="44"/>
    <x v="44"/>
    <x v="5"/>
    <x v="1"/>
    <x v="1"/>
    <x v="0"/>
    <x v="1"/>
    <x v="3"/>
    <x v="1"/>
    <x v="1"/>
    <x v="0"/>
    <x v="1"/>
    <x v="3"/>
    <x v="3"/>
    <x v="10"/>
    <x v="10"/>
    <x v="9"/>
    <x v="9"/>
  </r>
  <r>
    <x v="45"/>
    <x v="45"/>
    <x v="4"/>
    <x v="1"/>
    <x v="1"/>
    <x v="1"/>
    <x v="2"/>
    <x v="2"/>
    <x v="1"/>
    <x v="1"/>
    <x v="1"/>
    <x v="2"/>
    <x v="2"/>
    <x v="2"/>
    <x v="13"/>
    <x v="13"/>
    <x v="14"/>
    <x v="14"/>
  </r>
  <r>
    <x v="46"/>
    <x v="46"/>
    <x v="6"/>
    <x v="2"/>
    <x v="2"/>
    <x v="1"/>
    <x v="3"/>
    <x v="4"/>
    <x v="2"/>
    <x v="2"/>
    <x v="1"/>
    <x v="3"/>
    <x v="4"/>
    <x v="4"/>
    <x v="3"/>
    <x v="17"/>
    <x v="23"/>
    <x v="24"/>
  </r>
  <r>
    <x v="47"/>
    <x v="47"/>
    <x v="5"/>
    <x v="2"/>
    <x v="2"/>
    <x v="1"/>
    <x v="3"/>
    <x v="4"/>
    <x v="2"/>
    <x v="2"/>
    <x v="1"/>
    <x v="3"/>
    <x v="4"/>
    <x v="4"/>
    <x v="23"/>
    <x v="28"/>
    <x v="15"/>
    <x v="9"/>
  </r>
  <r>
    <x v="48"/>
    <x v="48"/>
    <x v="2"/>
    <x v="2"/>
    <x v="2"/>
    <x v="1"/>
    <x v="3"/>
    <x v="4"/>
    <x v="2"/>
    <x v="2"/>
    <x v="1"/>
    <x v="3"/>
    <x v="4"/>
    <x v="4"/>
    <x v="15"/>
    <x v="29"/>
    <x v="16"/>
    <x v="25"/>
  </r>
  <r>
    <x v="49"/>
    <x v="49"/>
    <x v="5"/>
    <x v="2"/>
    <x v="2"/>
    <x v="1"/>
    <x v="3"/>
    <x v="4"/>
    <x v="2"/>
    <x v="2"/>
    <x v="1"/>
    <x v="3"/>
    <x v="4"/>
    <x v="4"/>
    <x v="5"/>
    <x v="30"/>
    <x v="11"/>
    <x v="26"/>
  </r>
  <r>
    <x v="50"/>
    <x v="50"/>
    <x v="6"/>
    <x v="2"/>
    <x v="2"/>
    <x v="1"/>
    <x v="3"/>
    <x v="4"/>
    <x v="2"/>
    <x v="2"/>
    <x v="1"/>
    <x v="3"/>
    <x v="4"/>
    <x v="4"/>
    <x v="22"/>
    <x v="31"/>
    <x v="9"/>
    <x v="27"/>
  </r>
  <r>
    <x v="51"/>
    <x v="51"/>
    <x v="2"/>
    <x v="2"/>
    <x v="2"/>
    <x v="1"/>
    <x v="3"/>
    <x v="4"/>
    <x v="2"/>
    <x v="2"/>
    <x v="1"/>
    <x v="3"/>
    <x v="4"/>
    <x v="4"/>
    <x v="8"/>
    <x v="20"/>
    <x v="10"/>
    <x v="28"/>
  </r>
  <r>
    <x v="52"/>
    <x v="52"/>
    <x v="2"/>
    <x v="2"/>
    <x v="2"/>
    <x v="1"/>
    <x v="3"/>
    <x v="4"/>
    <x v="2"/>
    <x v="2"/>
    <x v="1"/>
    <x v="3"/>
    <x v="4"/>
    <x v="4"/>
    <x v="14"/>
    <x v="32"/>
    <x v="17"/>
    <x v="29"/>
  </r>
  <r>
    <x v="53"/>
    <x v="53"/>
    <x v="2"/>
    <x v="2"/>
    <x v="2"/>
    <x v="1"/>
    <x v="3"/>
    <x v="4"/>
    <x v="2"/>
    <x v="2"/>
    <x v="1"/>
    <x v="3"/>
    <x v="4"/>
    <x v="4"/>
    <x v="10"/>
    <x v="33"/>
    <x v="9"/>
    <x v="27"/>
  </r>
  <r>
    <x v="54"/>
    <x v="54"/>
    <x v="5"/>
    <x v="2"/>
    <x v="2"/>
    <x v="1"/>
    <x v="3"/>
    <x v="4"/>
    <x v="2"/>
    <x v="2"/>
    <x v="1"/>
    <x v="3"/>
    <x v="4"/>
    <x v="4"/>
    <x v="3"/>
    <x v="17"/>
    <x v="15"/>
    <x v="9"/>
  </r>
  <r>
    <x v="55"/>
    <x v="55"/>
    <x v="2"/>
    <x v="2"/>
    <x v="2"/>
    <x v="1"/>
    <x v="3"/>
    <x v="4"/>
    <x v="2"/>
    <x v="2"/>
    <x v="1"/>
    <x v="3"/>
    <x v="4"/>
    <x v="4"/>
    <x v="7"/>
    <x v="34"/>
    <x v="2"/>
    <x v="30"/>
  </r>
  <r>
    <x v="56"/>
    <x v="56"/>
    <x v="2"/>
    <x v="2"/>
    <x v="2"/>
    <x v="0"/>
    <x v="2"/>
    <x v="1"/>
    <x v="2"/>
    <x v="2"/>
    <x v="0"/>
    <x v="2"/>
    <x v="1"/>
    <x v="1"/>
    <x v="24"/>
    <x v="35"/>
    <x v="24"/>
    <x v="31"/>
  </r>
  <r>
    <x v="57"/>
    <x v="57"/>
    <x v="2"/>
    <x v="2"/>
    <x v="2"/>
    <x v="1"/>
    <x v="3"/>
    <x v="4"/>
    <x v="2"/>
    <x v="2"/>
    <x v="1"/>
    <x v="3"/>
    <x v="4"/>
    <x v="4"/>
    <x v="24"/>
    <x v="36"/>
    <x v="25"/>
    <x v="32"/>
  </r>
  <r>
    <x v="58"/>
    <x v="58"/>
    <x v="4"/>
    <x v="2"/>
    <x v="2"/>
    <x v="0"/>
    <x v="2"/>
    <x v="1"/>
    <x v="2"/>
    <x v="2"/>
    <x v="0"/>
    <x v="2"/>
    <x v="1"/>
    <x v="1"/>
    <x v="15"/>
    <x v="15"/>
    <x v="9"/>
    <x v="20"/>
  </r>
  <r>
    <x v="59"/>
    <x v="59"/>
    <x v="0"/>
    <x v="2"/>
    <x v="2"/>
    <x v="1"/>
    <x v="3"/>
    <x v="4"/>
    <x v="2"/>
    <x v="2"/>
    <x v="1"/>
    <x v="3"/>
    <x v="4"/>
    <x v="4"/>
    <x v="20"/>
    <x v="37"/>
    <x v="26"/>
    <x v="33"/>
  </r>
  <r>
    <x v="60"/>
    <x v="60"/>
    <x v="0"/>
    <x v="2"/>
    <x v="2"/>
    <x v="1"/>
    <x v="3"/>
    <x v="4"/>
    <x v="2"/>
    <x v="2"/>
    <x v="1"/>
    <x v="3"/>
    <x v="4"/>
    <x v="4"/>
    <x v="22"/>
    <x v="31"/>
    <x v="20"/>
    <x v="34"/>
  </r>
  <r>
    <x v="61"/>
    <x v="61"/>
    <x v="1"/>
    <x v="2"/>
    <x v="2"/>
    <x v="1"/>
    <x v="3"/>
    <x v="4"/>
    <x v="2"/>
    <x v="2"/>
    <x v="1"/>
    <x v="3"/>
    <x v="4"/>
    <x v="4"/>
    <x v="8"/>
    <x v="20"/>
    <x v="10"/>
    <x v="28"/>
  </r>
  <r>
    <x v="62"/>
    <x v="62"/>
    <x v="1"/>
    <x v="2"/>
    <x v="2"/>
    <x v="1"/>
    <x v="3"/>
    <x v="4"/>
    <x v="2"/>
    <x v="2"/>
    <x v="1"/>
    <x v="3"/>
    <x v="4"/>
    <x v="4"/>
    <x v="25"/>
    <x v="38"/>
    <x v="16"/>
    <x v="25"/>
  </r>
  <r>
    <x v="63"/>
    <x v="63"/>
    <x v="5"/>
    <x v="2"/>
    <x v="2"/>
    <x v="1"/>
    <x v="3"/>
    <x v="4"/>
    <x v="2"/>
    <x v="2"/>
    <x v="1"/>
    <x v="3"/>
    <x v="4"/>
    <x v="4"/>
    <x v="22"/>
    <x v="31"/>
    <x v="16"/>
    <x v="25"/>
  </r>
  <r>
    <x v="64"/>
    <x v="64"/>
    <x v="1"/>
    <x v="2"/>
    <x v="2"/>
    <x v="1"/>
    <x v="3"/>
    <x v="4"/>
    <x v="2"/>
    <x v="2"/>
    <x v="1"/>
    <x v="3"/>
    <x v="4"/>
    <x v="4"/>
    <x v="10"/>
    <x v="33"/>
    <x v="2"/>
    <x v="30"/>
  </r>
  <r>
    <x v="65"/>
    <x v="65"/>
    <x v="5"/>
    <x v="2"/>
    <x v="2"/>
    <x v="1"/>
    <x v="3"/>
    <x v="4"/>
    <x v="2"/>
    <x v="2"/>
    <x v="1"/>
    <x v="3"/>
    <x v="4"/>
    <x v="4"/>
    <x v="8"/>
    <x v="20"/>
    <x v="17"/>
    <x v="29"/>
  </r>
  <r>
    <x v="66"/>
    <x v="66"/>
    <x v="1"/>
    <x v="2"/>
    <x v="2"/>
    <x v="1"/>
    <x v="3"/>
    <x v="4"/>
    <x v="2"/>
    <x v="2"/>
    <x v="1"/>
    <x v="3"/>
    <x v="4"/>
    <x v="4"/>
    <x v="18"/>
    <x v="27"/>
    <x v="15"/>
    <x v="9"/>
  </r>
  <r>
    <x v="67"/>
    <x v="67"/>
    <x v="5"/>
    <x v="2"/>
    <x v="2"/>
    <x v="1"/>
    <x v="3"/>
    <x v="4"/>
    <x v="2"/>
    <x v="2"/>
    <x v="1"/>
    <x v="3"/>
    <x v="4"/>
    <x v="4"/>
    <x v="3"/>
    <x v="17"/>
    <x v="10"/>
    <x v="28"/>
  </r>
  <r>
    <x v="68"/>
    <x v="68"/>
    <x v="2"/>
    <x v="2"/>
    <x v="2"/>
    <x v="1"/>
    <x v="3"/>
    <x v="4"/>
    <x v="2"/>
    <x v="2"/>
    <x v="1"/>
    <x v="3"/>
    <x v="4"/>
    <x v="4"/>
    <x v="26"/>
    <x v="39"/>
    <x v="25"/>
    <x v="32"/>
  </r>
  <r>
    <x v="69"/>
    <x v="69"/>
    <x v="2"/>
    <x v="2"/>
    <x v="2"/>
    <x v="1"/>
    <x v="3"/>
    <x v="4"/>
    <x v="2"/>
    <x v="2"/>
    <x v="1"/>
    <x v="3"/>
    <x v="4"/>
    <x v="4"/>
    <x v="16"/>
    <x v="40"/>
    <x v="15"/>
    <x v="9"/>
  </r>
  <r>
    <x v="70"/>
    <x v="70"/>
    <x v="1"/>
    <x v="2"/>
    <x v="2"/>
    <x v="1"/>
    <x v="3"/>
    <x v="4"/>
    <x v="2"/>
    <x v="2"/>
    <x v="1"/>
    <x v="3"/>
    <x v="4"/>
    <x v="4"/>
    <x v="17"/>
    <x v="14"/>
    <x v="10"/>
    <x v="28"/>
  </r>
  <r>
    <x v="71"/>
    <x v="71"/>
    <x v="6"/>
    <x v="2"/>
    <x v="2"/>
    <x v="1"/>
    <x v="3"/>
    <x v="4"/>
    <x v="2"/>
    <x v="2"/>
    <x v="1"/>
    <x v="3"/>
    <x v="4"/>
    <x v="4"/>
    <x v="15"/>
    <x v="29"/>
    <x v="16"/>
    <x v="25"/>
  </r>
  <r>
    <x v="72"/>
    <x v="72"/>
    <x v="1"/>
    <x v="2"/>
    <x v="2"/>
    <x v="1"/>
    <x v="3"/>
    <x v="4"/>
    <x v="2"/>
    <x v="2"/>
    <x v="1"/>
    <x v="3"/>
    <x v="4"/>
    <x v="4"/>
    <x v="13"/>
    <x v="41"/>
    <x v="3"/>
    <x v="35"/>
  </r>
  <r>
    <x v="73"/>
    <x v="73"/>
    <x v="1"/>
    <x v="2"/>
    <x v="2"/>
    <x v="0"/>
    <x v="2"/>
    <x v="1"/>
    <x v="2"/>
    <x v="2"/>
    <x v="0"/>
    <x v="2"/>
    <x v="1"/>
    <x v="1"/>
    <x v="7"/>
    <x v="16"/>
    <x v="18"/>
    <x v="36"/>
  </r>
  <r>
    <x v="74"/>
    <x v="74"/>
    <x v="1"/>
    <x v="2"/>
    <x v="2"/>
    <x v="1"/>
    <x v="3"/>
    <x v="4"/>
    <x v="2"/>
    <x v="2"/>
    <x v="0"/>
    <x v="2"/>
    <x v="1"/>
    <x v="2"/>
    <x v="16"/>
    <x v="40"/>
    <x v="27"/>
    <x v="37"/>
  </r>
  <r>
    <x v="75"/>
    <x v="75"/>
    <x v="0"/>
    <x v="2"/>
    <x v="2"/>
    <x v="1"/>
    <x v="3"/>
    <x v="4"/>
    <x v="2"/>
    <x v="2"/>
    <x v="1"/>
    <x v="3"/>
    <x v="4"/>
    <x v="4"/>
    <x v="17"/>
    <x v="14"/>
    <x v="9"/>
    <x v="27"/>
  </r>
  <r>
    <x v="76"/>
    <x v="76"/>
    <x v="4"/>
    <x v="2"/>
    <x v="2"/>
    <x v="1"/>
    <x v="3"/>
    <x v="4"/>
    <x v="2"/>
    <x v="2"/>
    <x v="1"/>
    <x v="3"/>
    <x v="4"/>
    <x v="4"/>
    <x v="8"/>
    <x v="20"/>
    <x v="9"/>
    <x v="27"/>
  </r>
  <r>
    <x v="77"/>
    <x v="77"/>
    <x v="0"/>
    <x v="2"/>
    <x v="2"/>
    <x v="1"/>
    <x v="3"/>
    <x v="4"/>
    <x v="2"/>
    <x v="2"/>
    <x v="1"/>
    <x v="3"/>
    <x v="4"/>
    <x v="4"/>
    <x v="27"/>
    <x v="42"/>
    <x v="20"/>
    <x v="34"/>
  </r>
  <r>
    <x v="78"/>
    <x v="78"/>
    <x v="4"/>
    <x v="2"/>
    <x v="2"/>
    <x v="1"/>
    <x v="3"/>
    <x v="4"/>
    <x v="2"/>
    <x v="2"/>
    <x v="1"/>
    <x v="3"/>
    <x v="4"/>
    <x v="4"/>
    <x v="3"/>
    <x v="17"/>
    <x v="25"/>
    <x v="32"/>
  </r>
  <r>
    <x v="79"/>
    <x v="79"/>
    <x v="4"/>
    <x v="2"/>
    <x v="2"/>
    <x v="1"/>
    <x v="3"/>
    <x v="4"/>
    <x v="2"/>
    <x v="2"/>
    <x v="1"/>
    <x v="3"/>
    <x v="4"/>
    <x v="4"/>
    <x v="16"/>
    <x v="40"/>
    <x v="15"/>
    <x v="9"/>
  </r>
  <r>
    <x v="80"/>
    <x v="80"/>
    <x v="5"/>
    <x v="2"/>
    <x v="2"/>
    <x v="1"/>
    <x v="3"/>
    <x v="4"/>
    <x v="2"/>
    <x v="2"/>
    <x v="1"/>
    <x v="3"/>
    <x v="4"/>
    <x v="4"/>
    <x v="15"/>
    <x v="29"/>
    <x v="14"/>
    <x v="38"/>
  </r>
  <r>
    <x v="81"/>
    <x v="81"/>
    <x v="5"/>
    <x v="2"/>
    <x v="2"/>
    <x v="0"/>
    <x v="2"/>
    <x v="1"/>
    <x v="2"/>
    <x v="2"/>
    <x v="1"/>
    <x v="3"/>
    <x v="4"/>
    <x v="2"/>
    <x v="18"/>
    <x v="20"/>
    <x v="4"/>
    <x v="39"/>
  </r>
  <r>
    <x v="82"/>
    <x v="82"/>
    <x v="4"/>
    <x v="2"/>
    <x v="2"/>
    <x v="1"/>
    <x v="3"/>
    <x v="4"/>
    <x v="2"/>
    <x v="2"/>
    <x v="1"/>
    <x v="3"/>
    <x v="4"/>
    <x v="4"/>
    <x v="7"/>
    <x v="34"/>
    <x v="22"/>
    <x v="40"/>
  </r>
  <r>
    <x v="83"/>
    <x v="83"/>
    <x v="1"/>
    <x v="2"/>
    <x v="2"/>
    <x v="1"/>
    <x v="3"/>
    <x v="4"/>
    <x v="2"/>
    <x v="2"/>
    <x v="1"/>
    <x v="3"/>
    <x v="4"/>
    <x v="4"/>
    <x v="3"/>
    <x v="17"/>
    <x v="23"/>
    <x v="24"/>
  </r>
  <r>
    <x v="84"/>
    <x v="84"/>
    <x v="4"/>
    <x v="2"/>
    <x v="2"/>
    <x v="1"/>
    <x v="3"/>
    <x v="4"/>
    <x v="2"/>
    <x v="2"/>
    <x v="1"/>
    <x v="3"/>
    <x v="4"/>
    <x v="4"/>
    <x v="24"/>
    <x v="36"/>
    <x v="21"/>
    <x v="7"/>
  </r>
  <r>
    <x v="85"/>
    <x v="85"/>
    <x v="2"/>
    <x v="2"/>
    <x v="2"/>
    <x v="1"/>
    <x v="3"/>
    <x v="4"/>
    <x v="2"/>
    <x v="2"/>
    <x v="1"/>
    <x v="3"/>
    <x v="4"/>
    <x v="4"/>
    <x v="6"/>
    <x v="43"/>
    <x v="14"/>
    <x v="38"/>
  </r>
  <r>
    <x v="86"/>
    <x v="86"/>
    <x v="4"/>
    <x v="2"/>
    <x v="2"/>
    <x v="1"/>
    <x v="3"/>
    <x v="4"/>
    <x v="2"/>
    <x v="2"/>
    <x v="1"/>
    <x v="3"/>
    <x v="4"/>
    <x v="4"/>
    <x v="15"/>
    <x v="29"/>
    <x v="25"/>
    <x v="32"/>
  </r>
  <r>
    <x v="87"/>
    <x v="87"/>
    <x v="4"/>
    <x v="2"/>
    <x v="2"/>
    <x v="1"/>
    <x v="3"/>
    <x v="4"/>
    <x v="2"/>
    <x v="2"/>
    <x v="1"/>
    <x v="3"/>
    <x v="4"/>
    <x v="4"/>
    <x v="20"/>
    <x v="37"/>
    <x v="10"/>
    <x v="28"/>
  </r>
  <r>
    <x v="88"/>
    <x v="88"/>
    <x v="0"/>
    <x v="2"/>
    <x v="2"/>
    <x v="1"/>
    <x v="3"/>
    <x v="4"/>
    <x v="2"/>
    <x v="2"/>
    <x v="1"/>
    <x v="3"/>
    <x v="4"/>
    <x v="4"/>
    <x v="6"/>
    <x v="43"/>
    <x v="21"/>
    <x v="7"/>
  </r>
  <r>
    <x v="89"/>
    <x v="89"/>
    <x v="1"/>
    <x v="2"/>
    <x v="2"/>
    <x v="0"/>
    <x v="2"/>
    <x v="1"/>
    <x v="2"/>
    <x v="2"/>
    <x v="0"/>
    <x v="2"/>
    <x v="1"/>
    <x v="1"/>
    <x v="13"/>
    <x v="13"/>
    <x v="15"/>
    <x v="16"/>
  </r>
  <r>
    <x v="90"/>
    <x v="90"/>
    <x v="4"/>
    <x v="2"/>
    <x v="2"/>
    <x v="1"/>
    <x v="3"/>
    <x v="4"/>
    <x v="2"/>
    <x v="2"/>
    <x v="1"/>
    <x v="3"/>
    <x v="4"/>
    <x v="4"/>
    <x v="6"/>
    <x v="43"/>
    <x v="22"/>
    <x v="40"/>
  </r>
  <r>
    <x v="91"/>
    <x v="91"/>
    <x v="4"/>
    <x v="2"/>
    <x v="2"/>
    <x v="1"/>
    <x v="3"/>
    <x v="4"/>
    <x v="2"/>
    <x v="2"/>
    <x v="1"/>
    <x v="3"/>
    <x v="4"/>
    <x v="4"/>
    <x v="17"/>
    <x v="14"/>
    <x v="23"/>
    <x v="24"/>
  </r>
  <r>
    <x v="92"/>
    <x v="92"/>
    <x v="1"/>
    <x v="2"/>
    <x v="2"/>
    <x v="1"/>
    <x v="3"/>
    <x v="4"/>
    <x v="2"/>
    <x v="2"/>
    <x v="1"/>
    <x v="3"/>
    <x v="4"/>
    <x v="4"/>
    <x v="15"/>
    <x v="29"/>
    <x v="14"/>
    <x v="38"/>
  </r>
  <r>
    <x v="93"/>
    <x v="93"/>
    <x v="6"/>
    <x v="2"/>
    <x v="2"/>
    <x v="1"/>
    <x v="3"/>
    <x v="4"/>
    <x v="2"/>
    <x v="2"/>
    <x v="1"/>
    <x v="3"/>
    <x v="4"/>
    <x v="4"/>
    <x v="6"/>
    <x v="43"/>
    <x v="16"/>
    <x v="25"/>
  </r>
  <r>
    <x v="94"/>
    <x v="94"/>
    <x v="0"/>
    <x v="2"/>
    <x v="2"/>
    <x v="1"/>
    <x v="3"/>
    <x v="4"/>
    <x v="2"/>
    <x v="2"/>
    <x v="1"/>
    <x v="3"/>
    <x v="4"/>
    <x v="4"/>
    <x v="28"/>
    <x v="26"/>
    <x v="3"/>
    <x v="35"/>
  </r>
  <r>
    <x v="95"/>
    <x v="95"/>
    <x v="5"/>
    <x v="2"/>
    <x v="2"/>
    <x v="1"/>
    <x v="3"/>
    <x v="4"/>
    <x v="2"/>
    <x v="2"/>
    <x v="1"/>
    <x v="3"/>
    <x v="4"/>
    <x v="4"/>
    <x v="14"/>
    <x v="32"/>
    <x v="16"/>
    <x v="25"/>
  </r>
  <r>
    <x v="96"/>
    <x v="96"/>
    <x v="2"/>
    <x v="2"/>
    <x v="2"/>
    <x v="1"/>
    <x v="3"/>
    <x v="4"/>
    <x v="2"/>
    <x v="2"/>
    <x v="1"/>
    <x v="3"/>
    <x v="4"/>
    <x v="4"/>
    <x v="6"/>
    <x v="43"/>
    <x v="25"/>
    <x v="32"/>
  </r>
  <r>
    <x v="97"/>
    <x v="97"/>
    <x v="5"/>
    <x v="2"/>
    <x v="2"/>
    <x v="1"/>
    <x v="3"/>
    <x v="4"/>
    <x v="2"/>
    <x v="2"/>
    <x v="1"/>
    <x v="3"/>
    <x v="4"/>
    <x v="4"/>
    <x v="3"/>
    <x v="17"/>
    <x v="25"/>
    <x v="32"/>
  </r>
  <r>
    <x v="98"/>
    <x v="98"/>
    <x v="1"/>
    <x v="2"/>
    <x v="2"/>
    <x v="1"/>
    <x v="3"/>
    <x v="4"/>
    <x v="2"/>
    <x v="2"/>
    <x v="1"/>
    <x v="3"/>
    <x v="4"/>
    <x v="4"/>
    <x v="6"/>
    <x v="43"/>
    <x v="14"/>
    <x v="38"/>
  </r>
  <r>
    <x v="99"/>
    <x v="99"/>
    <x v="4"/>
    <x v="2"/>
    <x v="2"/>
    <x v="0"/>
    <x v="2"/>
    <x v="1"/>
    <x v="2"/>
    <x v="2"/>
    <x v="0"/>
    <x v="2"/>
    <x v="1"/>
    <x v="1"/>
    <x v="15"/>
    <x v="15"/>
    <x v="22"/>
    <x v="9"/>
  </r>
  <r>
    <x v="100"/>
    <x v="100"/>
    <x v="2"/>
    <x v="2"/>
    <x v="2"/>
    <x v="1"/>
    <x v="3"/>
    <x v="4"/>
    <x v="2"/>
    <x v="2"/>
    <x v="1"/>
    <x v="3"/>
    <x v="4"/>
    <x v="4"/>
    <x v="26"/>
    <x v="39"/>
    <x v="15"/>
    <x v="9"/>
  </r>
  <r>
    <x v="101"/>
    <x v="101"/>
    <x v="4"/>
    <x v="2"/>
    <x v="2"/>
    <x v="1"/>
    <x v="3"/>
    <x v="4"/>
    <x v="2"/>
    <x v="2"/>
    <x v="1"/>
    <x v="3"/>
    <x v="4"/>
    <x v="4"/>
    <x v="6"/>
    <x v="43"/>
    <x v="15"/>
    <x v="9"/>
  </r>
  <r>
    <x v="102"/>
    <x v="102"/>
    <x v="5"/>
    <x v="2"/>
    <x v="2"/>
    <x v="1"/>
    <x v="3"/>
    <x v="4"/>
    <x v="2"/>
    <x v="2"/>
    <x v="1"/>
    <x v="3"/>
    <x v="4"/>
    <x v="4"/>
    <x v="23"/>
    <x v="28"/>
    <x v="16"/>
    <x v="25"/>
  </r>
  <r>
    <x v="103"/>
    <x v="103"/>
    <x v="1"/>
    <x v="2"/>
    <x v="2"/>
    <x v="1"/>
    <x v="3"/>
    <x v="4"/>
    <x v="2"/>
    <x v="2"/>
    <x v="1"/>
    <x v="3"/>
    <x v="4"/>
    <x v="4"/>
    <x v="16"/>
    <x v="40"/>
    <x v="28"/>
    <x v="41"/>
  </r>
  <r>
    <x v="104"/>
    <x v="104"/>
    <x v="2"/>
    <x v="2"/>
    <x v="2"/>
    <x v="1"/>
    <x v="3"/>
    <x v="4"/>
    <x v="2"/>
    <x v="2"/>
    <x v="1"/>
    <x v="3"/>
    <x v="4"/>
    <x v="4"/>
    <x v="13"/>
    <x v="41"/>
    <x v="7"/>
    <x v="42"/>
  </r>
  <r>
    <x v="105"/>
    <x v="105"/>
    <x v="4"/>
    <x v="2"/>
    <x v="2"/>
    <x v="1"/>
    <x v="3"/>
    <x v="4"/>
    <x v="2"/>
    <x v="2"/>
    <x v="1"/>
    <x v="3"/>
    <x v="4"/>
    <x v="4"/>
    <x v="15"/>
    <x v="29"/>
    <x v="14"/>
    <x v="38"/>
  </r>
  <r>
    <x v="106"/>
    <x v="106"/>
    <x v="0"/>
    <x v="2"/>
    <x v="2"/>
    <x v="1"/>
    <x v="3"/>
    <x v="4"/>
    <x v="2"/>
    <x v="2"/>
    <x v="1"/>
    <x v="3"/>
    <x v="4"/>
    <x v="4"/>
    <x v="18"/>
    <x v="27"/>
    <x v="25"/>
    <x v="32"/>
  </r>
  <r>
    <x v="107"/>
    <x v="107"/>
    <x v="1"/>
    <x v="2"/>
    <x v="2"/>
    <x v="1"/>
    <x v="3"/>
    <x v="4"/>
    <x v="2"/>
    <x v="2"/>
    <x v="1"/>
    <x v="3"/>
    <x v="4"/>
    <x v="4"/>
    <x v="3"/>
    <x v="17"/>
    <x v="15"/>
    <x v="9"/>
  </r>
  <r>
    <x v="108"/>
    <x v="108"/>
    <x v="0"/>
    <x v="2"/>
    <x v="2"/>
    <x v="1"/>
    <x v="3"/>
    <x v="4"/>
    <x v="2"/>
    <x v="2"/>
    <x v="1"/>
    <x v="3"/>
    <x v="4"/>
    <x v="4"/>
    <x v="24"/>
    <x v="36"/>
    <x v="7"/>
    <x v="42"/>
  </r>
  <r>
    <x v="109"/>
    <x v="109"/>
    <x v="5"/>
    <x v="2"/>
    <x v="2"/>
    <x v="1"/>
    <x v="3"/>
    <x v="4"/>
    <x v="2"/>
    <x v="2"/>
    <x v="1"/>
    <x v="3"/>
    <x v="4"/>
    <x v="4"/>
    <x v="6"/>
    <x v="43"/>
    <x v="7"/>
    <x v="42"/>
  </r>
  <r>
    <x v="110"/>
    <x v="110"/>
    <x v="4"/>
    <x v="2"/>
    <x v="2"/>
    <x v="1"/>
    <x v="3"/>
    <x v="4"/>
    <x v="2"/>
    <x v="2"/>
    <x v="1"/>
    <x v="3"/>
    <x v="4"/>
    <x v="4"/>
    <x v="5"/>
    <x v="30"/>
    <x v="16"/>
    <x v="25"/>
  </r>
  <r>
    <x v="111"/>
    <x v="111"/>
    <x v="3"/>
    <x v="2"/>
    <x v="2"/>
    <x v="1"/>
    <x v="3"/>
    <x v="4"/>
    <x v="2"/>
    <x v="2"/>
    <x v="1"/>
    <x v="3"/>
    <x v="4"/>
    <x v="4"/>
    <x v="15"/>
    <x v="29"/>
    <x v="10"/>
    <x v="28"/>
  </r>
  <r>
    <x v="112"/>
    <x v="112"/>
    <x v="3"/>
    <x v="2"/>
    <x v="2"/>
    <x v="1"/>
    <x v="3"/>
    <x v="4"/>
    <x v="2"/>
    <x v="2"/>
    <x v="1"/>
    <x v="3"/>
    <x v="4"/>
    <x v="4"/>
    <x v="29"/>
    <x v="44"/>
    <x v="10"/>
    <x v="28"/>
  </r>
  <r>
    <x v="113"/>
    <x v="113"/>
    <x v="0"/>
    <x v="2"/>
    <x v="2"/>
    <x v="1"/>
    <x v="3"/>
    <x v="4"/>
    <x v="2"/>
    <x v="2"/>
    <x v="1"/>
    <x v="3"/>
    <x v="4"/>
    <x v="4"/>
    <x v="17"/>
    <x v="14"/>
    <x v="15"/>
    <x v="9"/>
  </r>
  <r>
    <x v="114"/>
    <x v="114"/>
    <x v="2"/>
    <x v="2"/>
    <x v="2"/>
    <x v="1"/>
    <x v="3"/>
    <x v="4"/>
    <x v="2"/>
    <x v="2"/>
    <x v="1"/>
    <x v="3"/>
    <x v="4"/>
    <x v="4"/>
    <x v="26"/>
    <x v="39"/>
    <x v="7"/>
    <x v="42"/>
  </r>
  <r>
    <x v="115"/>
    <x v="115"/>
    <x v="0"/>
    <x v="2"/>
    <x v="2"/>
    <x v="1"/>
    <x v="3"/>
    <x v="4"/>
    <x v="2"/>
    <x v="2"/>
    <x v="1"/>
    <x v="3"/>
    <x v="4"/>
    <x v="4"/>
    <x v="24"/>
    <x v="36"/>
    <x v="25"/>
    <x v="32"/>
  </r>
  <r>
    <x v="116"/>
    <x v="116"/>
    <x v="5"/>
    <x v="2"/>
    <x v="2"/>
    <x v="1"/>
    <x v="3"/>
    <x v="4"/>
    <x v="2"/>
    <x v="2"/>
    <x v="1"/>
    <x v="3"/>
    <x v="4"/>
    <x v="4"/>
    <x v="14"/>
    <x v="32"/>
    <x v="15"/>
    <x v="9"/>
  </r>
  <r>
    <x v="117"/>
    <x v="117"/>
    <x v="4"/>
    <x v="2"/>
    <x v="2"/>
    <x v="1"/>
    <x v="3"/>
    <x v="4"/>
    <x v="2"/>
    <x v="2"/>
    <x v="1"/>
    <x v="3"/>
    <x v="4"/>
    <x v="4"/>
    <x v="15"/>
    <x v="29"/>
    <x v="15"/>
    <x v="9"/>
  </r>
  <r>
    <x v="118"/>
    <x v="118"/>
    <x v="1"/>
    <x v="2"/>
    <x v="2"/>
    <x v="1"/>
    <x v="3"/>
    <x v="4"/>
    <x v="2"/>
    <x v="2"/>
    <x v="1"/>
    <x v="3"/>
    <x v="4"/>
    <x v="4"/>
    <x v="13"/>
    <x v="41"/>
    <x v="16"/>
    <x v="25"/>
  </r>
  <r>
    <x v="119"/>
    <x v="119"/>
    <x v="4"/>
    <x v="2"/>
    <x v="2"/>
    <x v="1"/>
    <x v="3"/>
    <x v="4"/>
    <x v="2"/>
    <x v="2"/>
    <x v="1"/>
    <x v="3"/>
    <x v="4"/>
    <x v="4"/>
    <x v="10"/>
    <x v="33"/>
    <x v="28"/>
    <x v="41"/>
  </r>
  <r>
    <x v="120"/>
    <x v="120"/>
    <x v="4"/>
    <x v="2"/>
    <x v="2"/>
    <x v="1"/>
    <x v="3"/>
    <x v="4"/>
    <x v="2"/>
    <x v="2"/>
    <x v="1"/>
    <x v="3"/>
    <x v="4"/>
    <x v="4"/>
    <x v="17"/>
    <x v="14"/>
    <x v="14"/>
    <x v="38"/>
  </r>
  <r>
    <x v="121"/>
    <x v="121"/>
    <x v="1"/>
    <x v="2"/>
    <x v="2"/>
    <x v="1"/>
    <x v="3"/>
    <x v="4"/>
    <x v="2"/>
    <x v="2"/>
    <x v="1"/>
    <x v="3"/>
    <x v="4"/>
    <x v="4"/>
    <x v="3"/>
    <x v="17"/>
    <x v="25"/>
    <x v="32"/>
  </r>
  <r>
    <x v="122"/>
    <x v="122"/>
    <x v="2"/>
    <x v="2"/>
    <x v="2"/>
    <x v="1"/>
    <x v="3"/>
    <x v="4"/>
    <x v="2"/>
    <x v="2"/>
    <x v="1"/>
    <x v="3"/>
    <x v="4"/>
    <x v="4"/>
    <x v="14"/>
    <x v="32"/>
    <x v="9"/>
    <x v="27"/>
  </r>
  <r>
    <x v="123"/>
    <x v="123"/>
    <x v="6"/>
    <x v="2"/>
    <x v="2"/>
    <x v="1"/>
    <x v="3"/>
    <x v="4"/>
    <x v="2"/>
    <x v="2"/>
    <x v="1"/>
    <x v="3"/>
    <x v="4"/>
    <x v="4"/>
    <x v="24"/>
    <x v="36"/>
    <x v="25"/>
    <x v="32"/>
  </r>
  <r>
    <x v="124"/>
    <x v="124"/>
    <x v="3"/>
    <x v="2"/>
    <x v="2"/>
    <x v="1"/>
    <x v="3"/>
    <x v="4"/>
    <x v="2"/>
    <x v="2"/>
    <x v="1"/>
    <x v="3"/>
    <x v="4"/>
    <x v="4"/>
    <x v="13"/>
    <x v="41"/>
    <x v="10"/>
    <x v="28"/>
  </r>
  <r>
    <x v="125"/>
    <x v="125"/>
    <x v="6"/>
    <x v="2"/>
    <x v="2"/>
    <x v="1"/>
    <x v="3"/>
    <x v="4"/>
    <x v="2"/>
    <x v="2"/>
    <x v="1"/>
    <x v="3"/>
    <x v="4"/>
    <x v="4"/>
    <x v="24"/>
    <x v="36"/>
    <x v="28"/>
    <x v="41"/>
  </r>
  <r>
    <x v="126"/>
    <x v="126"/>
    <x v="4"/>
    <x v="2"/>
    <x v="2"/>
    <x v="1"/>
    <x v="3"/>
    <x v="4"/>
    <x v="2"/>
    <x v="2"/>
    <x v="1"/>
    <x v="3"/>
    <x v="4"/>
    <x v="4"/>
    <x v="6"/>
    <x v="43"/>
    <x v="14"/>
    <x v="38"/>
  </r>
  <r>
    <x v="127"/>
    <x v="127"/>
    <x v="1"/>
    <x v="2"/>
    <x v="2"/>
    <x v="1"/>
    <x v="3"/>
    <x v="4"/>
    <x v="2"/>
    <x v="2"/>
    <x v="1"/>
    <x v="3"/>
    <x v="4"/>
    <x v="4"/>
    <x v="26"/>
    <x v="39"/>
    <x v="17"/>
    <x v="29"/>
  </r>
  <r>
    <x v="128"/>
    <x v="128"/>
    <x v="1"/>
    <x v="2"/>
    <x v="2"/>
    <x v="1"/>
    <x v="3"/>
    <x v="4"/>
    <x v="2"/>
    <x v="2"/>
    <x v="1"/>
    <x v="3"/>
    <x v="4"/>
    <x v="4"/>
    <x v="26"/>
    <x v="39"/>
    <x v="10"/>
    <x v="28"/>
  </r>
  <r>
    <x v="129"/>
    <x v="129"/>
    <x v="4"/>
    <x v="2"/>
    <x v="2"/>
    <x v="1"/>
    <x v="3"/>
    <x v="4"/>
    <x v="2"/>
    <x v="2"/>
    <x v="1"/>
    <x v="3"/>
    <x v="4"/>
    <x v="4"/>
    <x v="30"/>
    <x v="45"/>
    <x v="29"/>
    <x v="43"/>
  </r>
  <r>
    <x v="130"/>
    <x v="130"/>
    <x v="6"/>
    <x v="2"/>
    <x v="2"/>
    <x v="1"/>
    <x v="3"/>
    <x v="4"/>
    <x v="2"/>
    <x v="2"/>
    <x v="1"/>
    <x v="3"/>
    <x v="4"/>
    <x v="4"/>
    <x v="24"/>
    <x v="36"/>
    <x v="21"/>
    <x v="7"/>
  </r>
  <r>
    <x v="131"/>
    <x v="131"/>
    <x v="3"/>
    <x v="2"/>
    <x v="2"/>
    <x v="1"/>
    <x v="3"/>
    <x v="4"/>
    <x v="2"/>
    <x v="2"/>
    <x v="1"/>
    <x v="3"/>
    <x v="4"/>
    <x v="4"/>
    <x v="6"/>
    <x v="43"/>
    <x v="7"/>
    <x v="42"/>
  </r>
  <r>
    <x v="132"/>
    <x v="132"/>
    <x v="1"/>
    <x v="2"/>
    <x v="2"/>
    <x v="1"/>
    <x v="3"/>
    <x v="4"/>
    <x v="2"/>
    <x v="2"/>
    <x v="1"/>
    <x v="3"/>
    <x v="4"/>
    <x v="4"/>
    <x v="3"/>
    <x v="17"/>
    <x v="7"/>
    <x v="42"/>
  </r>
  <r>
    <x v="133"/>
    <x v="133"/>
    <x v="4"/>
    <x v="2"/>
    <x v="2"/>
    <x v="1"/>
    <x v="3"/>
    <x v="4"/>
    <x v="2"/>
    <x v="2"/>
    <x v="1"/>
    <x v="3"/>
    <x v="4"/>
    <x v="4"/>
    <x v="13"/>
    <x v="41"/>
    <x v="16"/>
    <x v="25"/>
  </r>
  <r>
    <x v="134"/>
    <x v="134"/>
    <x v="5"/>
    <x v="2"/>
    <x v="2"/>
    <x v="1"/>
    <x v="3"/>
    <x v="4"/>
    <x v="2"/>
    <x v="2"/>
    <x v="1"/>
    <x v="3"/>
    <x v="4"/>
    <x v="4"/>
    <x v="14"/>
    <x v="32"/>
    <x v="21"/>
    <x v="7"/>
  </r>
  <r>
    <x v="135"/>
    <x v="135"/>
    <x v="1"/>
    <x v="2"/>
    <x v="2"/>
    <x v="1"/>
    <x v="3"/>
    <x v="4"/>
    <x v="2"/>
    <x v="2"/>
    <x v="1"/>
    <x v="3"/>
    <x v="4"/>
    <x v="4"/>
    <x v="15"/>
    <x v="29"/>
    <x v="7"/>
    <x v="42"/>
  </r>
  <r>
    <x v="136"/>
    <x v="136"/>
    <x v="1"/>
    <x v="2"/>
    <x v="2"/>
    <x v="1"/>
    <x v="3"/>
    <x v="4"/>
    <x v="2"/>
    <x v="2"/>
    <x v="1"/>
    <x v="3"/>
    <x v="4"/>
    <x v="4"/>
    <x v="30"/>
    <x v="45"/>
    <x v="29"/>
    <x v="43"/>
  </r>
  <r>
    <x v="137"/>
    <x v="137"/>
    <x v="4"/>
    <x v="2"/>
    <x v="2"/>
    <x v="1"/>
    <x v="3"/>
    <x v="4"/>
    <x v="2"/>
    <x v="2"/>
    <x v="1"/>
    <x v="3"/>
    <x v="4"/>
    <x v="4"/>
    <x v="15"/>
    <x v="29"/>
    <x v="25"/>
    <x v="32"/>
  </r>
  <r>
    <x v="138"/>
    <x v="138"/>
    <x v="2"/>
    <x v="2"/>
    <x v="2"/>
    <x v="1"/>
    <x v="3"/>
    <x v="4"/>
    <x v="2"/>
    <x v="2"/>
    <x v="1"/>
    <x v="3"/>
    <x v="4"/>
    <x v="4"/>
    <x v="6"/>
    <x v="43"/>
    <x v="15"/>
    <x v="9"/>
  </r>
  <r>
    <x v="139"/>
    <x v="139"/>
    <x v="4"/>
    <x v="2"/>
    <x v="2"/>
    <x v="1"/>
    <x v="3"/>
    <x v="4"/>
    <x v="2"/>
    <x v="2"/>
    <x v="1"/>
    <x v="3"/>
    <x v="4"/>
    <x v="4"/>
    <x v="13"/>
    <x v="41"/>
    <x v="10"/>
    <x v="28"/>
  </r>
  <r>
    <x v="140"/>
    <x v="140"/>
    <x v="0"/>
    <x v="2"/>
    <x v="2"/>
    <x v="1"/>
    <x v="3"/>
    <x v="4"/>
    <x v="2"/>
    <x v="2"/>
    <x v="1"/>
    <x v="3"/>
    <x v="4"/>
    <x v="4"/>
    <x v="8"/>
    <x v="20"/>
    <x v="21"/>
    <x v="7"/>
  </r>
  <r>
    <x v="141"/>
    <x v="141"/>
    <x v="2"/>
    <x v="2"/>
    <x v="2"/>
    <x v="1"/>
    <x v="3"/>
    <x v="4"/>
    <x v="2"/>
    <x v="2"/>
    <x v="1"/>
    <x v="3"/>
    <x v="4"/>
    <x v="4"/>
    <x v="24"/>
    <x v="36"/>
    <x v="7"/>
    <x v="42"/>
  </r>
  <r>
    <x v="142"/>
    <x v="142"/>
    <x v="5"/>
    <x v="2"/>
    <x v="2"/>
    <x v="1"/>
    <x v="3"/>
    <x v="4"/>
    <x v="2"/>
    <x v="2"/>
    <x v="1"/>
    <x v="3"/>
    <x v="4"/>
    <x v="4"/>
    <x v="30"/>
    <x v="45"/>
    <x v="29"/>
    <x v="43"/>
  </r>
  <r>
    <x v="143"/>
    <x v="143"/>
    <x v="1"/>
    <x v="2"/>
    <x v="2"/>
    <x v="1"/>
    <x v="3"/>
    <x v="4"/>
    <x v="2"/>
    <x v="2"/>
    <x v="1"/>
    <x v="3"/>
    <x v="4"/>
    <x v="4"/>
    <x v="6"/>
    <x v="43"/>
    <x v="14"/>
    <x v="38"/>
  </r>
  <r>
    <x v="144"/>
    <x v="144"/>
    <x v="2"/>
    <x v="2"/>
    <x v="2"/>
    <x v="1"/>
    <x v="3"/>
    <x v="4"/>
    <x v="2"/>
    <x v="2"/>
    <x v="1"/>
    <x v="3"/>
    <x v="4"/>
    <x v="4"/>
    <x v="6"/>
    <x v="43"/>
    <x v="28"/>
    <x v="41"/>
  </r>
  <r>
    <x v="145"/>
    <x v="145"/>
    <x v="2"/>
    <x v="2"/>
    <x v="2"/>
    <x v="1"/>
    <x v="3"/>
    <x v="4"/>
    <x v="2"/>
    <x v="2"/>
    <x v="1"/>
    <x v="3"/>
    <x v="4"/>
    <x v="4"/>
    <x v="6"/>
    <x v="43"/>
    <x v="25"/>
    <x v="32"/>
  </r>
  <r>
    <x v="146"/>
    <x v="146"/>
    <x v="7"/>
    <x v="3"/>
    <x v="3"/>
    <x v="1"/>
    <x v="4"/>
    <x v="5"/>
    <x v="3"/>
    <x v="3"/>
    <x v="1"/>
    <x v="4"/>
    <x v="5"/>
    <x v="5"/>
    <x v="15"/>
    <x v="44"/>
    <x v="14"/>
    <x v="40"/>
  </r>
  <r>
    <x v="147"/>
    <x v="147"/>
    <x v="7"/>
    <x v="3"/>
    <x v="3"/>
    <x v="1"/>
    <x v="4"/>
    <x v="5"/>
    <x v="3"/>
    <x v="3"/>
    <x v="1"/>
    <x v="4"/>
    <x v="5"/>
    <x v="5"/>
    <x v="15"/>
    <x v="44"/>
    <x v="7"/>
    <x v="33"/>
  </r>
  <r>
    <x v="148"/>
    <x v="148"/>
    <x v="7"/>
    <x v="3"/>
    <x v="3"/>
    <x v="1"/>
    <x v="4"/>
    <x v="5"/>
    <x v="3"/>
    <x v="3"/>
    <x v="1"/>
    <x v="4"/>
    <x v="5"/>
    <x v="5"/>
    <x v="3"/>
    <x v="27"/>
    <x v="10"/>
    <x v="34"/>
  </r>
  <r>
    <x v="149"/>
    <x v="149"/>
    <x v="7"/>
    <x v="3"/>
    <x v="3"/>
    <x v="1"/>
    <x v="4"/>
    <x v="5"/>
    <x v="3"/>
    <x v="3"/>
    <x v="1"/>
    <x v="4"/>
    <x v="5"/>
    <x v="5"/>
    <x v="14"/>
    <x v="46"/>
    <x v="10"/>
    <x v="34"/>
  </r>
  <r>
    <x v="150"/>
    <x v="150"/>
    <x v="7"/>
    <x v="3"/>
    <x v="3"/>
    <x v="1"/>
    <x v="4"/>
    <x v="5"/>
    <x v="3"/>
    <x v="3"/>
    <x v="1"/>
    <x v="4"/>
    <x v="5"/>
    <x v="5"/>
    <x v="3"/>
    <x v="27"/>
    <x v="14"/>
    <x v="40"/>
  </r>
  <r>
    <x v="151"/>
    <x v="151"/>
    <x v="7"/>
    <x v="3"/>
    <x v="3"/>
    <x v="1"/>
    <x v="4"/>
    <x v="5"/>
    <x v="3"/>
    <x v="3"/>
    <x v="1"/>
    <x v="4"/>
    <x v="5"/>
    <x v="5"/>
    <x v="16"/>
    <x v="31"/>
    <x v="7"/>
    <x v="33"/>
  </r>
  <r>
    <x v="152"/>
    <x v="152"/>
    <x v="7"/>
    <x v="3"/>
    <x v="3"/>
    <x v="1"/>
    <x v="4"/>
    <x v="5"/>
    <x v="3"/>
    <x v="3"/>
    <x v="1"/>
    <x v="4"/>
    <x v="5"/>
    <x v="5"/>
    <x v="7"/>
    <x v="47"/>
    <x v="16"/>
    <x v="44"/>
  </r>
  <r>
    <x v="153"/>
    <x v="153"/>
    <x v="7"/>
    <x v="3"/>
    <x v="3"/>
    <x v="1"/>
    <x v="4"/>
    <x v="5"/>
    <x v="3"/>
    <x v="3"/>
    <x v="1"/>
    <x v="4"/>
    <x v="5"/>
    <x v="5"/>
    <x v="30"/>
    <x v="45"/>
    <x v="29"/>
    <x v="43"/>
  </r>
  <r>
    <x v="154"/>
    <x v="154"/>
    <x v="7"/>
    <x v="3"/>
    <x v="3"/>
    <x v="1"/>
    <x v="4"/>
    <x v="5"/>
    <x v="3"/>
    <x v="3"/>
    <x v="1"/>
    <x v="4"/>
    <x v="5"/>
    <x v="5"/>
    <x v="26"/>
    <x v="39"/>
    <x v="25"/>
    <x v="28"/>
  </r>
  <r>
    <x v="155"/>
    <x v="155"/>
    <x v="7"/>
    <x v="3"/>
    <x v="3"/>
    <x v="1"/>
    <x v="4"/>
    <x v="5"/>
    <x v="3"/>
    <x v="3"/>
    <x v="1"/>
    <x v="4"/>
    <x v="5"/>
    <x v="5"/>
    <x v="15"/>
    <x v="44"/>
    <x v="10"/>
    <x v="34"/>
  </r>
  <r>
    <x v="156"/>
    <x v="156"/>
    <x v="8"/>
    <x v="3"/>
    <x v="3"/>
    <x v="1"/>
    <x v="4"/>
    <x v="5"/>
    <x v="3"/>
    <x v="3"/>
    <x v="1"/>
    <x v="4"/>
    <x v="5"/>
    <x v="5"/>
    <x v="13"/>
    <x v="48"/>
    <x v="15"/>
    <x v="21"/>
  </r>
  <r>
    <x v="157"/>
    <x v="157"/>
    <x v="8"/>
    <x v="3"/>
    <x v="3"/>
    <x v="1"/>
    <x v="4"/>
    <x v="5"/>
    <x v="3"/>
    <x v="3"/>
    <x v="1"/>
    <x v="4"/>
    <x v="5"/>
    <x v="5"/>
    <x v="26"/>
    <x v="39"/>
    <x v="14"/>
    <x v="40"/>
  </r>
  <r>
    <x v="158"/>
    <x v="158"/>
    <x v="8"/>
    <x v="3"/>
    <x v="3"/>
    <x v="1"/>
    <x v="4"/>
    <x v="5"/>
    <x v="3"/>
    <x v="3"/>
    <x v="1"/>
    <x v="4"/>
    <x v="5"/>
    <x v="5"/>
    <x v="24"/>
    <x v="33"/>
    <x v="28"/>
    <x v="41"/>
  </r>
  <r>
    <x v="159"/>
    <x v="159"/>
    <x v="8"/>
    <x v="3"/>
    <x v="3"/>
    <x v="1"/>
    <x v="4"/>
    <x v="5"/>
    <x v="3"/>
    <x v="3"/>
    <x v="1"/>
    <x v="4"/>
    <x v="5"/>
    <x v="5"/>
    <x v="20"/>
    <x v="49"/>
    <x v="14"/>
    <x v="40"/>
  </r>
  <r>
    <x v="160"/>
    <x v="160"/>
    <x v="8"/>
    <x v="3"/>
    <x v="3"/>
    <x v="1"/>
    <x v="4"/>
    <x v="5"/>
    <x v="3"/>
    <x v="3"/>
    <x v="1"/>
    <x v="4"/>
    <x v="5"/>
    <x v="5"/>
    <x v="16"/>
    <x v="31"/>
    <x v="25"/>
    <x v="28"/>
  </r>
  <r>
    <x v="161"/>
    <x v="161"/>
    <x v="8"/>
    <x v="3"/>
    <x v="3"/>
    <x v="1"/>
    <x v="4"/>
    <x v="5"/>
    <x v="3"/>
    <x v="3"/>
    <x v="1"/>
    <x v="4"/>
    <x v="5"/>
    <x v="5"/>
    <x v="6"/>
    <x v="40"/>
    <x v="25"/>
    <x v="28"/>
  </r>
  <r>
    <x v="162"/>
    <x v="162"/>
    <x v="9"/>
    <x v="3"/>
    <x v="3"/>
    <x v="1"/>
    <x v="4"/>
    <x v="5"/>
    <x v="3"/>
    <x v="3"/>
    <x v="1"/>
    <x v="4"/>
    <x v="5"/>
    <x v="5"/>
    <x v="16"/>
    <x v="31"/>
    <x v="25"/>
    <x v="28"/>
  </r>
  <r>
    <x v="163"/>
    <x v="163"/>
    <x v="9"/>
    <x v="3"/>
    <x v="3"/>
    <x v="1"/>
    <x v="4"/>
    <x v="5"/>
    <x v="3"/>
    <x v="3"/>
    <x v="1"/>
    <x v="4"/>
    <x v="5"/>
    <x v="5"/>
    <x v="16"/>
    <x v="31"/>
    <x v="14"/>
    <x v="40"/>
  </r>
  <r>
    <x v="164"/>
    <x v="164"/>
    <x v="9"/>
    <x v="3"/>
    <x v="3"/>
    <x v="1"/>
    <x v="4"/>
    <x v="5"/>
    <x v="3"/>
    <x v="3"/>
    <x v="1"/>
    <x v="4"/>
    <x v="5"/>
    <x v="5"/>
    <x v="24"/>
    <x v="33"/>
    <x v="28"/>
    <x v="41"/>
  </r>
  <r>
    <x v="165"/>
    <x v="165"/>
    <x v="9"/>
    <x v="3"/>
    <x v="3"/>
    <x v="1"/>
    <x v="4"/>
    <x v="5"/>
    <x v="3"/>
    <x v="3"/>
    <x v="1"/>
    <x v="4"/>
    <x v="5"/>
    <x v="5"/>
    <x v="6"/>
    <x v="40"/>
    <x v="25"/>
    <x v="28"/>
  </r>
  <r>
    <x v="166"/>
    <x v="166"/>
    <x v="9"/>
    <x v="3"/>
    <x v="3"/>
    <x v="1"/>
    <x v="4"/>
    <x v="5"/>
    <x v="3"/>
    <x v="3"/>
    <x v="1"/>
    <x v="4"/>
    <x v="5"/>
    <x v="5"/>
    <x v="16"/>
    <x v="31"/>
    <x v="10"/>
    <x v="34"/>
  </r>
  <r>
    <x v="167"/>
    <x v="167"/>
    <x v="9"/>
    <x v="3"/>
    <x v="3"/>
    <x v="1"/>
    <x v="4"/>
    <x v="5"/>
    <x v="3"/>
    <x v="3"/>
    <x v="1"/>
    <x v="4"/>
    <x v="5"/>
    <x v="5"/>
    <x v="30"/>
    <x v="45"/>
    <x v="29"/>
    <x v="43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68">
  <r>
    <x v="0"/>
    <x v="0"/>
    <x v="0"/>
    <x v="0"/>
    <x v="0"/>
    <x v="0"/>
    <x v="0"/>
    <x v="0"/>
    <x v="0"/>
    <x v="0"/>
    <x v="0"/>
    <x v="0"/>
    <x v="0"/>
    <x v="0"/>
    <x v="0"/>
  </r>
  <r>
    <x v="1"/>
    <x v="0"/>
    <x v="0"/>
    <x v="1"/>
    <x v="1"/>
    <x v="1"/>
    <x v="0"/>
    <x v="0"/>
    <x v="1"/>
    <x v="1"/>
    <x v="1"/>
    <x v="1"/>
    <x v="1"/>
    <x v="1"/>
    <x v="1"/>
  </r>
  <r>
    <x v="2"/>
    <x v="0"/>
    <x v="0"/>
    <x v="1"/>
    <x v="1"/>
    <x v="1"/>
    <x v="0"/>
    <x v="0"/>
    <x v="1"/>
    <x v="1"/>
    <x v="1"/>
    <x v="1"/>
    <x v="2"/>
    <x v="2"/>
    <x v="2"/>
  </r>
  <r>
    <x v="0"/>
    <x v="0"/>
    <x v="0"/>
    <x v="1"/>
    <x v="1"/>
    <x v="1"/>
    <x v="0"/>
    <x v="0"/>
    <x v="1"/>
    <x v="1"/>
    <x v="1"/>
    <x v="1"/>
    <x v="3"/>
    <x v="3"/>
    <x v="3"/>
  </r>
  <r>
    <x v="0"/>
    <x v="0"/>
    <x v="0"/>
    <x v="1"/>
    <x v="1"/>
    <x v="1"/>
    <x v="0"/>
    <x v="0"/>
    <x v="1"/>
    <x v="1"/>
    <x v="1"/>
    <x v="1"/>
    <x v="4"/>
    <x v="4"/>
    <x v="4"/>
  </r>
  <r>
    <x v="0"/>
    <x v="0"/>
    <x v="0"/>
    <x v="0"/>
    <x v="0"/>
    <x v="0"/>
    <x v="0"/>
    <x v="0"/>
    <x v="0"/>
    <x v="0"/>
    <x v="0"/>
    <x v="0"/>
    <x v="5"/>
    <x v="5"/>
    <x v="5"/>
  </r>
  <r>
    <x v="3"/>
    <x v="0"/>
    <x v="0"/>
    <x v="1"/>
    <x v="1"/>
    <x v="1"/>
    <x v="0"/>
    <x v="0"/>
    <x v="1"/>
    <x v="1"/>
    <x v="1"/>
    <x v="1"/>
    <x v="6"/>
    <x v="6"/>
    <x v="6"/>
  </r>
  <r>
    <x v="2"/>
    <x v="0"/>
    <x v="0"/>
    <x v="1"/>
    <x v="1"/>
    <x v="1"/>
    <x v="0"/>
    <x v="0"/>
    <x v="1"/>
    <x v="1"/>
    <x v="1"/>
    <x v="1"/>
    <x v="7"/>
    <x v="7"/>
    <x v="7"/>
  </r>
  <r>
    <x v="1"/>
    <x v="0"/>
    <x v="0"/>
    <x v="1"/>
    <x v="1"/>
    <x v="1"/>
    <x v="0"/>
    <x v="0"/>
    <x v="1"/>
    <x v="1"/>
    <x v="1"/>
    <x v="1"/>
    <x v="8"/>
    <x v="8"/>
    <x v="8"/>
  </r>
  <r>
    <x v="4"/>
    <x v="0"/>
    <x v="0"/>
    <x v="1"/>
    <x v="1"/>
    <x v="1"/>
    <x v="0"/>
    <x v="0"/>
    <x v="1"/>
    <x v="1"/>
    <x v="1"/>
    <x v="1"/>
    <x v="9"/>
    <x v="9"/>
    <x v="9"/>
  </r>
  <r>
    <x v="1"/>
    <x v="0"/>
    <x v="0"/>
    <x v="1"/>
    <x v="1"/>
    <x v="1"/>
    <x v="0"/>
    <x v="0"/>
    <x v="1"/>
    <x v="1"/>
    <x v="1"/>
    <x v="1"/>
    <x v="10"/>
    <x v="10"/>
    <x v="10"/>
  </r>
  <r>
    <x v="2"/>
    <x v="0"/>
    <x v="0"/>
    <x v="1"/>
    <x v="1"/>
    <x v="1"/>
    <x v="0"/>
    <x v="0"/>
    <x v="1"/>
    <x v="1"/>
    <x v="1"/>
    <x v="1"/>
    <x v="2"/>
    <x v="2"/>
    <x v="11"/>
  </r>
  <r>
    <x v="2"/>
    <x v="1"/>
    <x v="1"/>
    <x v="1"/>
    <x v="2"/>
    <x v="2"/>
    <x v="1"/>
    <x v="1"/>
    <x v="1"/>
    <x v="2"/>
    <x v="2"/>
    <x v="2"/>
    <x v="11"/>
    <x v="11"/>
    <x v="12"/>
  </r>
  <r>
    <x v="0"/>
    <x v="1"/>
    <x v="1"/>
    <x v="1"/>
    <x v="2"/>
    <x v="2"/>
    <x v="1"/>
    <x v="1"/>
    <x v="1"/>
    <x v="2"/>
    <x v="2"/>
    <x v="2"/>
    <x v="12"/>
    <x v="12"/>
    <x v="13"/>
  </r>
  <r>
    <x v="2"/>
    <x v="1"/>
    <x v="1"/>
    <x v="1"/>
    <x v="2"/>
    <x v="2"/>
    <x v="1"/>
    <x v="1"/>
    <x v="1"/>
    <x v="2"/>
    <x v="2"/>
    <x v="2"/>
    <x v="13"/>
    <x v="13"/>
    <x v="14"/>
  </r>
  <r>
    <x v="1"/>
    <x v="1"/>
    <x v="1"/>
    <x v="0"/>
    <x v="1"/>
    <x v="3"/>
    <x v="1"/>
    <x v="1"/>
    <x v="0"/>
    <x v="1"/>
    <x v="3"/>
    <x v="3"/>
    <x v="14"/>
    <x v="14"/>
    <x v="15"/>
  </r>
  <r>
    <x v="4"/>
    <x v="1"/>
    <x v="1"/>
    <x v="1"/>
    <x v="2"/>
    <x v="2"/>
    <x v="1"/>
    <x v="1"/>
    <x v="1"/>
    <x v="2"/>
    <x v="2"/>
    <x v="2"/>
    <x v="15"/>
    <x v="15"/>
    <x v="16"/>
  </r>
  <r>
    <x v="5"/>
    <x v="1"/>
    <x v="1"/>
    <x v="1"/>
    <x v="2"/>
    <x v="2"/>
    <x v="1"/>
    <x v="1"/>
    <x v="1"/>
    <x v="2"/>
    <x v="2"/>
    <x v="2"/>
    <x v="16"/>
    <x v="3"/>
    <x v="17"/>
  </r>
  <r>
    <x v="1"/>
    <x v="1"/>
    <x v="1"/>
    <x v="1"/>
    <x v="2"/>
    <x v="2"/>
    <x v="1"/>
    <x v="1"/>
    <x v="1"/>
    <x v="2"/>
    <x v="2"/>
    <x v="2"/>
    <x v="17"/>
    <x v="16"/>
    <x v="18"/>
  </r>
  <r>
    <x v="2"/>
    <x v="1"/>
    <x v="1"/>
    <x v="1"/>
    <x v="2"/>
    <x v="2"/>
    <x v="1"/>
    <x v="1"/>
    <x v="1"/>
    <x v="2"/>
    <x v="2"/>
    <x v="2"/>
    <x v="18"/>
    <x v="17"/>
    <x v="19"/>
  </r>
  <r>
    <x v="5"/>
    <x v="1"/>
    <x v="1"/>
    <x v="1"/>
    <x v="2"/>
    <x v="2"/>
    <x v="1"/>
    <x v="1"/>
    <x v="1"/>
    <x v="2"/>
    <x v="2"/>
    <x v="2"/>
    <x v="19"/>
    <x v="18"/>
    <x v="16"/>
  </r>
  <r>
    <x v="5"/>
    <x v="1"/>
    <x v="1"/>
    <x v="1"/>
    <x v="2"/>
    <x v="2"/>
    <x v="1"/>
    <x v="1"/>
    <x v="1"/>
    <x v="2"/>
    <x v="2"/>
    <x v="2"/>
    <x v="20"/>
    <x v="19"/>
    <x v="20"/>
  </r>
  <r>
    <x v="2"/>
    <x v="1"/>
    <x v="1"/>
    <x v="1"/>
    <x v="2"/>
    <x v="2"/>
    <x v="1"/>
    <x v="1"/>
    <x v="1"/>
    <x v="2"/>
    <x v="2"/>
    <x v="2"/>
    <x v="21"/>
    <x v="20"/>
    <x v="8"/>
  </r>
  <r>
    <x v="5"/>
    <x v="1"/>
    <x v="1"/>
    <x v="0"/>
    <x v="1"/>
    <x v="3"/>
    <x v="1"/>
    <x v="1"/>
    <x v="0"/>
    <x v="1"/>
    <x v="3"/>
    <x v="3"/>
    <x v="22"/>
    <x v="21"/>
    <x v="20"/>
  </r>
  <r>
    <x v="1"/>
    <x v="1"/>
    <x v="1"/>
    <x v="0"/>
    <x v="1"/>
    <x v="3"/>
    <x v="1"/>
    <x v="1"/>
    <x v="0"/>
    <x v="1"/>
    <x v="3"/>
    <x v="3"/>
    <x v="23"/>
    <x v="22"/>
    <x v="21"/>
  </r>
  <r>
    <x v="3"/>
    <x v="1"/>
    <x v="1"/>
    <x v="1"/>
    <x v="2"/>
    <x v="2"/>
    <x v="1"/>
    <x v="1"/>
    <x v="1"/>
    <x v="2"/>
    <x v="2"/>
    <x v="2"/>
    <x v="24"/>
    <x v="23"/>
    <x v="22"/>
  </r>
  <r>
    <x v="5"/>
    <x v="1"/>
    <x v="1"/>
    <x v="1"/>
    <x v="2"/>
    <x v="2"/>
    <x v="1"/>
    <x v="1"/>
    <x v="1"/>
    <x v="2"/>
    <x v="2"/>
    <x v="2"/>
    <x v="25"/>
    <x v="24"/>
    <x v="3"/>
  </r>
  <r>
    <x v="1"/>
    <x v="1"/>
    <x v="1"/>
    <x v="1"/>
    <x v="2"/>
    <x v="2"/>
    <x v="1"/>
    <x v="1"/>
    <x v="1"/>
    <x v="2"/>
    <x v="2"/>
    <x v="2"/>
    <x v="6"/>
    <x v="25"/>
    <x v="6"/>
  </r>
  <r>
    <x v="5"/>
    <x v="1"/>
    <x v="1"/>
    <x v="1"/>
    <x v="2"/>
    <x v="2"/>
    <x v="1"/>
    <x v="1"/>
    <x v="1"/>
    <x v="2"/>
    <x v="2"/>
    <x v="2"/>
    <x v="26"/>
    <x v="26"/>
    <x v="23"/>
  </r>
  <r>
    <x v="0"/>
    <x v="1"/>
    <x v="1"/>
    <x v="1"/>
    <x v="2"/>
    <x v="2"/>
    <x v="1"/>
    <x v="1"/>
    <x v="1"/>
    <x v="2"/>
    <x v="2"/>
    <x v="2"/>
    <x v="27"/>
    <x v="27"/>
    <x v="24"/>
  </r>
  <r>
    <x v="3"/>
    <x v="1"/>
    <x v="1"/>
    <x v="1"/>
    <x v="2"/>
    <x v="2"/>
    <x v="1"/>
    <x v="1"/>
    <x v="1"/>
    <x v="2"/>
    <x v="2"/>
    <x v="2"/>
    <x v="28"/>
    <x v="28"/>
    <x v="25"/>
  </r>
  <r>
    <x v="5"/>
    <x v="1"/>
    <x v="1"/>
    <x v="1"/>
    <x v="2"/>
    <x v="2"/>
    <x v="1"/>
    <x v="1"/>
    <x v="1"/>
    <x v="2"/>
    <x v="2"/>
    <x v="2"/>
    <x v="29"/>
    <x v="29"/>
    <x v="26"/>
  </r>
  <r>
    <x v="1"/>
    <x v="1"/>
    <x v="1"/>
    <x v="1"/>
    <x v="2"/>
    <x v="2"/>
    <x v="1"/>
    <x v="1"/>
    <x v="1"/>
    <x v="2"/>
    <x v="2"/>
    <x v="2"/>
    <x v="30"/>
    <x v="30"/>
    <x v="27"/>
  </r>
  <r>
    <x v="4"/>
    <x v="1"/>
    <x v="1"/>
    <x v="0"/>
    <x v="1"/>
    <x v="3"/>
    <x v="1"/>
    <x v="1"/>
    <x v="0"/>
    <x v="1"/>
    <x v="3"/>
    <x v="3"/>
    <x v="19"/>
    <x v="31"/>
    <x v="28"/>
  </r>
  <r>
    <x v="2"/>
    <x v="1"/>
    <x v="1"/>
    <x v="1"/>
    <x v="2"/>
    <x v="2"/>
    <x v="1"/>
    <x v="1"/>
    <x v="1"/>
    <x v="2"/>
    <x v="2"/>
    <x v="2"/>
    <x v="3"/>
    <x v="14"/>
    <x v="11"/>
  </r>
  <r>
    <x v="5"/>
    <x v="1"/>
    <x v="1"/>
    <x v="1"/>
    <x v="2"/>
    <x v="2"/>
    <x v="1"/>
    <x v="1"/>
    <x v="1"/>
    <x v="2"/>
    <x v="2"/>
    <x v="2"/>
    <x v="21"/>
    <x v="20"/>
    <x v="29"/>
  </r>
  <r>
    <x v="2"/>
    <x v="1"/>
    <x v="1"/>
    <x v="1"/>
    <x v="2"/>
    <x v="2"/>
    <x v="1"/>
    <x v="1"/>
    <x v="1"/>
    <x v="2"/>
    <x v="2"/>
    <x v="2"/>
    <x v="3"/>
    <x v="14"/>
    <x v="19"/>
  </r>
  <r>
    <x v="5"/>
    <x v="1"/>
    <x v="1"/>
    <x v="1"/>
    <x v="2"/>
    <x v="2"/>
    <x v="1"/>
    <x v="1"/>
    <x v="1"/>
    <x v="2"/>
    <x v="2"/>
    <x v="2"/>
    <x v="31"/>
    <x v="32"/>
    <x v="21"/>
  </r>
  <r>
    <x v="2"/>
    <x v="1"/>
    <x v="1"/>
    <x v="0"/>
    <x v="1"/>
    <x v="3"/>
    <x v="1"/>
    <x v="1"/>
    <x v="0"/>
    <x v="1"/>
    <x v="3"/>
    <x v="3"/>
    <x v="30"/>
    <x v="33"/>
    <x v="25"/>
  </r>
  <r>
    <x v="5"/>
    <x v="1"/>
    <x v="1"/>
    <x v="0"/>
    <x v="1"/>
    <x v="3"/>
    <x v="1"/>
    <x v="1"/>
    <x v="0"/>
    <x v="1"/>
    <x v="3"/>
    <x v="3"/>
    <x v="32"/>
    <x v="34"/>
    <x v="30"/>
  </r>
  <r>
    <x v="2"/>
    <x v="1"/>
    <x v="1"/>
    <x v="1"/>
    <x v="2"/>
    <x v="2"/>
    <x v="1"/>
    <x v="1"/>
    <x v="1"/>
    <x v="2"/>
    <x v="2"/>
    <x v="2"/>
    <x v="8"/>
    <x v="35"/>
    <x v="21"/>
  </r>
  <r>
    <x v="0"/>
    <x v="1"/>
    <x v="1"/>
    <x v="1"/>
    <x v="2"/>
    <x v="2"/>
    <x v="1"/>
    <x v="1"/>
    <x v="1"/>
    <x v="2"/>
    <x v="2"/>
    <x v="2"/>
    <x v="33"/>
    <x v="36"/>
    <x v="27"/>
  </r>
  <r>
    <x v="4"/>
    <x v="1"/>
    <x v="1"/>
    <x v="1"/>
    <x v="2"/>
    <x v="2"/>
    <x v="1"/>
    <x v="1"/>
    <x v="1"/>
    <x v="2"/>
    <x v="2"/>
    <x v="2"/>
    <x v="13"/>
    <x v="13"/>
    <x v="10"/>
  </r>
  <r>
    <x v="1"/>
    <x v="1"/>
    <x v="1"/>
    <x v="1"/>
    <x v="2"/>
    <x v="2"/>
    <x v="1"/>
    <x v="1"/>
    <x v="1"/>
    <x v="2"/>
    <x v="2"/>
    <x v="2"/>
    <x v="34"/>
    <x v="37"/>
    <x v="31"/>
  </r>
  <r>
    <x v="5"/>
    <x v="1"/>
    <x v="1"/>
    <x v="0"/>
    <x v="1"/>
    <x v="3"/>
    <x v="1"/>
    <x v="1"/>
    <x v="0"/>
    <x v="1"/>
    <x v="3"/>
    <x v="3"/>
    <x v="30"/>
    <x v="33"/>
    <x v="9"/>
  </r>
  <r>
    <x v="4"/>
    <x v="1"/>
    <x v="1"/>
    <x v="1"/>
    <x v="2"/>
    <x v="2"/>
    <x v="1"/>
    <x v="1"/>
    <x v="1"/>
    <x v="2"/>
    <x v="2"/>
    <x v="2"/>
    <x v="34"/>
    <x v="37"/>
    <x v="16"/>
  </r>
  <r>
    <x v="6"/>
    <x v="2"/>
    <x v="2"/>
    <x v="1"/>
    <x v="3"/>
    <x v="4"/>
    <x v="2"/>
    <x v="2"/>
    <x v="1"/>
    <x v="3"/>
    <x v="4"/>
    <x v="4"/>
    <x v="8"/>
    <x v="5"/>
    <x v="7"/>
  </r>
  <r>
    <x v="5"/>
    <x v="2"/>
    <x v="2"/>
    <x v="1"/>
    <x v="3"/>
    <x v="4"/>
    <x v="2"/>
    <x v="2"/>
    <x v="1"/>
    <x v="3"/>
    <x v="4"/>
    <x v="4"/>
    <x v="19"/>
    <x v="38"/>
    <x v="18"/>
  </r>
  <r>
    <x v="2"/>
    <x v="2"/>
    <x v="2"/>
    <x v="1"/>
    <x v="3"/>
    <x v="4"/>
    <x v="2"/>
    <x v="2"/>
    <x v="1"/>
    <x v="3"/>
    <x v="4"/>
    <x v="4"/>
    <x v="2"/>
    <x v="27"/>
    <x v="32"/>
  </r>
  <r>
    <x v="5"/>
    <x v="2"/>
    <x v="2"/>
    <x v="1"/>
    <x v="3"/>
    <x v="4"/>
    <x v="2"/>
    <x v="2"/>
    <x v="1"/>
    <x v="3"/>
    <x v="4"/>
    <x v="4"/>
    <x v="5"/>
    <x v="39"/>
    <x v="24"/>
  </r>
  <r>
    <x v="6"/>
    <x v="2"/>
    <x v="2"/>
    <x v="1"/>
    <x v="3"/>
    <x v="4"/>
    <x v="2"/>
    <x v="2"/>
    <x v="1"/>
    <x v="3"/>
    <x v="4"/>
    <x v="4"/>
    <x v="35"/>
    <x v="40"/>
    <x v="7"/>
  </r>
  <r>
    <x v="2"/>
    <x v="2"/>
    <x v="2"/>
    <x v="1"/>
    <x v="3"/>
    <x v="4"/>
    <x v="2"/>
    <x v="2"/>
    <x v="1"/>
    <x v="3"/>
    <x v="4"/>
    <x v="4"/>
    <x v="2"/>
    <x v="27"/>
    <x v="16"/>
  </r>
  <r>
    <x v="2"/>
    <x v="2"/>
    <x v="2"/>
    <x v="1"/>
    <x v="3"/>
    <x v="4"/>
    <x v="2"/>
    <x v="2"/>
    <x v="1"/>
    <x v="3"/>
    <x v="4"/>
    <x v="4"/>
    <x v="27"/>
    <x v="41"/>
    <x v="33"/>
  </r>
  <r>
    <x v="2"/>
    <x v="2"/>
    <x v="2"/>
    <x v="1"/>
    <x v="3"/>
    <x v="4"/>
    <x v="2"/>
    <x v="2"/>
    <x v="1"/>
    <x v="3"/>
    <x v="4"/>
    <x v="4"/>
    <x v="30"/>
    <x v="14"/>
    <x v="34"/>
  </r>
  <r>
    <x v="5"/>
    <x v="2"/>
    <x v="2"/>
    <x v="1"/>
    <x v="3"/>
    <x v="4"/>
    <x v="2"/>
    <x v="2"/>
    <x v="1"/>
    <x v="3"/>
    <x v="4"/>
    <x v="4"/>
    <x v="21"/>
    <x v="42"/>
    <x v="35"/>
  </r>
  <r>
    <x v="2"/>
    <x v="2"/>
    <x v="2"/>
    <x v="1"/>
    <x v="3"/>
    <x v="4"/>
    <x v="2"/>
    <x v="2"/>
    <x v="1"/>
    <x v="3"/>
    <x v="4"/>
    <x v="4"/>
    <x v="23"/>
    <x v="43"/>
    <x v="20"/>
  </r>
  <r>
    <x v="2"/>
    <x v="2"/>
    <x v="2"/>
    <x v="0"/>
    <x v="2"/>
    <x v="1"/>
    <x v="2"/>
    <x v="2"/>
    <x v="0"/>
    <x v="2"/>
    <x v="1"/>
    <x v="1"/>
    <x v="36"/>
    <x v="44"/>
    <x v="36"/>
  </r>
  <r>
    <x v="2"/>
    <x v="2"/>
    <x v="2"/>
    <x v="1"/>
    <x v="3"/>
    <x v="4"/>
    <x v="2"/>
    <x v="2"/>
    <x v="1"/>
    <x v="3"/>
    <x v="4"/>
    <x v="4"/>
    <x v="37"/>
    <x v="25"/>
    <x v="37"/>
  </r>
  <r>
    <x v="4"/>
    <x v="2"/>
    <x v="2"/>
    <x v="0"/>
    <x v="2"/>
    <x v="1"/>
    <x v="2"/>
    <x v="2"/>
    <x v="0"/>
    <x v="2"/>
    <x v="1"/>
    <x v="1"/>
    <x v="19"/>
    <x v="18"/>
    <x v="18"/>
  </r>
  <r>
    <x v="0"/>
    <x v="2"/>
    <x v="2"/>
    <x v="1"/>
    <x v="3"/>
    <x v="4"/>
    <x v="2"/>
    <x v="2"/>
    <x v="1"/>
    <x v="3"/>
    <x v="4"/>
    <x v="4"/>
    <x v="14"/>
    <x v="45"/>
    <x v="11"/>
  </r>
  <r>
    <x v="0"/>
    <x v="2"/>
    <x v="2"/>
    <x v="1"/>
    <x v="3"/>
    <x v="4"/>
    <x v="2"/>
    <x v="2"/>
    <x v="1"/>
    <x v="3"/>
    <x v="4"/>
    <x v="4"/>
    <x v="14"/>
    <x v="45"/>
    <x v="29"/>
  </r>
  <r>
    <x v="1"/>
    <x v="2"/>
    <x v="2"/>
    <x v="1"/>
    <x v="3"/>
    <x v="4"/>
    <x v="2"/>
    <x v="2"/>
    <x v="1"/>
    <x v="3"/>
    <x v="4"/>
    <x v="4"/>
    <x v="21"/>
    <x v="42"/>
    <x v="7"/>
  </r>
  <r>
    <x v="1"/>
    <x v="2"/>
    <x v="2"/>
    <x v="1"/>
    <x v="3"/>
    <x v="4"/>
    <x v="2"/>
    <x v="2"/>
    <x v="1"/>
    <x v="3"/>
    <x v="4"/>
    <x v="4"/>
    <x v="38"/>
    <x v="46"/>
    <x v="31"/>
  </r>
  <r>
    <x v="5"/>
    <x v="2"/>
    <x v="2"/>
    <x v="1"/>
    <x v="3"/>
    <x v="4"/>
    <x v="2"/>
    <x v="2"/>
    <x v="1"/>
    <x v="3"/>
    <x v="4"/>
    <x v="4"/>
    <x v="7"/>
    <x v="47"/>
    <x v="36"/>
  </r>
  <r>
    <x v="1"/>
    <x v="2"/>
    <x v="2"/>
    <x v="1"/>
    <x v="3"/>
    <x v="4"/>
    <x v="2"/>
    <x v="2"/>
    <x v="1"/>
    <x v="3"/>
    <x v="4"/>
    <x v="4"/>
    <x v="3"/>
    <x v="48"/>
    <x v="38"/>
  </r>
  <r>
    <x v="5"/>
    <x v="2"/>
    <x v="2"/>
    <x v="1"/>
    <x v="3"/>
    <x v="4"/>
    <x v="2"/>
    <x v="2"/>
    <x v="1"/>
    <x v="3"/>
    <x v="4"/>
    <x v="4"/>
    <x v="14"/>
    <x v="45"/>
    <x v="39"/>
  </r>
  <r>
    <x v="1"/>
    <x v="2"/>
    <x v="2"/>
    <x v="1"/>
    <x v="3"/>
    <x v="4"/>
    <x v="2"/>
    <x v="2"/>
    <x v="1"/>
    <x v="3"/>
    <x v="4"/>
    <x v="4"/>
    <x v="25"/>
    <x v="49"/>
    <x v="10"/>
  </r>
  <r>
    <x v="5"/>
    <x v="2"/>
    <x v="2"/>
    <x v="1"/>
    <x v="3"/>
    <x v="4"/>
    <x v="2"/>
    <x v="2"/>
    <x v="1"/>
    <x v="3"/>
    <x v="4"/>
    <x v="4"/>
    <x v="39"/>
    <x v="50"/>
    <x v="20"/>
  </r>
  <r>
    <x v="2"/>
    <x v="2"/>
    <x v="2"/>
    <x v="1"/>
    <x v="3"/>
    <x v="4"/>
    <x v="2"/>
    <x v="2"/>
    <x v="1"/>
    <x v="3"/>
    <x v="4"/>
    <x v="4"/>
    <x v="40"/>
    <x v="51"/>
    <x v="32"/>
  </r>
  <r>
    <x v="2"/>
    <x v="2"/>
    <x v="2"/>
    <x v="1"/>
    <x v="3"/>
    <x v="4"/>
    <x v="2"/>
    <x v="2"/>
    <x v="1"/>
    <x v="3"/>
    <x v="4"/>
    <x v="4"/>
    <x v="41"/>
    <x v="3"/>
    <x v="28"/>
  </r>
  <r>
    <x v="1"/>
    <x v="2"/>
    <x v="2"/>
    <x v="1"/>
    <x v="3"/>
    <x v="4"/>
    <x v="2"/>
    <x v="2"/>
    <x v="1"/>
    <x v="3"/>
    <x v="4"/>
    <x v="4"/>
    <x v="30"/>
    <x v="14"/>
    <x v="3"/>
  </r>
  <r>
    <x v="6"/>
    <x v="2"/>
    <x v="2"/>
    <x v="1"/>
    <x v="3"/>
    <x v="4"/>
    <x v="2"/>
    <x v="2"/>
    <x v="1"/>
    <x v="3"/>
    <x v="4"/>
    <x v="4"/>
    <x v="13"/>
    <x v="52"/>
    <x v="3"/>
  </r>
  <r>
    <x v="1"/>
    <x v="2"/>
    <x v="2"/>
    <x v="1"/>
    <x v="3"/>
    <x v="4"/>
    <x v="2"/>
    <x v="2"/>
    <x v="1"/>
    <x v="3"/>
    <x v="4"/>
    <x v="4"/>
    <x v="16"/>
    <x v="53"/>
    <x v="40"/>
  </r>
  <r>
    <x v="1"/>
    <x v="2"/>
    <x v="2"/>
    <x v="0"/>
    <x v="2"/>
    <x v="1"/>
    <x v="2"/>
    <x v="2"/>
    <x v="0"/>
    <x v="2"/>
    <x v="1"/>
    <x v="1"/>
    <x v="42"/>
    <x v="54"/>
    <x v="41"/>
  </r>
  <r>
    <x v="1"/>
    <x v="2"/>
    <x v="2"/>
    <x v="1"/>
    <x v="3"/>
    <x v="4"/>
    <x v="2"/>
    <x v="2"/>
    <x v="0"/>
    <x v="2"/>
    <x v="1"/>
    <x v="2"/>
    <x v="43"/>
    <x v="33"/>
    <x v="42"/>
  </r>
  <r>
    <x v="0"/>
    <x v="2"/>
    <x v="2"/>
    <x v="1"/>
    <x v="3"/>
    <x v="4"/>
    <x v="2"/>
    <x v="2"/>
    <x v="1"/>
    <x v="3"/>
    <x v="4"/>
    <x v="4"/>
    <x v="41"/>
    <x v="3"/>
    <x v="6"/>
  </r>
  <r>
    <x v="4"/>
    <x v="2"/>
    <x v="2"/>
    <x v="1"/>
    <x v="3"/>
    <x v="4"/>
    <x v="2"/>
    <x v="2"/>
    <x v="1"/>
    <x v="3"/>
    <x v="4"/>
    <x v="4"/>
    <x v="41"/>
    <x v="3"/>
    <x v="2"/>
  </r>
  <r>
    <x v="0"/>
    <x v="2"/>
    <x v="2"/>
    <x v="1"/>
    <x v="3"/>
    <x v="4"/>
    <x v="2"/>
    <x v="2"/>
    <x v="1"/>
    <x v="3"/>
    <x v="4"/>
    <x v="4"/>
    <x v="44"/>
    <x v="55"/>
    <x v="29"/>
  </r>
  <r>
    <x v="4"/>
    <x v="2"/>
    <x v="2"/>
    <x v="1"/>
    <x v="3"/>
    <x v="4"/>
    <x v="2"/>
    <x v="2"/>
    <x v="1"/>
    <x v="3"/>
    <x v="4"/>
    <x v="4"/>
    <x v="13"/>
    <x v="52"/>
    <x v="16"/>
  </r>
  <r>
    <x v="4"/>
    <x v="2"/>
    <x v="2"/>
    <x v="1"/>
    <x v="3"/>
    <x v="4"/>
    <x v="2"/>
    <x v="2"/>
    <x v="1"/>
    <x v="3"/>
    <x v="4"/>
    <x v="4"/>
    <x v="19"/>
    <x v="38"/>
    <x v="32"/>
  </r>
  <r>
    <x v="5"/>
    <x v="2"/>
    <x v="2"/>
    <x v="1"/>
    <x v="3"/>
    <x v="4"/>
    <x v="2"/>
    <x v="2"/>
    <x v="1"/>
    <x v="3"/>
    <x v="4"/>
    <x v="4"/>
    <x v="30"/>
    <x v="14"/>
    <x v="6"/>
  </r>
  <r>
    <x v="5"/>
    <x v="2"/>
    <x v="2"/>
    <x v="0"/>
    <x v="2"/>
    <x v="1"/>
    <x v="2"/>
    <x v="2"/>
    <x v="1"/>
    <x v="3"/>
    <x v="4"/>
    <x v="2"/>
    <x v="22"/>
    <x v="56"/>
    <x v="43"/>
  </r>
  <r>
    <x v="4"/>
    <x v="2"/>
    <x v="2"/>
    <x v="1"/>
    <x v="3"/>
    <x v="4"/>
    <x v="2"/>
    <x v="2"/>
    <x v="1"/>
    <x v="3"/>
    <x v="4"/>
    <x v="4"/>
    <x v="35"/>
    <x v="40"/>
    <x v="6"/>
  </r>
  <r>
    <x v="1"/>
    <x v="2"/>
    <x v="2"/>
    <x v="1"/>
    <x v="3"/>
    <x v="4"/>
    <x v="2"/>
    <x v="2"/>
    <x v="1"/>
    <x v="3"/>
    <x v="4"/>
    <x v="4"/>
    <x v="37"/>
    <x v="25"/>
    <x v="6"/>
  </r>
  <r>
    <x v="4"/>
    <x v="2"/>
    <x v="2"/>
    <x v="1"/>
    <x v="3"/>
    <x v="4"/>
    <x v="2"/>
    <x v="2"/>
    <x v="1"/>
    <x v="3"/>
    <x v="4"/>
    <x v="4"/>
    <x v="37"/>
    <x v="25"/>
    <x v="44"/>
  </r>
  <r>
    <x v="2"/>
    <x v="2"/>
    <x v="2"/>
    <x v="1"/>
    <x v="3"/>
    <x v="4"/>
    <x v="2"/>
    <x v="2"/>
    <x v="1"/>
    <x v="3"/>
    <x v="4"/>
    <x v="4"/>
    <x v="36"/>
    <x v="17"/>
    <x v="14"/>
  </r>
  <r>
    <x v="4"/>
    <x v="2"/>
    <x v="2"/>
    <x v="1"/>
    <x v="3"/>
    <x v="4"/>
    <x v="2"/>
    <x v="2"/>
    <x v="1"/>
    <x v="3"/>
    <x v="4"/>
    <x v="4"/>
    <x v="28"/>
    <x v="57"/>
    <x v="45"/>
  </r>
  <r>
    <x v="4"/>
    <x v="2"/>
    <x v="2"/>
    <x v="1"/>
    <x v="3"/>
    <x v="4"/>
    <x v="2"/>
    <x v="2"/>
    <x v="1"/>
    <x v="3"/>
    <x v="4"/>
    <x v="4"/>
    <x v="34"/>
    <x v="58"/>
    <x v="25"/>
  </r>
  <r>
    <x v="0"/>
    <x v="2"/>
    <x v="2"/>
    <x v="1"/>
    <x v="3"/>
    <x v="4"/>
    <x v="2"/>
    <x v="2"/>
    <x v="1"/>
    <x v="3"/>
    <x v="4"/>
    <x v="4"/>
    <x v="43"/>
    <x v="33"/>
    <x v="10"/>
  </r>
  <r>
    <x v="1"/>
    <x v="2"/>
    <x v="2"/>
    <x v="0"/>
    <x v="2"/>
    <x v="1"/>
    <x v="2"/>
    <x v="2"/>
    <x v="0"/>
    <x v="2"/>
    <x v="1"/>
    <x v="1"/>
    <x v="42"/>
    <x v="54"/>
    <x v="32"/>
  </r>
  <r>
    <x v="4"/>
    <x v="2"/>
    <x v="2"/>
    <x v="1"/>
    <x v="3"/>
    <x v="4"/>
    <x v="2"/>
    <x v="2"/>
    <x v="1"/>
    <x v="3"/>
    <x v="4"/>
    <x v="4"/>
    <x v="39"/>
    <x v="50"/>
    <x v="18"/>
  </r>
  <r>
    <x v="4"/>
    <x v="2"/>
    <x v="2"/>
    <x v="1"/>
    <x v="3"/>
    <x v="4"/>
    <x v="2"/>
    <x v="2"/>
    <x v="1"/>
    <x v="3"/>
    <x v="4"/>
    <x v="4"/>
    <x v="36"/>
    <x v="17"/>
    <x v="6"/>
  </r>
  <r>
    <x v="1"/>
    <x v="2"/>
    <x v="2"/>
    <x v="1"/>
    <x v="3"/>
    <x v="4"/>
    <x v="2"/>
    <x v="2"/>
    <x v="1"/>
    <x v="3"/>
    <x v="4"/>
    <x v="4"/>
    <x v="13"/>
    <x v="52"/>
    <x v="46"/>
  </r>
  <r>
    <x v="6"/>
    <x v="2"/>
    <x v="2"/>
    <x v="1"/>
    <x v="3"/>
    <x v="4"/>
    <x v="2"/>
    <x v="2"/>
    <x v="1"/>
    <x v="3"/>
    <x v="4"/>
    <x v="4"/>
    <x v="41"/>
    <x v="3"/>
    <x v="10"/>
  </r>
  <r>
    <x v="0"/>
    <x v="2"/>
    <x v="2"/>
    <x v="1"/>
    <x v="3"/>
    <x v="4"/>
    <x v="2"/>
    <x v="2"/>
    <x v="1"/>
    <x v="3"/>
    <x v="4"/>
    <x v="4"/>
    <x v="23"/>
    <x v="43"/>
    <x v="40"/>
  </r>
  <r>
    <x v="5"/>
    <x v="2"/>
    <x v="2"/>
    <x v="1"/>
    <x v="3"/>
    <x v="4"/>
    <x v="2"/>
    <x v="2"/>
    <x v="1"/>
    <x v="3"/>
    <x v="4"/>
    <x v="4"/>
    <x v="3"/>
    <x v="48"/>
    <x v="20"/>
  </r>
  <r>
    <x v="2"/>
    <x v="2"/>
    <x v="2"/>
    <x v="1"/>
    <x v="3"/>
    <x v="4"/>
    <x v="2"/>
    <x v="2"/>
    <x v="1"/>
    <x v="3"/>
    <x v="4"/>
    <x v="4"/>
    <x v="45"/>
    <x v="59"/>
    <x v="46"/>
  </r>
  <r>
    <x v="5"/>
    <x v="2"/>
    <x v="2"/>
    <x v="1"/>
    <x v="3"/>
    <x v="4"/>
    <x v="2"/>
    <x v="2"/>
    <x v="1"/>
    <x v="3"/>
    <x v="4"/>
    <x v="4"/>
    <x v="36"/>
    <x v="17"/>
    <x v="47"/>
  </r>
  <r>
    <x v="1"/>
    <x v="2"/>
    <x v="2"/>
    <x v="1"/>
    <x v="3"/>
    <x v="4"/>
    <x v="2"/>
    <x v="2"/>
    <x v="1"/>
    <x v="3"/>
    <x v="4"/>
    <x v="4"/>
    <x v="41"/>
    <x v="3"/>
    <x v="25"/>
  </r>
  <r>
    <x v="4"/>
    <x v="2"/>
    <x v="2"/>
    <x v="0"/>
    <x v="2"/>
    <x v="1"/>
    <x v="2"/>
    <x v="2"/>
    <x v="0"/>
    <x v="2"/>
    <x v="1"/>
    <x v="1"/>
    <x v="18"/>
    <x v="17"/>
    <x v="32"/>
  </r>
  <r>
    <x v="2"/>
    <x v="2"/>
    <x v="2"/>
    <x v="1"/>
    <x v="3"/>
    <x v="4"/>
    <x v="2"/>
    <x v="2"/>
    <x v="1"/>
    <x v="3"/>
    <x v="4"/>
    <x v="4"/>
    <x v="46"/>
    <x v="60"/>
    <x v="35"/>
  </r>
  <r>
    <x v="4"/>
    <x v="2"/>
    <x v="2"/>
    <x v="1"/>
    <x v="3"/>
    <x v="4"/>
    <x v="2"/>
    <x v="2"/>
    <x v="1"/>
    <x v="3"/>
    <x v="4"/>
    <x v="4"/>
    <x v="18"/>
    <x v="61"/>
    <x v="35"/>
  </r>
  <r>
    <x v="5"/>
    <x v="2"/>
    <x v="2"/>
    <x v="1"/>
    <x v="3"/>
    <x v="4"/>
    <x v="2"/>
    <x v="2"/>
    <x v="1"/>
    <x v="3"/>
    <x v="4"/>
    <x v="4"/>
    <x v="34"/>
    <x v="58"/>
    <x v="6"/>
  </r>
  <r>
    <x v="1"/>
    <x v="2"/>
    <x v="2"/>
    <x v="1"/>
    <x v="3"/>
    <x v="4"/>
    <x v="2"/>
    <x v="2"/>
    <x v="1"/>
    <x v="3"/>
    <x v="4"/>
    <x v="4"/>
    <x v="28"/>
    <x v="57"/>
    <x v="14"/>
  </r>
  <r>
    <x v="2"/>
    <x v="2"/>
    <x v="2"/>
    <x v="1"/>
    <x v="3"/>
    <x v="4"/>
    <x v="2"/>
    <x v="2"/>
    <x v="1"/>
    <x v="3"/>
    <x v="4"/>
    <x v="4"/>
    <x v="43"/>
    <x v="33"/>
    <x v="10"/>
  </r>
  <r>
    <x v="4"/>
    <x v="2"/>
    <x v="2"/>
    <x v="1"/>
    <x v="3"/>
    <x v="4"/>
    <x v="2"/>
    <x v="2"/>
    <x v="1"/>
    <x v="3"/>
    <x v="4"/>
    <x v="4"/>
    <x v="36"/>
    <x v="17"/>
    <x v="47"/>
  </r>
  <r>
    <x v="0"/>
    <x v="2"/>
    <x v="2"/>
    <x v="1"/>
    <x v="3"/>
    <x v="4"/>
    <x v="2"/>
    <x v="2"/>
    <x v="1"/>
    <x v="3"/>
    <x v="4"/>
    <x v="4"/>
    <x v="34"/>
    <x v="58"/>
    <x v="14"/>
  </r>
  <r>
    <x v="1"/>
    <x v="2"/>
    <x v="2"/>
    <x v="1"/>
    <x v="3"/>
    <x v="4"/>
    <x v="2"/>
    <x v="2"/>
    <x v="1"/>
    <x v="3"/>
    <x v="4"/>
    <x v="4"/>
    <x v="36"/>
    <x v="17"/>
    <x v="16"/>
  </r>
  <r>
    <x v="0"/>
    <x v="2"/>
    <x v="2"/>
    <x v="1"/>
    <x v="3"/>
    <x v="4"/>
    <x v="2"/>
    <x v="2"/>
    <x v="1"/>
    <x v="3"/>
    <x v="4"/>
    <x v="4"/>
    <x v="40"/>
    <x v="51"/>
    <x v="19"/>
  </r>
  <r>
    <x v="5"/>
    <x v="2"/>
    <x v="2"/>
    <x v="1"/>
    <x v="3"/>
    <x v="4"/>
    <x v="2"/>
    <x v="2"/>
    <x v="1"/>
    <x v="3"/>
    <x v="4"/>
    <x v="4"/>
    <x v="6"/>
    <x v="62"/>
    <x v="25"/>
  </r>
  <r>
    <x v="4"/>
    <x v="2"/>
    <x v="2"/>
    <x v="1"/>
    <x v="3"/>
    <x v="4"/>
    <x v="2"/>
    <x v="2"/>
    <x v="1"/>
    <x v="3"/>
    <x v="4"/>
    <x v="4"/>
    <x v="35"/>
    <x v="40"/>
    <x v="7"/>
  </r>
  <r>
    <x v="3"/>
    <x v="2"/>
    <x v="2"/>
    <x v="1"/>
    <x v="3"/>
    <x v="4"/>
    <x v="2"/>
    <x v="2"/>
    <x v="1"/>
    <x v="3"/>
    <x v="4"/>
    <x v="4"/>
    <x v="28"/>
    <x v="57"/>
    <x v="25"/>
  </r>
  <r>
    <x v="3"/>
    <x v="2"/>
    <x v="2"/>
    <x v="1"/>
    <x v="3"/>
    <x v="4"/>
    <x v="2"/>
    <x v="2"/>
    <x v="1"/>
    <x v="3"/>
    <x v="4"/>
    <x v="4"/>
    <x v="25"/>
    <x v="49"/>
    <x v="46"/>
  </r>
  <r>
    <x v="0"/>
    <x v="2"/>
    <x v="2"/>
    <x v="1"/>
    <x v="3"/>
    <x v="4"/>
    <x v="2"/>
    <x v="2"/>
    <x v="1"/>
    <x v="3"/>
    <x v="4"/>
    <x v="4"/>
    <x v="13"/>
    <x v="52"/>
    <x v="36"/>
  </r>
  <r>
    <x v="2"/>
    <x v="2"/>
    <x v="2"/>
    <x v="1"/>
    <x v="3"/>
    <x v="4"/>
    <x v="2"/>
    <x v="2"/>
    <x v="1"/>
    <x v="3"/>
    <x v="4"/>
    <x v="4"/>
    <x v="46"/>
    <x v="60"/>
    <x v="28"/>
  </r>
  <r>
    <x v="0"/>
    <x v="2"/>
    <x v="2"/>
    <x v="1"/>
    <x v="3"/>
    <x v="4"/>
    <x v="2"/>
    <x v="2"/>
    <x v="1"/>
    <x v="3"/>
    <x v="4"/>
    <x v="4"/>
    <x v="6"/>
    <x v="62"/>
    <x v="35"/>
  </r>
  <r>
    <x v="5"/>
    <x v="2"/>
    <x v="2"/>
    <x v="1"/>
    <x v="3"/>
    <x v="4"/>
    <x v="2"/>
    <x v="2"/>
    <x v="1"/>
    <x v="3"/>
    <x v="4"/>
    <x v="4"/>
    <x v="8"/>
    <x v="5"/>
    <x v="2"/>
  </r>
  <r>
    <x v="4"/>
    <x v="2"/>
    <x v="2"/>
    <x v="1"/>
    <x v="3"/>
    <x v="4"/>
    <x v="2"/>
    <x v="2"/>
    <x v="1"/>
    <x v="3"/>
    <x v="4"/>
    <x v="4"/>
    <x v="16"/>
    <x v="53"/>
    <x v="2"/>
  </r>
  <r>
    <x v="1"/>
    <x v="2"/>
    <x v="2"/>
    <x v="1"/>
    <x v="3"/>
    <x v="4"/>
    <x v="2"/>
    <x v="2"/>
    <x v="1"/>
    <x v="3"/>
    <x v="4"/>
    <x v="4"/>
    <x v="15"/>
    <x v="63"/>
    <x v="32"/>
  </r>
  <r>
    <x v="4"/>
    <x v="2"/>
    <x v="2"/>
    <x v="1"/>
    <x v="3"/>
    <x v="4"/>
    <x v="2"/>
    <x v="2"/>
    <x v="1"/>
    <x v="3"/>
    <x v="4"/>
    <x v="4"/>
    <x v="13"/>
    <x v="52"/>
    <x v="37"/>
  </r>
  <r>
    <x v="4"/>
    <x v="2"/>
    <x v="2"/>
    <x v="1"/>
    <x v="3"/>
    <x v="4"/>
    <x v="2"/>
    <x v="2"/>
    <x v="1"/>
    <x v="3"/>
    <x v="4"/>
    <x v="4"/>
    <x v="43"/>
    <x v="33"/>
    <x v="45"/>
  </r>
  <r>
    <x v="1"/>
    <x v="2"/>
    <x v="2"/>
    <x v="1"/>
    <x v="3"/>
    <x v="4"/>
    <x v="2"/>
    <x v="2"/>
    <x v="1"/>
    <x v="3"/>
    <x v="4"/>
    <x v="4"/>
    <x v="37"/>
    <x v="25"/>
    <x v="46"/>
  </r>
  <r>
    <x v="2"/>
    <x v="2"/>
    <x v="2"/>
    <x v="1"/>
    <x v="3"/>
    <x v="4"/>
    <x v="2"/>
    <x v="2"/>
    <x v="1"/>
    <x v="3"/>
    <x v="4"/>
    <x v="4"/>
    <x v="20"/>
    <x v="64"/>
    <x v="40"/>
  </r>
  <r>
    <x v="6"/>
    <x v="2"/>
    <x v="2"/>
    <x v="1"/>
    <x v="3"/>
    <x v="4"/>
    <x v="2"/>
    <x v="2"/>
    <x v="1"/>
    <x v="3"/>
    <x v="4"/>
    <x v="4"/>
    <x v="15"/>
    <x v="63"/>
    <x v="28"/>
  </r>
  <r>
    <x v="3"/>
    <x v="2"/>
    <x v="2"/>
    <x v="1"/>
    <x v="3"/>
    <x v="4"/>
    <x v="2"/>
    <x v="2"/>
    <x v="1"/>
    <x v="3"/>
    <x v="4"/>
    <x v="4"/>
    <x v="18"/>
    <x v="61"/>
    <x v="2"/>
  </r>
  <r>
    <x v="6"/>
    <x v="2"/>
    <x v="2"/>
    <x v="1"/>
    <x v="3"/>
    <x v="4"/>
    <x v="2"/>
    <x v="2"/>
    <x v="1"/>
    <x v="3"/>
    <x v="4"/>
    <x v="4"/>
    <x v="37"/>
    <x v="25"/>
    <x v="14"/>
  </r>
  <r>
    <x v="4"/>
    <x v="2"/>
    <x v="2"/>
    <x v="1"/>
    <x v="3"/>
    <x v="4"/>
    <x v="2"/>
    <x v="2"/>
    <x v="1"/>
    <x v="3"/>
    <x v="4"/>
    <x v="4"/>
    <x v="39"/>
    <x v="50"/>
    <x v="44"/>
  </r>
  <r>
    <x v="1"/>
    <x v="2"/>
    <x v="2"/>
    <x v="1"/>
    <x v="3"/>
    <x v="4"/>
    <x v="2"/>
    <x v="2"/>
    <x v="1"/>
    <x v="3"/>
    <x v="4"/>
    <x v="4"/>
    <x v="45"/>
    <x v="59"/>
    <x v="40"/>
  </r>
  <r>
    <x v="1"/>
    <x v="2"/>
    <x v="2"/>
    <x v="1"/>
    <x v="3"/>
    <x v="4"/>
    <x v="2"/>
    <x v="2"/>
    <x v="1"/>
    <x v="3"/>
    <x v="4"/>
    <x v="4"/>
    <x v="45"/>
    <x v="59"/>
    <x v="46"/>
  </r>
  <r>
    <x v="4"/>
    <x v="2"/>
    <x v="2"/>
    <x v="1"/>
    <x v="3"/>
    <x v="4"/>
    <x v="2"/>
    <x v="2"/>
    <x v="1"/>
    <x v="3"/>
    <x v="4"/>
    <x v="4"/>
    <x v="47"/>
    <x v="65"/>
    <x v="48"/>
  </r>
  <r>
    <x v="6"/>
    <x v="2"/>
    <x v="2"/>
    <x v="1"/>
    <x v="3"/>
    <x v="4"/>
    <x v="2"/>
    <x v="2"/>
    <x v="1"/>
    <x v="3"/>
    <x v="4"/>
    <x v="4"/>
    <x v="37"/>
    <x v="25"/>
    <x v="44"/>
  </r>
  <r>
    <x v="3"/>
    <x v="2"/>
    <x v="2"/>
    <x v="1"/>
    <x v="3"/>
    <x v="4"/>
    <x v="2"/>
    <x v="2"/>
    <x v="1"/>
    <x v="3"/>
    <x v="4"/>
    <x v="4"/>
    <x v="45"/>
    <x v="59"/>
    <x v="32"/>
  </r>
  <r>
    <x v="1"/>
    <x v="2"/>
    <x v="2"/>
    <x v="1"/>
    <x v="3"/>
    <x v="4"/>
    <x v="2"/>
    <x v="2"/>
    <x v="1"/>
    <x v="3"/>
    <x v="4"/>
    <x v="4"/>
    <x v="13"/>
    <x v="52"/>
    <x v="18"/>
  </r>
  <r>
    <x v="4"/>
    <x v="2"/>
    <x v="2"/>
    <x v="1"/>
    <x v="3"/>
    <x v="4"/>
    <x v="2"/>
    <x v="2"/>
    <x v="1"/>
    <x v="3"/>
    <x v="4"/>
    <x v="4"/>
    <x v="43"/>
    <x v="33"/>
    <x v="35"/>
  </r>
  <r>
    <x v="5"/>
    <x v="2"/>
    <x v="2"/>
    <x v="1"/>
    <x v="3"/>
    <x v="4"/>
    <x v="2"/>
    <x v="2"/>
    <x v="1"/>
    <x v="3"/>
    <x v="4"/>
    <x v="4"/>
    <x v="16"/>
    <x v="53"/>
    <x v="28"/>
  </r>
  <r>
    <x v="1"/>
    <x v="2"/>
    <x v="2"/>
    <x v="1"/>
    <x v="3"/>
    <x v="4"/>
    <x v="2"/>
    <x v="2"/>
    <x v="1"/>
    <x v="3"/>
    <x v="4"/>
    <x v="4"/>
    <x v="15"/>
    <x v="63"/>
    <x v="44"/>
  </r>
  <r>
    <x v="1"/>
    <x v="2"/>
    <x v="2"/>
    <x v="1"/>
    <x v="3"/>
    <x v="4"/>
    <x v="2"/>
    <x v="2"/>
    <x v="1"/>
    <x v="3"/>
    <x v="4"/>
    <x v="4"/>
    <x v="37"/>
    <x v="65"/>
    <x v="14"/>
  </r>
  <r>
    <x v="4"/>
    <x v="2"/>
    <x v="2"/>
    <x v="1"/>
    <x v="3"/>
    <x v="4"/>
    <x v="2"/>
    <x v="2"/>
    <x v="1"/>
    <x v="3"/>
    <x v="4"/>
    <x v="4"/>
    <x v="39"/>
    <x v="50"/>
    <x v="45"/>
  </r>
  <r>
    <x v="2"/>
    <x v="2"/>
    <x v="2"/>
    <x v="1"/>
    <x v="3"/>
    <x v="4"/>
    <x v="2"/>
    <x v="2"/>
    <x v="1"/>
    <x v="3"/>
    <x v="4"/>
    <x v="4"/>
    <x v="40"/>
    <x v="51"/>
    <x v="14"/>
  </r>
  <r>
    <x v="4"/>
    <x v="2"/>
    <x v="2"/>
    <x v="1"/>
    <x v="3"/>
    <x v="4"/>
    <x v="2"/>
    <x v="2"/>
    <x v="1"/>
    <x v="3"/>
    <x v="4"/>
    <x v="4"/>
    <x v="43"/>
    <x v="33"/>
    <x v="44"/>
  </r>
  <r>
    <x v="0"/>
    <x v="2"/>
    <x v="2"/>
    <x v="1"/>
    <x v="3"/>
    <x v="4"/>
    <x v="2"/>
    <x v="2"/>
    <x v="1"/>
    <x v="3"/>
    <x v="4"/>
    <x v="4"/>
    <x v="41"/>
    <x v="3"/>
    <x v="14"/>
  </r>
  <r>
    <x v="2"/>
    <x v="2"/>
    <x v="2"/>
    <x v="1"/>
    <x v="3"/>
    <x v="4"/>
    <x v="2"/>
    <x v="2"/>
    <x v="1"/>
    <x v="3"/>
    <x v="4"/>
    <x v="4"/>
    <x v="28"/>
    <x v="57"/>
    <x v="10"/>
  </r>
  <r>
    <x v="5"/>
    <x v="2"/>
    <x v="2"/>
    <x v="1"/>
    <x v="3"/>
    <x v="4"/>
    <x v="2"/>
    <x v="2"/>
    <x v="1"/>
    <x v="3"/>
    <x v="4"/>
    <x v="4"/>
    <x v="6"/>
    <x v="65"/>
    <x v="45"/>
  </r>
  <r>
    <x v="1"/>
    <x v="2"/>
    <x v="2"/>
    <x v="1"/>
    <x v="3"/>
    <x v="4"/>
    <x v="2"/>
    <x v="2"/>
    <x v="1"/>
    <x v="3"/>
    <x v="4"/>
    <x v="4"/>
    <x v="40"/>
    <x v="51"/>
    <x v="37"/>
  </r>
  <r>
    <x v="2"/>
    <x v="2"/>
    <x v="2"/>
    <x v="1"/>
    <x v="3"/>
    <x v="4"/>
    <x v="2"/>
    <x v="2"/>
    <x v="1"/>
    <x v="3"/>
    <x v="4"/>
    <x v="4"/>
    <x v="36"/>
    <x v="17"/>
    <x v="47"/>
  </r>
  <r>
    <x v="2"/>
    <x v="2"/>
    <x v="2"/>
    <x v="1"/>
    <x v="3"/>
    <x v="4"/>
    <x v="2"/>
    <x v="2"/>
    <x v="1"/>
    <x v="3"/>
    <x v="4"/>
    <x v="4"/>
    <x v="45"/>
    <x v="59"/>
    <x v="47"/>
  </r>
  <r>
    <x v="7"/>
    <x v="3"/>
    <x v="3"/>
    <x v="1"/>
    <x v="4"/>
    <x v="5"/>
    <x v="3"/>
    <x v="3"/>
    <x v="1"/>
    <x v="4"/>
    <x v="5"/>
    <x v="5"/>
    <x v="16"/>
    <x v="66"/>
    <x v="28"/>
  </r>
  <r>
    <x v="7"/>
    <x v="3"/>
    <x v="3"/>
    <x v="1"/>
    <x v="4"/>
    <x v="5"/>
    <x v="3"/>
    <x v="3"/>
    <x v="1"/>
    <x v="4"/>
    <x v="5"/>
    <x v="5"/>
    <x v="28"/>
    <x v="40"/>
    <x v="44"/>
  </r>
  <r>
    <x v="7"/>
    <x v="3"/>
    <x v="3"/>
    <x v="1"/>
    <x v="4"/>
    <x v="5"/>
    <x v="3"/>
    <x v="3"/>
    <x v="1"/>
    <x v="4"/>
    <x v="5"/>
    <x v="5"/>
    <x v="39"/>
    <x v="48"/>
    <x v="19"/>
  </r>
  <r>
    <x v="7"/>
    <x v="3"/>
    <x v="3"/>
    <x v="1"/>
    <x v="4"/>
    <x v="5"/>
    <x v="3"/>
    <x v="3"/>
    <x v="1"/>
    <x v="4"/>
    <x v="5"/>
    <x v="5"/>
    <x v="33"/>
    <x v="67"/>
    <x v="28"/>
  </r>
  <r>
    <x v="7"/>
    <x v="3"/>
    <x v="3"/>
    <x v="1"/>
    <x v="4"/>
    <x v="5"/>
    <x v="3"/>
    <x v="3"/>
    <x v="1"/>
    <x v="4"/>
    <x v="5"/>
    <x v="5"/>
    <x v="13"/>
    <x v="68"/>
    <x v="45"/>
  </r>
  <r>
    <x v="7"/>
    <x v="3"/>
    <x v="3"/>
    <x v="1"/>
    <x v="4"/>
    <x v="5"/>
    <x v="3"/>
    <x v="3"/>
    <x v="1"/>
    <x v="4"/>
    <x v="5"/>
    <x v="5"/>
    <x v="41"/>
    <x v="69"/>
    <x v="10"/>
  </r>
  <r>
    <x v="7"/>
    <x v="3"/>
    <x v="3"/>
    <x v="1"/>
    <x v="4"/>
    <x v="5"/>
    <x v="3"/>
    <x v="3"/>
    <x v="1"/>
    <x v="4"/>
    <x v="5"/>
    <x v="5"/>
    <x v="34"/>
    <x v="70"/>
    <x v="10"/>
  </r>
  <r>
    <x v="7"/>
    <x v="3"/>
    <x v="3"/>
    <x v="1"/>
    <x v="4"/>
    <x v="5"/>
    <x v="3"/>
    <x v="3"/>
    <x v="1"/>
    <x v="4"/>
    <x v="5"/>
    <x v="5"/>
    <x v="47"/>
    <x v="65"/>
    <x v="48"/>
  </r>
  <r>
    <x v="7"/>
    <x v="3"/>
    <x v="3"/>
    <x v="1"/>
    <x v="4"/>
    <x v="5"/>
    <x v="3"/>
    <x v="3"/>
    <x v="1"/>
    <x v="4"/>
    <x v="5"/>
    <x v="5"/>
    <x v="6"/>
    <x v="53"/>
    <x v="49"/>
  </r>
  <r>
    <x v="7"/>
    <x v="3"/>
    <x v="3"/>
    <x v="1"/>
    <x v="4"/>
    <x v="5"/>
    <x v="3"/>
    <x v="3"/>
    <x v="1"/>
    <x v="4"/>
    <x v="5"/>
    <x v="5"/>
    <x v="13"/>
    <x v="68"/>
    <x v="18"/>
  </r>
  <r>
    <x v="8"/>
    <x v="3"/>
    <x v="3"/>
    <x v="1"/>
    <x v="4"/>
    <x v="5"/>
    <x v="3"/>
    <x v="3"/>
    <x v="1"/>
    <x v="4"/>
    <x v="5"/>
    <x v="5"/>
    <x v="48"/>
    <x v="71"/>
    <x v="32"/>
  </r>
  <r>
    <x v="8"/>
    <x v="3"/>
    <x v="3"/>
    <x v="1"/>
    <x v="4"/>
    <x v="5"/>
    <x v="3"/>
    <x v="3"/>
    <x v="1"/>
    <x v="4"/>
    <x v="5"/>
    <x v="5"/>
    <x v="40"/>
    <x v="61"/>
    <x v="45"/>
  </r>
  <r>
    <x v="8"/>
    <x v="3"/>
    <x v="3"/>
    <x v="1"/>
    <x v="4"/>
    <x v="5"/>
    <x v="3"/>
    <x v="3"/>
    <x v="1"/>
    <x v="4"/>
    <x v="5"/>
    <x v="5"/>
    <x v="37"/>
    <x v="3"/>
    <x v="47"/>
  </r>
  <r>
    <x v="8"/>
    <x v="3"/>
    <x v="3"/>
    <x v="1"/>
    <x v="4"/>
    <x v="5"/>
    <x v="3"/>
    <x v="3"/>
    <x v="1"/>
    <x v="4"/>
    <x v="5"/>
    <x v="5"/>
    <x v="7"/>
    <x v="72"/>
    <x v="47"/>
  </r>
  <r>
    <x v="8"/>
    <x v="3"/>
    <x v="3"/>
    <x v="1"/>
    <x v="4"/>
    <x v="5"/>
    <x v="3"/>
    <x v="3"/>
    <x v="1"/>
    <x v="4"/>
    <x v="5"/>
    <x v="5"/>
    <x v="16"/>
    <x v="66"/>
    <x v="49"/>
  </r>
  <r>
    <x v="8"/>
    <x v="3"/>
    <x v="3"/>
    <x v="1"/>
    <x v="4"/>
    <x v="5"/>
    <x v="3"/>
    <x v="3"/>
    <x v="1"/>
    <x v="4"/>
    <x v="5"/>
    <x v="5"/>
    <x v="45"/>
    <x v="62"/>
    <x v="37"/>
  </r>
  <r>
    <x v="9"/>
    <x v="3"/>
    <x v="3"/>
    <x v="1"/>
    <x v="4"/>
    <x v="5"/>
    <x v="3"/>
    <x v="3"/>
    <x v="1"/>
    <x v="4"/>
    <x v="5"/>
    <x v="5"/>
    <x v="43"/>
    <x v="73"/>
    <x v="45"/>
  </r>
  <r>
    <x v="9"/>
    <x v="3"/>
    <x v="3"/>
    <x v="1"/>
    <x v="4"/>
    <x v="5"/>
    <x v="3"/>
    <x v="3"/>
    <x v="1"/>
    <x v="4"/>
    <x v="5"/>
    <x v="5"/>
    <x v="39"/>
    <x v="48"/>
    <x v="14"/>
  </r>
  <r>
    <x v="9"/>
    <x v="3"/>
    <x v="3"/>
    <x v="1"/>
    <x v="4"/>
    <x v="5"/>
    <x v="3"/>
    <x v="3"/>
    <x v="1"/>
    <x v="4"/>
    <x v="5"/>
    <x v="5"/>
    <x v="37"/>
    <x v="3"/>
    <x v="50"/>
  </r>
  <r>
    <x v="9"/>
    <x v="3"/>
    <x v="3"/>
    <x v="1"/>
    <x v="4"/>
    <x v="5"/>
    <x v="3"/>
    <x v="3"/>
    <x v="1"/>
    <x v="4"/>
    <x v="5"/>
    <x v="5"/>
    <x v="6"/>
    <x v="53"/>
    <x v="37"/>
  </r>
  <r>
    <x v="9"/>
    <x v="3"/>
    <x v="3"/>
    <x v="1"/>
    <x v="4"/>
    <x v="5"/>
    <x v="3"/>
    <x v="3"/>
    <x v="1"/>
    <x v="4"/>
    <x v="5"/>
    <x v="5"/>
    <x v="39"/>
    <x v="48"/>
    <x v="28"/>
  </r>
  <r>
    <x v="9"/>
    <x v="3"/>
    <x v="3"/>
    <x v="1"/>
    <x v="4"/>
    <x v="5"/>
    <x v="3"/>
    <x v="3"/>
    <x v="1"/>
    <x v="4"/>
    <x v="5"/>
    <x v="5"/>
    <x v="47"/>
    <x v="65"/>
    <x v="48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pivotTable1.xml><?xml version="1.0" encoding="utf-8"?>
<pivotTableDefinition xmlns="http://schemas.openxmlformats.org/spreadsheetml/2006/main" name="数据透视表3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E14" firstHeaderRow="0" firstDataRow="1" firstDataCol="1"/>
  <pivotFields count="18">
    <pivotField compact="0" showAll="0">
      <items count="169">
        <item x="128"/>
        <item x="10"/>
        <item x="74"/>
        <item x="140"/>
        <item x="27"/>
        <item x="115"/>
        <item x="145"/>
        <item x="122"/>
        <item x="144"/>
        <item x="118"/>
        <item x="104"/>
        <item x="48"/>
        <item x="51"/>
        <item x="22"/>
        <item x="40"/>
        <item x="52"/>
        <item x="19"/>
        <item x="54"/>
        <item x="39"/>
        <item x="26"/>
        <item x="23"/>
        <item x="12"/>
        <item x="7"/>
        <item x="2"/>
        <item x="0"/>
        <item x="111"/>
        <item x="102"/>
        <item x="112"/>
        <item x="89"/>
        <item x="24"/>
        <item x="18"/>
        <item x="49"/>
        <item x="44"/>
        <item x="1"/>
        <item x="8"/>
        <item x="72"/>
        <item x="15"/>
        <item x="28"/>
        <item x="92"/>
        <item x="69"/>
        <item x="3"/>
        <item x="47"/>
        <item x="34"/>
        <item x="57"/>
        <item x="67"/>
        <item x="94"/>
        <item x="95"/>
        <item x="35"/>
        <item x="63"/>
        <item x="41"/>
        <item x="56"/>
        <item x="4"/>
        <item x="82"/>
        <item x="124"/>
        <item x="99"/>
        <item x="101"/>
        <item x="84"/>
        <item x="126"/>
        <item x="58"/>
        <item x="78"/>
        <item x="86"/>
        <item x="87"/>
        <item x="16"/>
        <item x="25"/>
        <item x="6"/>
        <item x="9"/>
        <item x="110"/>
        <item x="76"/>
        <item x="90"/>
        <item x="33"/>
        <item x="130"/>
        <item x="79"/>
        <item x="42"/>
        <item x="123"/>
        <item x="103"/>
        <item x="129"/>
        <item x="71"/>
        <item x="46"/>
        <item x="93"/>
        <item x="61"/>
        <item x="116"/>
        <item x="117"/>
        <item x="53"/>
        <item x="131"/>
        <item x="55"/>
        <item x="77"/>
        <item x="38"/>
        <item x="80"/>
        <item x="70"/>
        <item x="50"/>
        <item x="121"/>
        <item x="135"/>
        <item x="105"/>
        <item x="125"/>
        <item x="36"/>
        <item x="83"/>
        <item x="29"/>
        <item x="13"/>
        <item x="64"/>
        <item x="106"/>
        <item x="132"/>
        <item x="96"/>
        <item x="88"/>
        <item x="37"/>
        <item x="91"/>
        <item x="68"/>
        <item x="30"/>
        <item x="119"/>
        <item x="158"/>
        <item x="151"/>
        <item x="153"/>
        <item x="155"/>
        <item x="154"/>
        <item x="147"/>
        <item x="148"/>
        <item x="149"/>
        <item x="150"/>
        <item x="156"/>
        <item x="157"/>
        <item x="160"/>
        <item x="161"/>
        <item x="159"/>
        <item x="11"/>
        <item x="45"/>
        <item x="100"/>
        <item x="85"/>
        <item x="107"/>
        <item x="143"/>
        <item x="75"/>
        <item x="73"/>
        <item x="62"/>
        <item x="31"/>
        <item x="5"/>
        <item x="20"/>
        <item x="127"/>
        <item x="60"/>
        <item x="59"/>
        <item x="17"/>
        <item x="108"/>
        <item x="14"/>
        <item x="137"/>
        <item x="133"/>
        <item x="43"/>
        <item x="114"/>
        <item x="134"/>
        <item x="98"/>
        <item x="109"/>
        <item x="66"/>
        <item x="113"/>
        <item x="21"/>
        <item x="97"/>
        <item x="139"/>
        <item x="81"/>
        <item x="120"/>
        <item x="167"/>
        <item x="164"/>
        <item x="165"/>
        <item x="163"/>
        <item x="162"/>
        <item x="166"/>
        <item x="138"/>
        <item x="32"/>
        <item x="65"/>
        <item x="141"/>
        <item x="136"/>
        <item x="142"/>
        <item x="152"/>
        <item x="146"/>
        <item t="default"/>
      </items>
    </pivotField>
    <pivotField compact="0" showAll="0"/>
    <pivotField axis="axisRow" compact="0" showAll="0">
      <items count="11">
        <item x="4"/>
        <item x="6"/>
        <item x="8"/>
        <item x="5"/>
        <item x="7"/>
        <item x="9"/>
        <item x="1"/>
        <item x="0"/>
        <item x="2"/>
        <item x="3"/>
        <item t="default"/>
      </items>
    </pivotField>
    <pivotField compact="0" showAll="0"/>
    <pivotField compact="0" showAll="0"/>
    <pivotField compact="0" showAll="0"/>
    <pivotField dataField="1" compact="0" showAll="0">
      <items count="6">
        <item x="4"/>
        <item x="3"/>
        <item x="2"/>
        <item x="1"/>
        <item x="0"/>
        <item t="default"/>
      </items>
    </pivotField>
    <pivotField compact="0" showAll="0"/>
    <pivotField compact="0" showAll="0"/>
    <pivotField compact="0" showAll="0"/>
    <pivotField compact="0" showAll="0"/>
    <pivotField dataField="1" compact="0" showAll="0">
      <items count="6">
        <item x="4"/>
        <item x="3"/>
        <item x="2"/>
        <item x="1"/>
        <item x="0"/>
        <item t="default"/>
      </items>
    </pivotField>
    <pivotField compact="0" showAll="0"/>
    <pivotField compact="0" showAll="0"/>
    <pivotField dataField="1" compact="0" showAll="0">
      <items count="32">
        <item x="26"/>
        <item x="6"/>
        <item x="24"/>
        <item x="3"/>
        <item x="16"/>
        <item x="15"/>
        <item x="17"/>
        <item x="13"/>
        <item x="10"/>
        <item x="8"/>
        <item x="14"/>
        <item x="7"/>
        <item x="18"/>
        <item x="23"/>
        <item x="2"/>
        <item x="5"/>
        <item x="22"/>
        <item x="20"/>
        <item x="28"/>
        <item x="19"/>
        <item x="29"/>
        <item x="11"/>
        <item x="27"/>
        <item x="0"/>
        <item x="4"/>
        <item x="12"/>
        <item x="21"/>
        <item x="25"/>
        <item x="1"/>
        <item x="9"/>
        <item x="30"/>
        <item t="default"/>
      </items>
    </pivotField>
    <pivotField compact="0" showAll="0"/>
    <pivotField dataField="1" compact="0" showAll="0">
      <items count="31">
        <item x="28"/>
        <item x="25"/>
        <item x="14"/>
        <item x="21"/>
        <item x="10"/>
        <item x="7"/>
        <item x="15"/>
        <item x="16"/>
        <item x="22"/>
        <item x="23"/>
        <item x="9"/>
        <item x="3"/>
        <item x="6"/>
        <item x="2"/>
        <item x="18"/>
        <item x="17"/>
        <item x="20"/>
        <item x="24"/>
        <item x="4"/>
        <item x="27"/>
        <item x="26"/>
        <item x="11"/>
        <item x="8"/>
        <item x="12"/>
        <item x="5"/>
        <item x="1"/>
        <item x="0"/>
        <item x="19"/>
        <item x="13"/>
        <item x="29"/>
        <item t="default"/>
      </items>
    </pivotField>
    <pivotField compact="0" showAll="0"/>
  </pivotFields>
  <rowFields count="1">
    <field x="2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求和项:认购数量" fld="6" baseField="0" baseItem="0"/>
    <dataField name="求和项:认购数量2" fld="11" baseField="0" baseItem="0"/>
    <dataField name="求和项:沉香化气片" fld="14" baseField="0" baseItem="0"/>
    <dataField name="求和项:复方熊胆薄荷含片" fld="16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数据透视表5" cacheId="1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C14" firstHeaderRow="0" firstDataRow="1" firstDataCol="1"/>
  <pivotFields count="15">
    <pivotField axis="axisRow" compact="0" showAll="0">
      <items count="11">
        <item x="4"/>
        <item x="6"/>
        <item x="8"/>
        <item x="5"/>
        <item x="7"/>
        <item x="9"/>
        <item x="1"/>
        <item x="0"/>
        <item x="2"/>
        <item x="3"/>
        <item t="default"/>
      </items>
    </pivotField>
    <pivotField compact="0" showAll="0">
      <items count="5">
        <item x="3"/>
        <item x="2"/>
        <item x="1"/>
        <item x="0"/>
        <item t="default"/>
      </items>
    </pivotField>
    <pivotField compact="0" showAll="0">
      <items count="5">
        <item x="3"/>
        <item x="2"/>
        <item x="1"/>
        <item x="0"/>
        <item t="default"/>
      </items>
    </pivotField>
    <pivotField compact="0" showAll="0">
      <items count="3">
        <item x="1"/>
        <item x="0"/>
        <item t="default"/>
      </items>
    </pivotField>
    <pivotField compact="0" showAll="0">
      <items count="6">
        <item x="4"/>
        <item x="3"/>
        <item x="2"/>
        <item x="1"/>
        <item x="0"/>
        <item t="default"/>
      </items>
    </pivotField>
    <pivotField compact="0" showAll="0">
      <items count="7">
        <item x="5"/>
        <item x="4"/>
        <item x="2"/>
        <item x="1"/>
        <item x="3"/>
        <item x="0"/>
        <item t="default"/>
      </items>
    </pivotField>
    <pivotField compact="0" showAll="0">
      <items count="5">
        <item x="3"/>
        <item x="2"/>
        <item x="1"/>
        <item x="0"/>
        <item t="default"/>
      </items>
    </pivotField>
    <pivotField compact="0" showAll="0">
      <items count="5">
        <item x="3"/>
        <item x="2"/>
        <item x="1"/>
        <item x="0"/>
        <item t="default"/>
      </items>
    </pivotField>
    <pivotField compact="0" showAll="0">
      <items count="3">
        <item x="1"/>
        <item x="0"/>
        <item t="default"/>
      </items>
    </pivotField>
    <pivotField compact="0" showAll="0">
      <items count="6">
        <item x="4"/>
        <item x="3"/>
        <item x="2"/>
        <item x="1"/>
        <item x="0"/>
        <item t="default"/>
      </items>
    </pivotField>
    <pivotField compact="0" showAll="0">
      <items count="7">
        <item x="5"/>
        <item x="4"/>
        <item x="2"/>
        <item x="1"/>
        <item x="3"/>
        <item x="0"/>
        <item t="default"/>
      </items>
    </pivotField>
    <pivotField compact="0" showAll="0">
      <items count="7">
        <item x="5"/>
        <item x="4"/>
        <item x="2"/>
        <item x="1"/>
        <item x="3"/>
        <item x="0"/>
        <item t="default"/>
      </items>
    </pivotField>
    <pivotField dataField="1" compact="0" showAll="0">
      <items count="50">
        <item x="46"/>
        <item x="45"/>
        <item x="40"/>
        <item x="37"/>
        <item x="6"/>
        <item x="39"/>
        <item x="36"/>
        <item x="28"/>
        <item x="18"/>
        <item x="43"/>
        <item x="13"/>
        <item x="15"/>
        <item x="41"/>
        <item x="21"/>
        <item x="48"/>
        <item x="30"/>
        <item x="16"/>
        <item x="8"/>
        <item x="34"/>
        <item x="33"/>
        <item x="3"/>
        <item x="17"/>
        <item x="25"/>
        <item x="19"/>
        <item x="2"/>
        <item x="14"/>
        <item x="20"/>
        <item x="24"/>
        <item x="35"/>
        <item x="23"/>
        <item x="42"/>
        <item x="7"/>
        <item x="27"/>
        <item x="5"/>
        <item x="31"/>
        <item x="29"/>
        <item x="10"/>
        <item x="22"/>
        <item x="44"/>
        <item x="26"/>
        <item x="32"/>
        <item x="11"/>
        <item x="38"/>
        <item x="12"/>
        <item x="9"/>
        <item x="1"/>
        <item x="0"/>
        <item x="4"/>
        <item x="47"/>
        <item t="default"/>
      </items>
    </pivotField>
    <pivotField compact="0" showAll="0">
      <items count="75">
        <item x="60"/>
        <item x="59"/>
        <item x="51"/>
        <item x="6"/>
        <item x="25"/>
        <item x="62"/>
        <item x="44"/>
        <item x="50"/>
        <item x="28"/>
        <item x="17"/>
        <item x="57"/>
        <item x="13"/>
        <item x="61"/>
        <item x="15"/>
        <item x="33"/>
        <item x="20"/>
        <item x="52"/>
        <item x="8"/>
        <item x="63"/>
        <item x="30"/>
        <item x="3"/>
        <item x="35"/>
        <item x="42"/>
        <item x="37"/>
        <item x="31"/>
        <item x="36"/>
        <item x="2"/>
        <item x="14"/>
        <item x="16"/>
        <item x="53"/>
        <item x="24"/>
        <item x="5"/>
        <item x="18"/>
        <item x="22"/>
        <item x="58"/>
        <item x="7"/>
        <item x="19"/>
        <item x="48"/>
        <item x="23"/>
        <item x="49"/>
        <item x="10"/>
        <item x="54"/>
        <item x="38"/>
        <item x="27"/>
        <item x="45"/>
        <item x="21"/>
        <item x="64"/>
        <item x="32"/>
        <item x="29"/>
        <item x="40"/>
        <item x="34"/>
        <item x="43"/>
        <item x="47"/>
        <item x="56"/>
        <item x="41"/>
        <item x="39"/>
        <item x="26"/>
        <item x="73"/>
        <item x="11"/>
        <item x="0"/>
        <item x="68"/>
        <item x="9"/>
        <item x="1"/>
        <item x="55"/>
        <item x="12"/>
        <item x="69"/>
        <item x="46"/>
        <item x="4"/>
        <item x="71"/>
        <item x="66"/>
        <item x="70"/>
        <item x="67"/>
        <item x="72"/>
        <item x="65"/>
        <item t="default"/>
      </items>
    </pivotField>
    <pivotField dataField="1" compact="0" showAll="0">
      <items count="52">
        <item x="50"/>
        <item x="49"/>
        <item x="47"/>
        <item x="45"/>
        <item x="37"/>
        <item x="44"/>
        <item x="14"/>
        <item x="46"/>
        <item x="28"/>
        <item x="25"/>
        <item x="35"/>
        <item x="16"/>
        <item x="32"/>
        <item x="10"/>
        <item x="19"/>
        <item x="18"/>
        <item x="7"/>
        <item x="2"/>
        <item x="6"/>
        <item x="3"/>
        <item x="20"/>
        <item x="40"/>
        <item x="27"/>
        <item x="38"/>
        <item x="36"/>
        <item x="21"/>
        <item x="9"/>
        <item x="34"/>
        <item x="30"/>
        <item x="29"/>
        <item x="31"/>
        <item x="17"/>
        <item x="39"/>
        <item x="11"/>
        <item x="8"/>
        <item x="26"/>
        <item x="22"/>
        <item x="42"/>
        <item x="43"/>
        <item x="4"/>
        <item x="15"/>
        <item x="1"/>
        <item x="41"/>
        <item x="33"/>
        <item x="12"/>
        <item x="24"/>
        <item x="5"/>
        <item x="13"/>
        <item x="23"/>
        <item x="0"/>
        <item x="48"/>
        <item t="default"/>
      </items>
    </pivotField>
  </pivotFields>
  <rowFields count="1">
    <field x="0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 t="grand">
      <x/>
    </i>
  </rowItems>
  <colFields count="1">
    <field x="-2"/>
  </colFields>
  <colItems count="2">
    <i>
      <x/>
    </i>
    <i i="1">
      <x v="1"/>
    </i>
  </colItems>
  <dataFields count="2">
    <dataField name="求和项:沉香化气片" fld="12" baseField="0" baseItem="0"/>
    <dataField name="求和项:复方熊胆薄荷含片" fld="14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E14"/>
  <sheetViews>
    <sheetView workbookViewId="0">
      <selection activeCell="A3" sqref="A3:E14"/>
    </sheetView>
  </sheetViews>
  <sheetFormatPr defaultColWidth="9" defaultRowHeight="13.5" outlineLevelCol="4"/>
  <cols>
    <col min="1" max="1" width="8.875"/>
    <col min="2" max="5" width="24.5"/>
  </cols>
  <sheetData>
    <row r="3" spans="1:5">
      <c r="A3" t="s">
        <v>0</v>
      </c>
      <c r="B3" t="s">
        <v>1</v>
      </c>
      <c r="C3" t="s">
        <v>2</v>
      </c>
      <c r="D3" t="s">
        <v>3</v>
      </c>
      <c r="E3" t="s">
        <v>4</v>
      </c>
    </row>
    <row r="4" spans="1:5">
      <c r="A4" t="s">
        <v>5</v>
      </c>
      <c r="B4">
        <v>1800</v>
      </c>
      <c r="C4">
        <v>1800</v>
      </c>
      <c r="D4">
        <v>196</v>
      </c>
      <c r="E4">
        <v>131</v>
      </c>
    </row>
    <row r="5" spans="1:5">
      <c r="A5" t="s">
        <v>6</v>
      </c>
      <c r="B5">
        <v>420</v>
      </c>
      <c r="C5">
        <v>420</v>
      </c>
      <c r="D5">
        <v>31</v>
      </c>
      <c r="E5">
        <v>37</v>
      </c>
    </row>
    <row r="6" spans="1:5">
      <c r="A6" t="s">
        <v>7</v>
      </c>
      <c r="B6">
        <v>90</v>
      </c>
      <c r="C6">
        <v>90</v>
      </c>
      <c r="D6">
        <v>31</v>
      </c>
      <c r="E6">
        <v>12</v>
      </c>
    </row>
    <row r="7" spans="1:5">
      <c r="A7" t="s">
        <v>8</v>
      </c>
      <c r="B7">
        <v>1860</v>
      </c>
      <c r="C7">
        <v>1840</v>
      </c>
      <c r="D7">
        <v>272</v>
      </c>
      <c r="E7">
        <v>261</v>
      </c>
    </row>
    <row r="8" spans="1:5">
      <c r="A8" t="s">
        <v>9</v>
      </c>
      <c r="B8">
        <v>150</v>
      </c>
      <c r="C8">
        <v>150</v>
      </c>
      <c r="D8">
        <v>46</v>
      </c>
      <c r="E8">
        <v>34</v>
      </c>
    </row>
    <row r="9" spans="1:5">
      <c r="A9" t="s">
        <v>10</v>
      </c>
      <c r="B9">
        <v>90</v>
      </c>
      <c r="C9">
        <v>90</v>
      </c>
      <c r="D9">
        <v>15</v>
      </c>
      <c r="E9">
        <v>8</v>
      </c>
    </row>
    <row r="10" spans="1:5">
      <c r="A10" t="s">
        <v>11</v>
      </c>
      <c r="B10">
        <v>2180</v>
      </c>
      <c r="C10">
        <v>2200</v>
      </c>
      <c r="D10">
        <v>232</v>
      </c>
      <c r="E10">
        <v>273</v>
      </c>
    </row>
    <row r="11" spans="1:5">
      <c r="A11" t="s">
        <v>12</v>
      </c>
      <c r="B11">
        <v>1340</v>
      </c>
      <c r="C11">
        <v>1340</v>
      </c>
      <c r="D11">
        <v>237</v>
      </c>
      <c r="E11">
        <v>241</v>
      </c>
    </row>
    <row r="12" spans="1:5">
      <c r="A12" t="s">
        <v>13</v>
      </c>
      <c r="B12">
        <v>2120</v>
      </c>
      <c r="C12">
        <v>2120</v>
      </c>
      <c r="D12">
        <v>183</v>
      </c>
      <c r="E12">
        <v>228</v>
      </c>
    </row>
    <row r="13" spans="1:5">
      <c r="A13" t="s">
        <v>14</v>
      </c>
      <c r="B13">
        <v>500</v>
      </c>
      <c r="C13">
        <v>500</v>
      </c>
      <c r="D13">
        <v>51</v>
      </c>
      <c r="E13">
        <v>45</v>
      </c>
    </row>
    <row r="14" spans="1:5">
      <c r="A14" t="s">
        <v>15</v>
      </c>
      <c r="B14">
        <v>10550</v>
      </c>
      <c r="C14">
        <v>10550</v>
      </c>
      <c r="D14">
        <v>1294</v>
      </c>
      <c r="E14">
        <v>1270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C14"/>
  <sheetViews>
    <sheetView workbookViewId="0">
      <selection activeCell="C4" sqref="C4:C13"/>
    </sheetView>
  </sheetViews>
  <sheetFormatPr defaultColWidth="9" defaultRowHeight="13.5" outlineLevelCol="2"/>
  <cols>
    <col min="1" max="1" width="8.875"/>
    <col min="2" max="3" width="24.5"/>
  </cols>
  <sheetData>
    <row r="3" spans="1:3">
      <c r="A3" t="s">
        <v>0</v>
      </c>
      <c r="B3" t="s">
        <v>3</v>
      </c>
      <c r="C3" t="s">
        <v>4</v>
      </c>
    </row>
    <row r="4" spans="1:3">
      <c r="A4" t="s">
        <v>5</v>
      </c>
      <c r="B4">
        <v>377</v>
      </c>
      <c r="C4">
        <v>282</v>
      </c>
    </row>
    <row r="5" spans="1:3">
      <c r="A5" t="s">
        <v>6</v>
      </c>
      <c r="B5">
        <v>84</v>
      </c>
      <c r="C5">
        <v>84</v>
      </c>
    </row>
    <row r="6" spans="1:3">
      <c r="A6" t="s">
        <v>7</v>
      </c>
      <c r="B6">
        <v>67</v>
      </c>
      <c r="C6">
        <v>24</v>
      </c>
    </row>
    <row r="7" spans="1:3">
      <c r="A7" t="s">
        <v>8</v>
      </c>
      <c r="B7">
        <v>596</v>
      </c>
      <c r="C7">
        <v>665</v>
      </c>
    </row>
    <row r="8" spans="1:3">
      <c r="A8" t="s">
        <v>9</v>
      </c>
      <c r="B8">
        <v>101</v>
      </c>
      <c r="C8">
        <v>80</v>
      </c>
    </row>
    <row r="9" spans="1:3">
      <c r="A9" t="s">
        <v>10</v>
      </c>
      <c r="B9">
        <v>26</v>
      </c>
      <c r="C9">
        <v>21</v>
      </c>
    </row>
    <row r="10" spans="1:3">
      <c r="A10" t="s">
        <v>11</v>
      </c>
      <c r="B10">
        <v>522</v>
      </c>
      <c r="C10">
        <v>640</v>
      </c>
    </row>
    <row r="11" spans="1:3">
      <c r="A11" t="s">
        <v>12</v>
      </c>
      <c r="B11">
        <v>515</v>
      </c>
      <c r="C11">
        <v>602</v>
      </c>
    </row>
    <row r="12" spans="1:3">
      <c r="A12" t="s">
        <v>13</v>
      </c>
      <c r="B12">
        <v>436</v>
      </c>
      <c r="C12">
        <v>544</v>
      </c>
    </row>
    <row r="13" spans="1:3">
      <c r="A13" t="s">
        <v>14</v>
      </c>
      <c r="B13">
        <v>76</v>
      </c>
      <c r="C13">
        <v>115</v>
      </c>
    </row>
    <row r="14" spans="1:3">
      <c r="A14" t="s">
        <v>15</v>
      </c>
      <c r="B14">
        <v>2800</v>
      </c>
      <c r="C14">
        <v>3057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72"/>
  <sheetViews>
    <sheetView tabSelected="1" workbookViewId="0">
      <pane xSplit="3" ySplit="2" topLeftCell="D155" activePane="bottomRight" state="frozen"/>
      <selection/>
      <selection pane="topRight"/>
      <selection pane="bottomLeft"/>
      <selection pane="bottomRight" activeCell="R171" sqref="R171"/>
    </sheetView>
  </sheetViews>
  <sheetFormatPr defaultColWidth="9" defaultRowHeight="28" customHeight="1"/>
  <cols>
    <col min="2" max="2" width="21.375" customWidth="1"/>
    <col min="3" max="3" width="12" customWidth="1"/>
    <col min="4" max="14" width="7.375" style="6" customWidth="1"/>
    <col min="15" max="21" width="7.375" customWidth="1"/>
    <col min="22" max="25" width="9.125" customWidth="1"/>
    <col min="27" max="28" width="9.75" style="6" customWidth="1"/>
    <col min="29" max="30" width="14.5" style="6" customWidth="1"/>
    <col min="31" max="31" width="19" style="6" customWidth="1"/>
    <col min="32" max="33" width="14.5" style="6" customWidth="1"/>
  </cols>
  <sheetData>
    <row r="1" customHeight="1" spans="1:25">
      <c r="A1" s="1"/>
      <c r="B1" s="1"/>
      <c r="C1" s="1"/>
      <c r="D1" s="7" t="s">
        <v>16</v>
      </c>
      <c r="E1" s="8"/>
      <c r="F1" s="8"/>
      <c r="G1" s="8"/>
      <c r="H1" s="8"/>
      <c r="I1" s="8"/>
      <c r="J1" s="8"/>
      <c r="K1" s="8"/>
      <c r="L1" s="11"/>
      <c r="M1" s="12" t="s">
        <v>17</v>
      </c>
      <c r="N1" s="12"/>
      <c r="O1" s="12"/>
      <c r="P1" s="12"/>
      <c r="Q1" s="12"/>
      <c r="R1" s="12"/>
      <c r="S1" s="12"/>
      <c r="T1" s="12"/>
      <c r="U1" s="12"/>
      <c r="V1" s="14" t="s">
        <v>18</v>
      </c>
      <c r="W1" s="15"/>
      <c r="X1" s="15"/>
      <c r="Y1" s="16"/>
    </row>
    <row r="2" s="5" customFormat="1" ht="34" customHeight="1" spans="1:33">
      <c r="A2" s="9" t="s">
        <v>19</v>
      </c>
      <c r="B2" s="9" t="s">
        <v>20</v>
      </c>
      <c r="C2" s="9" t="s">
        <v>0</v>
      </c>
      <c r="D2" s="10" t="s">
        <v>21</v>
      </c>
      <c r="E2" s="10" t="s">
        <v>22</v>
      </c>
      <c r="F2" s="10" t="s">
        <v>23</v>
      </c>
      <c r="G2" s="10" t="s">
        <v>24</v>
      </c>
      <c r="H2" s="10" t="s">
        <v>25</v>
      </c>
      <c r="I2" s="10" t="s">
        <v>26</v>
      </c>
      <c r="J2" s="10" t="s">
        <v>27</v>
      </c>
      <c r="K2" s="10" t="s">
        <v>28</v>
      </c>
      <c r="L2" s="10" t="s">
        <v>29</v>
      </c>
      <c r="M2" s="13" t="s">
        <v>21</v>
      </c>
      <c r="N2" s="13" t="s">
        <v>22</v>
      </c>
      <c r="O2" s="13" t="s">
        <v>23</v>
      </c>
      <c r="P2" s="13" t="s">
        <v>24</v>
      </c>
      <c r="Q2" s="13" t="s">
        <v>25</v>
      </c>
      <c r="R2" s="13" t="s">
        <v>26</v>
      </c>
      <c r="S2" s="13" t="s">
        <v>27</v>
      </c>
      <c r="T2" s="13" t="s">
        <v>28</v>
      </c>
      <c r="U2" s="13" t="s">
        <v>29</v>
      </c>
      <c r="V2" s="9" t="s">
        <v>30</v>
      </c>
      <c r="W2" s="9" t="s">
        <v>31</v>
      </c>
      <c r="X2" s="9" t="s">
        <v>32</v>
      </c>
      <c r="Y2" s="9" t="s">
        <v>33</v>
      </c>
      <c r="AA2" s="17" t="s">
        <v>34</v>
      </c>
      <c r="AB2" s="17"/>
      <c r="AC2" s="17"/>
      <c r="AD2" s="17"/>
      <c r="AE2" s="17"/>
      <c r="AF2" s="17"/>
      <c r="AG2" s="17"/>
    </row>
    <row r="3" customHeight="1" spans="1:33">
      <c r="A3" s="1">
        <v>2595</v>
      </c>
      <c r="B3" s="1" t="s">
        <v>35</v>
      </c>
      <c r="C3" s="1" t="s">
        <v>12</v>
      </c>
      <c r="D3" s="1">
        <v>100</v>
      </c>
      <c r="E3" s="1">
        <v>120</v>
      </c>
      <c r="F3" s="1">
        <v>2</v>
      </c>
      <c r="G3" s="1">
        <f>E3</f>
        <v>120</v>
      </c>
      <c r="H3" s="1">
        <f>E3*2.5</f>
        <v>300</v>
      </c>
      <c r="I3" s="1">
        <v>159</v>
      </c>
      <c r="J3" s="1">
        <f>I3-D3</f>
        <v>59</v>
      </c>
      <c r="K3" s="1" t="s">
        <v>22</v>
      </c>
      <c r="L3" s="1">
        <f>I3*2.5</f>
        <v>397.5</v>
      </c>
      <c r="M3" s="1">
        <v>100</v>
      </c>
      <c r="N3" s="1">
        <v>120</v>
      </c>
      <c r="O3" s="1">
        <v>2</v>
      </c>
      <c r="P3" s="1">
        <f>N3</f>
        <v>120</v>
      </c>
      <c r="Q3" s="1">
        <f>N3*2.5</f>
        <v>300</v>
      </c>
      <c r="R3" s="1">
        <v>147</v>
      </c>
      <c r="S3" s="1">
        <f>R3-M3</f>
        <v>47</v>
      </c>
      <c r="T3" s="1" t="s">
        <v>22</v>
      </c>
      <c r="U3" s="1">
        <f>R3*2.5</f>
        <v>367.5</v>
      </c>
      <c r="V3" s="1">
        <f>Q3+H3</f>
        <v>600</v>
      </c>
      <c r="W3" s="1">
        <f>L3+U3</f>
        <v>765</v>
      </c>
      <c r="X3" s="1"/>
      <c r="Y3" s="1">
        <f>W3-V3</f>
        <v>165</v>
      </c>
      <c r="AA3" s="18" t="s">
        <v>36</v>
      </c>
      <c r="AB3" s="18"/>
      <c r="AC3" s="18" t="s">
        <v>37</v>
      </c>
      <c r="AD3" s="18" t="s">
        <v>38</v>
      </c>
      <c r="AE3" s="18" t="s">
        <v>39</v>
      </c>
      <c r="AF3" s="18" t="s">
        <v>40</v>
      </c>
      <c r="AG3" s="18" t="s">
        <v>41</v>
      </c>
    </row>
    <row r="4" customHeight="1" spans="1:33">
      <c r="A4" s="1">
        <v>2738</v>
      </c>
      <c r="B4" s="1" t="s">
        <v>42</v>
      </c>
      <c r="C4" s="1" t="s">
        <v>11</v>
      </c>
      <c r="D4" s="1">
        <v>100</v>
      </c>
      <c r="E4" s="1">
        <v>120</v>
      </c>
      <c r="F4" s="1">
        <v>1</v>
      </c>
      <c r="G4" s="1">
        <f>D4</f>
        <v>100</v>
      </c>
      <c r="H4" s="1">
        <f>D4*2</f>
        <v>200</v>
      </c>
      <c r="I4" s="1">
        <v>123</v>
      </c>
      <c r="J4" s="1">
        <f t="shared" ref="J4:J35" si="0">I4-D4</f>
        <v>23</v>
      </c>
      <c r="K4" s="1" t="s">
        <v>22</v>
      </c>
      <c r="L4" s="1">
        <f>I4*2.5</f>
        <v>307.5</v>
      </c>
      <c r="M4" s="1">
        <v>100</v>
      </c>
      <c r="N4" s="1">
        <v>120</v>
      </c>
      <c r="O4" s="1">
        <v>1</v>
      </c>
      <c r="P4" s="1">
        <f>M4</f>
        <v>100</v>
      </c>
      <c r="Q4" s="1">
        <f>M4*2</f>
        <v>200</v>
      </c>
      <c r="R4" s="1">
        <v>127</v>
      </c>
      <c r="S4" s="1">
        <f t="shared" ref="S4:S35" si="1">R4-M4</f>
        <v>27</v>
      </c>
      <c r="T4" s="1" t="s">
        <v>22</v>
      </c>
      <c r="U4" s="1">
        <f>R4*2.5</f>
        <v>317.5</v>
      </c>
      <c r="V4" s="1">
        <f t="shared" ref="V4:V35" si="2">Q4+H4</f>
        <v>400</v>
      </c>
      <c r="W4" s="1">
        <f t="shared" ref="W4:W35" si="3">L4+U4</f>
        <v>625</v>
      </c>
      <c r="X4" s="1"/>
      <c r="Y4" s="1">
        <f>W4-V4</f>
        <v>225</v>
      </c>
      <c r="AA4" s="19">
        <v>58522</v>
      </c>
      <c r="AB4" s="19"/>
      <c r="AC4" s="20" t="s">
        <v>16</v>
      </c>
      <c r="AD4" s="19" t="s">
        <v>43</v>
      </c>
      <c r="AE4" s="18" t="s">
        <v>44</v>
      </c>
      <c r="AF4" s="21" t="s">
        <v>45</v>
      </c>
      <c r="AG4" s="22">
        <v>0.53</v>
      </c>
    </row>
    <row r="5" customHeight="1" spans="1:33">
      <c r="A5" s="1">
        <v>2573</v>
      </c>
      <c r="B5" s="1" t="s">
        <v>46</v>
      </c>
      <c r="C5" s="1" t="s">
        <v>13</v>
      </c>
      <c r="D5" s="1">
        <v>100</v>
      </c>
      <c r="E5" s="1">
        <v>120</v>
      </c>
      <c r="F5" s="1">
        <v>1</v>
      </c>
      <c r="G5" s="1">
        <f>D5</f>
        <v>100</v>
      </c>
      <c r="H5" s="1">
        <f>D5*2</f>
        <v>200</v>
      </c>
      <c r="I5" s="1">
        <v>39</v>
      </c>
      <c r="J5" s="1">
        <f t="shared" si="0"/>
        <v>-61</v>
      </c>
      <c r="K5" s="1" t="s">
        <v>47</v>
      </c>
      <c r="L5" s="1">
        <f t="shared" ref="L5:L15" si="4">I5*2</f>
        <v>78</v>
      </c>
      <c r="M5" s="1">
        <v>100</v>
      </c>
      <c r="N5" s="1">
        <v>120</v>
      </c>
      <c r="O5" s="1">
        <v>1</v>
      </c>
      <c r="P5" s="1">
        <f>M5</f>
        <v>100</v>
      </c>
      <c r="Q5" s="1">
        <f>M5*2</f>
        <v>200</v>
      </c>
      <c r="R5" s="1">
        <v>45</v>
      </c>
      <c r="S5" s="1">
        <f t="shared" si="1"/>
        <v>-55</v>
      </c>
      <c r="T5" s="1" t="s">
        <v>47</v>
      </c>
      <c r="U5" s="1">
        <f t="shared" ref="U5:U7" si="5">R5*2</f>
        <v>90</v>
      </c>
      <c r="V5" s="1">
        <f t="shared" si="2"/>
        <v>400</v>
      </c>
      <c r="W5" s="1">
        <f t="shared" si="3"/>
        <v>168</v>
      </c>
      <c r="X5" s="1">
        <f t="shared" ref="X4:X35" si="6">V5-W5</f>
        <v>232</v>
      </c>
      <c r="Y5" s="1"/>
      <c r="AA5" s="19"/>
      <c r="AB5" s="19"/>
      <c r="AC5" s="20"/>
      <c r="AD5" s="19"/>
      <c r="AE5" s="18" t="s">
        <v>48</v>
      </c>
      <c r="AF5" s="21" t="s">
        <v>49</v>
      </c>
      <c r="AG5" s="22">
        <v>0.47</v>
      </c>
    </row>
    <row r="6" customHeight="1" spans="1:33">
      <c r="A6" s="1">
        <v>2791</v>
      </c>
      <c r="B6" s="1" t="s">
        <v>50</v>
      </c>
      <c r="C6" s="1" t="s">
        <v>12</v>
      </c>
      <c r="D6" s="1">
        <v>100</v>
      </c>
      <c r="E6" s="1">
        <v>120</v>
      </c>
      <c r="F6" s="1">
        <v>1</v>
      </c>
      <c r="G6" s="1">
        <f>D6</f>
        <v>100</v>
      </c>
      <c r="H6" s="1">
        <f>D6*2</f>
        <v>200</v>
      </c>
      <c r="I6" s="1">
        <v>33</v>
      </c>
      <c r="J6" s="1">
        <f t="shared" si="0"/>
        <v>-67</v>
      </c>
      <c r="K6" s="1" t="s">
        <v>47</v>
      </c>
      <c r="L6" s="1">
        <f t="shared" si="4"/>
        <v>66</v>
      </c>
      <c r="M6" s="1">
        <v>100</v>
      </c>
      <c r="N6" s="1">
        <v>120</v>
      </c>
      <c r="O6" s="1">
        <v>1</v>
      </c>
      <c r="P6" s="1">
        <f>M6</f>
        <v>100</v>
      </c>
      <c r="Q6" s="1">
        <f>M6*2</f>
        <v>200</v>
      </c>
      <c r="R6" s="1">
        <v>24</v>
      </c>
      <c r="S6" s="1">
        <f t="shared" si="1"/>
        <v>-76</v>
      </c>
      <c r="T6" s="1" t="s">
        <v>47</v>
      </c>
      <c r="U6" s="1">
        <f t="shared" si="5"/>
        <v>48</v>
      </c>
      <c r="V6" s="1">
        <f t="shared" si="2"/>
        <v>400</v>
      </c>
      <c r="W6" s="1">
        <f t="shared" si="3"/>
        <v>114</v>
      </c>
      <c r="X6" s="1">
        <f t="shared" si="6"/>
        <v>286</v>
      </c>
      <c r="Y6" s="1"/>
      <c r="AA6" s="19">
        <v>1466</v>
      </c>
      <c r="AB6" s="19"/>
      <c r="AC6" s="20" t="s">
        <v>51</v>
      </c>
      <c r="AD6" s="19" t="s">
        <v>52</v>
      </c>
      <c r="AE6" s="18" t="s">
        <v>44</v>
      </c>
      <c r="AF6" s="21" t="s">
        <v>53</v>
      </c>
      <c r="AG6" s="22">
        <v>0.5</v>
      </c>
    </row>
    <row r="7" customHeight="1" spans="1:33">
      <c r="A7" s="1">
        <v>2834</v>
      </c>
      <c r="B7" s="1" t="s">
        <v>54</v>
      </c>
      <c r="C7" s="1" t="s">
        <v>12</v>
      </c>
      <c r="D7" s="1">
        <v>100</v>
      </c>
      <c r="E7" s="1">
        <v>120</v>
      </c>
      <c r="F7" s="1">
        <v>1</v>
      </c>
      <c r="G7" s="1">
        <f>D7</f>
        <v>100</v>
      </c>
      <c r="H7" s="1">
        <f>D7*2</f>
        <v>200</v>
      </c>
      <c r="I7" s="1">
        <v>153</v>
      </c>
      <c r="J7" s="1">
        <f t="shared" si="0"/>
        <v>53</v>
      </c>
      <c r="K7" s="1" t="s">
        <v>22</v>
      </c>
      <c r="L7" s="1">
        <f>I7*2.5</f>
        <v>382.5</v>
      </c>
      <c r="M7" s="1">
        <v>100</v>
      </c>
      <c r="N7" s="1">
        <v>120</v>
      </c>
      <c r="O7" s="1">
        <v>1</v>
      </c>
      <c r="P7" s="1">
        <f>M7</f>
        <v>100</v>
      </c>
      <c r="Q7" s="1">
        <f>M7*2</f>
        <v>200</v>
      </c>
      <c r="R7" s="1">
        <v>105</v>
      </c>
      <c r="S7" s="1">
        <f t="shared" si="1"/>
        <v>5</v>
      </c>
      <c r="T7" s="1" t="s">
        <v>21</v>
      </c>
      <c r="U7" s="1">
        <f t="shared" si="5"/>
        <v>210</v>
      </c>
      <c r="V7" s="1">
        <f t="shared" si="2"/>
        <v>400</v>
      </c>
      <c r="W7" s="1">
        <f t="shared" si="3"/>
        <v>592.5</v>
      </c>
      <c r="X7" s="1"/>
      <c r="Y7" s="1">
        <f>W7-V7</f>
        <v>192.5</v>
      </c>
      <c r="AA7" s="19"/>
      <c r="AB7" s="19"/>
      <c r="AC7" s="20"/>
      <c r="AD7" s="19"/>
      <c r="AE7" s="18" t="s">
        <v>48</v>
      </c>
      <c r="AF7" s="21"/>
      <c r="AG7" s="22"/>
    </row>
    <row r="8" customHeight="1" spans="1:25">
      <c r="A8" s="1">
        <v>114685</v>
      </c>
      <c r="B8" s="1" t="s">
        <v>55</v>
      </c>
      <c r="C8" s="1" t="s">
        <v>12</v>
      </c>
      <c r="D8" s="1">
        <v>100</v>
      </c>
      <c r="E8" s="1">
        <v>120</v>
      </c>
      <c r="F8" s="1">
        <v>2</v>
      </c>
      <c r="G8" s="1">
        <f>E8</f>
        <v>120</v>
      </c>
      <c r="H8" s="1">
        <f>E8*2.5</f>
        <v>300</v>
      </c>
      <c r="I8" s="1">
        <v>58</v>
      </c>
      <c r="J8" s="1">
        <f t="shared" si="0"/>
        <v>-42</v>
      </c>
      <c r="K8" s="1" t="s">
        <v>47</v>
      </c>
      <c r="L8" s="1">
        <f t="shared" si="4"/>
        <v>116</v>
      </c>
      <c r="M8" s="1">
        <v>100</v>
      </c>
      <c r="N8" s="1">
        <v>120</v>
      </c>
      <c r="O8" s="1">
        <v>2</v>
      </c>
      <c r="P8" s="1">
        <f>N8</f>
        <v>120</v>
      </c>
      <c r="Q8" s="1">
        <f>N8*2.5</f>
        <v>300</v>
      </c>
      <c r="R8" s="1">
        <v>127</v>
      </c>
      <c r="S8" s="1">
        <f t="shared" si="1"/>
        <v>27</v>
      </c>
      <c r="T8" s="1" t="s">
        <v>22</v>
      </c>
      <c r="U8" s="1">
        <f>R8*2.5</f>
        <v>317.5</v>
      </c>
      <c r="V8" s="1">
        <f t="shared" si="2"/>
        <v>600</v>
      </c>
      <c r="W8" s="1">
        <f t="shared" si="3"/>
        <v>433.5</v>
      </c>
      <c r="X8" s="1">
        <f t="shared" si="6"/>
        <v>166.5</v>
      </c>
      <c r="Y8" s="1"/>
    </row>
    <row r="9" customHeight="1" spans="1:25">
      <c r="A9" s="1">
        <v>2877</v>
      </c>
      <c r="B9" s="1" t="s">
        <v>56</v>
      </c>
      <c r="C9" s="1" t="s">
        <v>14</v>
      </c>
      <c r="D9" s="1">
        <v>100</v>
      </c>
      <c r="E9" s="1">
        <v>120</v>
      </c>
      <c r="F9" s="1">
        <v>1</v>
      </c>
      <c r="G9" s="1">
        <f t="shared" ref="G9:G17" si="7">D9</f>
        <v>100</v>
      </c>
      <c r="H9" s="1">
        <f t="shared" ref="H9:H17" si="8">D9*2</f>
        <v>200</v>
      </c>
      <c r="I9" s="1">
        <v>20</v>
      </c>
      <c r="J9" s="1">
        <f t="shared" si="0"/>
        <v>-80</v>
      </c>
      <c r="K9" s="1" t="s">
        <v>47</v>
      </c>
      <c r="L9" s="1">
        <f t="shared" si="4"/>
        <v>40</v>
      </c>
      <c r="M9" s="1">
        <v>100</v>
      </c>
      <c r="N9" s="1">
        <v>120</v>
      </c>
      <c r="O9" s="1">
        <v>1</v>
      </c>
      <c r="P9" s="1">
        <f t="shared" ref="P9:P17" si="9">M9</f>
        <v>100</v>
      </c>
      <c r="Q9" s="1">
        <f t="shared" ref="Q9:Q17" si="10">M9*2</f>
        <v>200</v>
      </c>
      <c r="R9" s="1">
        <v>27</v>
      </c>
      <c r="S9" s="1">
        <f t="shared" si="1"/>
        <v>-73</v>
      </c>
      <c r="T9" s="1" t="s">
        <v>47</v>
      </c>
      <c r="U9" s="1">
        <f t="shared" ref="U9:U14" si="11">R9*2</f>
        <v>54</v>
      </c>
      <c r="V9" s="1">
        <f t="shared" si="2"/>
        <v>400</v>
      </c>
      <c r="W9" s="1">
        <f t="shared" si="3"/>
        <v>94</v>
      </c>
      <c r="X9" s="1">
        <f t="shared" si="6"/>
        <v>306</v>
      </c>
      <c r="Y9" s="1"/>
    </row>
    <row r="10" customHeight="1" spans="1:25">
      <c r="A10" s="1">
        <v>2559</v>
      </c>
      <c r="B10" s="1" t="s">
        <v>57</v>
      </c>
      <c r="C10" s="1" t="s">
        <v>13</v>
      </c>
      <c r="D10" s="1">
        <v>100</v>
      </c>
      <c r="E10" s="1">
        <v>120</v>
      </c>
      <c r="F10" s="1">
        <v>1</v>
      </c>
      <c r="G10" s="1">
        <f t="shared" si="7"/>
        <v>100</v>
      </c>
      <c r="H10" s="1">
        <f t="shared" si="8"/>
        <v>200</v>
      </c>
      <c r="I10" s="1">
        <v>51</v>
      </c>
      <c r="J10" s="1">
        <f t="shared" si="0"/>
        <v>-49</v>
      </c>
      <c r="K10" s="1" t="s">
        <v>47</v>
      </c>
      <c r="L10" s="1">
        <f t="shared" si="4"/>
        <v>102</v>
      </c>
      <c r="M10" s="1">
        <v>100</v>
      </c>
      <c r="N10" s="1">
        <v>120</v>
      </c>
      <c r="O10" s="1">
        <v>1</v>
      </c>
      <c r="P10" s="1">
        <f t="shared" si="9"/>
        <v>100</v>
      </c>
      <c r="Q10" s="1">
        <f t="shared" si="10"/>
        <v>200</v>
      </c>
      <c r="R10" s="1">
        <v>38</v>
      </c>
      <c r="S10" s="1">
        <f t="shared" si="1"/>
        <v>-62</v>
      </c>
      <c r="T10" s="1" t="s">
        <v>47</v>
      </c>
      <c r="U10" s="1">
        <f t="shared" si="11"/>
        <v>76</v>
      </c>
      <c r="V10" s="1">
        <f t="shared" si="2"/>
        <v>400</v>
      </c>
      <c r="W10" s="1">
        <f t="shared" si="3"/>
        <v>178</v>
      </c>
      <c r="X10" s="1">
        <f t="shared" si="6"/>
        <v>222</v>
      </c>
      <c r="Y10" s="1"/>
    </row>
    <row r="11" customHeight="1" spans="1:25">
      <c r="A11" s="1">
        <v>2741</v>
      </c>
      <c r="B11" s="1" t="s">
        <v>58</v>
      </c>
      <c r="C11" s="1" t="s">
        <v>11</v>
      </c>
      <c r="D11" s="1">
        <v>100</v>
      </c>
      <c r="E11" s="1">
        <v>120</v>
      </c>
      <c r="F11" s="1">
        <v>1</v>
      </c>
      <c r="G11" s="1">
        <f t="shared" si="7"/>
        <v>100</v>
      </c>
      <c r="H11" s="1">
        <f t="shared" si="8"/>
        <v>200</v>
      </c>
      <c r="I11" s="1">
        <v>36</v>
      </c>
      <c r="J11" s="1">
        <f t="shared" si="0"/>
        <v>-64</v>
      </c>
      <c r="K11" s="1" t="s">
        <v>47</v>
      </c>
      <c r="L11" s="1">
        <f t="shared" si="4"/>
        <v>72</v>
      </c>
      <c r="M11" s="1">
        <v>100</v>
      </c>
      <c r="N11" s="1">
        <v>120</v>
      </c>
      <c r="O11" s="1">
        <v>1</v>
      </c>
      <c r="P11" s="1">
        <f t="shared" si="9"/>
        <v>100</v>
      </c>
      <c r="Q11" s="1">
        <f t="shared" si="10"/>
        <v>200</v>
      </c>
      <c r="R11" s="1">
        <v>68</v>
      </c>
      <c r="S11" s="1">
        <f t="shared" si="1"/>
        <v>-32</v>
      </c>
      <c r="T11" s="1" t="s">
        <v>47</v>
      </c>
      <c r="U11" s="1">
        <f t="shared" si="11"/>
        <v>136</v>
      </c>
      <c r="V11" s="1">
        <f t="shared" si="2"/>
        <v>400</v>
      </c>
      <c r="W11" s="1">
        <f t="shared" si="3"/>
        <v>208</v>
      </c>
      <c r="X11" s="1">
        <f t="shared" si="6"/>
        <v>192</v>
      </c>
      <c r="Y11" s="1"/>
    </row>
    <row r="12" customHeight="1" spans="1:25">
      <c r="A12" s="1">
        <v>2881</v>
      </c>
      <c r="B12" s="1" t="s">
        <v>59</v>
      </c>
      <c r="C12" s="1" t="s">
        <v>5</v>
      </c>
      <c r="D12" s="1">
        <v>100</v>
      </c>
      <c r="E12" s="1">
        <v>120</v>
      </c>
      <c r="F12" s="1">
        <v>1</v>
      </c>
      <c r="G12" s="1">
        <f t="shared" si="7"/>
        <v>100</v>
      </c>
      <c r="H12" s="1">
        <f t="shared" si="8"/>
        <v>200</v>
      </c>
      <c r="I12" s="1">
        <v>95</v>
      </c>
      <c r="J12" s="1">
        <f t="shared" si="0"/>
        <v>-5</v>
      </c>
      <c r="K12" s="1" t="s">
        <v>47</v>
      </c>
      <c r="L12" s="1">
        <f t="shared" si="4"/>
        <v>190</v>
      </c>
      <c r="M12" s="1">
        <v>100</v>
      </c>
      <c r="N12" s="1">
        <v>120</v>
      </c>
      <c r="O12" s="1">
        <v>1</v>
      </c>
      <c r="P12" s="1">
        <f t="shared" si="9"/>
        <v>100</v>
      </c>
      <c r="Q12" s="1">
        <f t="shared" si="10"/>
        <v>200</v>
      </c>
      <c r="R12" s="1">
        <v>45</v>
      </c>
      <c r="S12" s="1">
        <f t="shared" si="1"/>
        <v>-55</v>
      </c>
      <c r="T12" s="1" t="s">
        <v>47</v>
      </c>
      <c r="U12" s="1">
        <f t="shared" si="11"/>
        <v>90</v>
      </c>
      <c r="V12" s="1">
        <f t="shared" si="2"/>
        <v>400</v>
      </c>
      <c r="W12" s="1">
        <f t="shared" si="3"/>
        <v>280</v>
      </c>
      <c r="X12" s="1">
        <f t="shared" si="6"/>
        <v>120</v>
      </c>
      <c r="Y12" s="1"/>
    </row>
    <row r="13" customHeight="1" spans="1:25">
      <c r="A13" s="1">
        <v>2113</v>
      </c>
      <c r="B13" s="1" t="s">
        <v>60</v>
      </c>
      <c r="C13" s="1" t="s">
        <v>11</v>
      </c>
      <c r="D13" s="1">
        <v>100</v>
      </c>
      <c r="E13" s="1">
        <v>120</v>
      </c>
      <c r="F13" s="1">
        <v>1</v>
      </c>
      <c r="G13" s="1">
        <f t="shared" si="7"/>
        <v>100</v>
      </c>
      <c r="H13" s="1">
        <f t="shared" si="8"/>
        <v>200</v>
      </c>
      <c r="I13" s="1">
        <v>70</v>
      </c>
      <c r="J13" s="1">
        <f t="shared" si="0"/>
        <v>-30</v>
      </c>
      <c r="K13" s="1" t="s">
        <v>47</v>
      </c>
      <c r="L13" s="1">
        <f t="shared" si="4"/>
        <v>140</v>
      </c>
      <c r="M13" s="1">
        <v>100</v>
      </c>
      <c r="N13" s="1">
        <v>120</v>
      </c>
      <c r="O13" s="1">
        <v>1</v>
      </c>
      <c r="P13" s="1">
        <f t="shared" si="9"/>
        <v>100</v>
      </c>
      <c r="Q13" s="1">
        <f t="shared" si="10"/>
        <v>200</v>
      </c>
      <c r="R13" s="1">
        <v>27</v>
      </c>
      <c r="S13" s="1">
        <f t="shared" si="1"/>
        <v>-73</v>
      </c>
      <c r="T13" s="1" t="s">
        <v>47</v>
      </c>
      <c r="U13" s="1">
        <f t="shared" si="11"/>
        <v>54</v>
      </c>
      <c r="V13" s="1">
        <f t="shared" si="2"/>
        <v>400</v>
      </c>
      <c r="W13" s="1">
        <f t="shared" si="3"/>
        <v>194</v>
      </c>
      <c r="X13" s="1">
        <f t="shared" si="6"/>
        <v>206</v>
      </c>
      <c r="Y13" s="1"/>
    </row>
    <row r="14" customHeight="1" spans="1:25">
      <c r="A14" s="1">
        <v>111219</v>
      </c>
      <c r="B14" s="1" t="s">
        <v>61</v>
      </c>
      <c r="C14" s="1" t="s">
        <v>13</v>
      </c>
      <c r="D14" s="1">
        <v>100</v>
      </c>
      <c r="E14" s="1">
        <v>120</v>
      </c>
      <c r="F14" s="1">
        <v>1</v>
      </c>
      <c r="G14" s="1">
        <f t="shared" si="7"/>
        <v>100</v>
      </c>
      <c r="H14" s="1">
        <f t="shared" si="8"/>
        <v>200</v>
      </c>
      <c r="I14" s="1">
        <v>50</v>
      </c>
      <c r="J14" s="1">
        <f t="shared" si="0"/>
        <v>-50</v>
      </c>
      <c r="K14" s="1" t="s">
        <v>47</v>
      </c>
      <c r="L14" s="1">
        <f t="shared" si="4"/>
        <v>100</v>
      </c>
      <c r="M14" s="1">
        <v>100</v>
      </c>
      <c r="N14" s="1">
        <v>120</v>
      </c>
      <c r="O14" s="1">
        <v>1</v>
      </c>
      <c r="P14" s="1">
        <f t="shared" si="9"/>
        <v>100</v>
      </c>
      <c r="Q14" s="1">
        <f t="shared" si="10"/>
        <v>200</v>
      </c>
      <c r="R14" s="1">
        <v>71</v>
      </c>
      <c r="S14" s="1">
        <f t="shared" si="1"/>
        <v>-29</v>
      </c>
      <c r="T14" s="1" t="s">
        <v>47</v>
      </c>
      <c r="U14" s="1">
        <f t="shared" si="11"/>
        <v>142</v>
      </c>
      <c r="V14" s="1">
        <f t="shared" si="2"/>
        <v>400</v>
      </c>
      <c r="W14" s="1">
        <f t="shared" si="3"/>
        <v>242</v>
      </c>
      <c r="X14" s="1">
        <f t="shared" si="6"/>
        <v>158</v>
      </c>
      <c r="Y14" s="1"/>
    </row>
    <row r="15" customHeight="1" spans="1:25">
      <c r="A15" s="1">
        <v>2527</v>
      </c>
      <c r="B15" s="1" t="s">
        <v>62</v>
      </c>
      <c r="C15" s="1" t="s">
        <v>13</v>
      </c>
      <c r="D15" s="1">
        <v>80</v>
      </c>
      <c r="E15" s="1">
        <v>100</v>
      </c>
      <c r="F15" s="1">
        <v>1</v>
      </c>
      <c r="G15" s="1">
        <f t="shared" si="7"/>
        <v>80</v>
      </c>
      <c r="H15" s="1">
        <f t="shared" si="8"/>
        <v>160</v>
      </c>
      <c r="I15" s="1">
        <v>86</v>
      </c>
      <c r="J15" s="1">
        <f t="shared" si="0"/>
        <v>6</v>
      </c>
      <c r="K15" s="1" t="s">
        <v>21</v>
      </c>
      <c r="L15" s="1">
        <f t="shared" si="4"/>
        <v>172</v>
      </c>
      <c r="M15" s="1">
        <v>80</v>
      </c>
      <c r="N15" s="1">
        <v>100</v>
      </c>
      <c r="O15" s="1">
        <v>1</v>
      </c>
      <c r="P15" s="1">
        <f t="shared" si="9"/>
        <v>80</v>
      </c>
      <c r="Q15" s="1">
        <f t="shared" si="10"/>
        <v>160</v>
      </c>
      <c r="R15" s="1">
        <v>112</v>
      </c>
      <c r="S15" s="1">
        <f t="shared" si="1"/>
        <v>32</v>
      </c>
      <c r="T15" s="1" t="s">
        <v>22</v>
      </c>
      <c r="U15" s="1">
        <f>R15*2.5</f>
        <v>280</v>
      </c>
      <c r="V15" s="1">
        <f t="shared" si="2"/>
        <v>320</v>
      </c>
      <c r="W15" s="1">
        <f t="shared" si="3"/>
        <v>452</v>
      </c>
      <c r="X15" s="1"/>
      <c r="Y15" s="1">
        <f>W15-V15</f>
        <v>132</v>
      </c>
    </row>
    <row r="16" customHeight="1" spans="1:25">
      <c r="A16" s="1">
        <v>106066</v>
      </c>
      <c r="B16" s="1" t="s">
        <v>63</v>
      </c>
      <c r="C16" s="1" t="s">
        <v>12</v>
      </c>
      <c r="D16" s="1">
        <v>80</v>
      </c>
      <c r="E16" s="1">
        <v>100</v>
      </c>
      <c r="F16" s="1">
        <v>1</v>
      </c>
      <c r="G16" s="1">
        <f t="shared" si="7"/>
        <v>80</v>
      </c>
      <c r="H16" s="1">
        <f t="shared" si="8"/>
        <v>160</v>
      </c>
      <c r="I16" s="1">
        <v>100</v>
      </c>
      <c r="J16" s="1">
        <f t="shared" si="0"/>
        <v>20</v>
      </c>
      <c r="K16" s="1" t="s">
        <v>22</v>
      </c>
      <c r="L16" s="1">
        <f>I16*2.5</f>
        <v>250</v>
      </c>
      <c r="M16" s="1">
        <v>80</v>
      </c>
      <c r="N16" s="1">
        <v>100</v>
      </c>
      <c r="O16" s="1">
        <v>1</v>
      </c>
      <c r="P16" s="1">
        <f t="shared" si="9"/>
        <v>80</v>
      </c>
      <c r="Q16" s="1">
        <f t="shared" si="10"/>
        <v>160</v>
      </c>
      <c r="R16" s="1">
        <v>119</v>
      </c>
      <c r="S16" s="1">
        <f t="shared" si="1"/>
        <v>39</v>
      </c>
      <c r="T16" s="1" t="s">
        <v>22</v>
      </c>
      <c r="U16" s="1">
        <f>R16*2.5</f>
        <v>297.5</v>
      </c>
      <c r="V16" s="1">
        <f t="shared" si="2"/>
        <v>320</v>
      </c>
      <c r="W16" s="1">
        <f t="shared" si="3"/>
        <v>547.5</v>
      </c>
      <c r="X16" s="1"/>
      <c r="Y16" s="1">
        <f>W16-V16</f>
        <v>227.5</v>
      </c>
    </row>
    <row r="17" customHeight="1" spans="1:25">
      <c r="A17" s="1">
        <v>117491</v>
      </c>
      <c r="B17" s="1" t="s">
        <v>64</v>
      </c>
      <c r="C17" s="1" t="s">
        <v>13</v>
      </c>
      <c r="D17" s="1">
        <v>80</v>
      </c>
      <c r="E17" s="1">
        <v>100</v>
      </c>
      <c r="F17" s="1">
        <v>1</v>
      </c>
      <c r="G17" s="1">
        <f t="shared" si="7"/>
        <v>80</v>
      </c>
      <c r="H17" s="1">
        <f t="shared" si="8"/>
        <v>160</v>
      </c>
      <c r="I17" s="1">
        <v>17</v>
      </c>
      <c r="J17" s="1">
        <f t="shared" si="0"/>
        <v>-63</v>
      </c>
      <c r="K17" s="1" t="s">
        <v>47</v>
      </c>
      <c r="L17" s="1">
        <f t="shared" ref="L17:L51" si="12">I17*2</f>
        <v>34</v>
      </c>
      <c r="M17" s="1">
        <v>80</v>
      </c>
      <c r="N17" s="1">
        <v>100</v>
      </c>
      <c r="O17" s="1">
        <v>1</v>
      </c>
      <c r="P17" s="1">
        <f t="shared" si="9"/>
        <v>80</v>
      </c>
      <c r="Q17" s="1">
        <f t="shared" si="10"/>
        <v>160</v>
      </c>
      <c r="R17" s="1">
        <v>20</v>
      </c>
      <c r="S17" s="1">
        <f t="shared" si="1"/>
        <v>-60</v>
      </c>
      <c r="T17" s="1" t="s">
        <v>47</v>
      </c>
      <c r="U17" s="1">
        <f t="shared" ref="U17:U30" si="13">R17*2</f>
        <v>40</v>
      </c>
      <c r="V17" s="1">
        <f t="shared" si="2"/>
        <v>320</v>
      </c>
      <c r="W17" s="1">
        <f t="shared" si="3"/>
        <v>74</v>
      </c>
      <c r="X17" s="1">
        <f t="shared" si="6"/>
        <v>246</v>
      </c>
      <c r="Y17" s="1"/>
    </row>
    <row r="18" customHeight="1" spans="1:25">
      <c r="A18" s="1">
        <v>2755</v>
      </c>
      <c r="B18" s="1" t="s">
        <v>65</v>
      </c>
      <c r="C18" s="1" t="s">
        <v>11</v>
      </c>
      <c r="D18" s="1">
        <v>80</v>
      </c>
      <c r="E18" s="1">
        <v>100</v>
      </c>
      <c r="F18" s="1">
        <v>2</v>
      </c>
      <c r="G18" s="1">
        <f>E18</f>
        <v>100</v>
      </c>
      <c r="H18" s="1">
        <f>E18*2.5</f>
        <v>250</v>
      </c>
      <c r="I18" s="1">
        <v>57</v>
      </c>
      <c r="J18" s="1">
        <f t="shared" si="0"/>
        <v>-23</v>
      </c>
      <c r="K18" s="1" t="s">
        <v>47</v>
      </c>
      <c r="L18" s="1">
        <f t="shared" si="12"/>
        <v>114</v>
      </c>
      <c r="M18" s="1">
        <v>80</v>
      </c>
      <c r="N18" s="1">
        <v>100</v>
      </c>
      <c r="O18" s="1">
        <v>2</v>
      </c>
      <c r="P18" s="1">
        <f>N18</f>
        <v>100</v>
      </c>
      <c r="Q18" s="1">
        <f>N18*2.5</f>
        <v>250</v>
      </c>
      <c r="R18" s="1">
        <v>103</v>
      </c>
      <c r="S18" s="1">
        <f t="shared" si="1"/>
        <v>23</v>
      </c>
      <c r="T18" s="1" t="s">
        <v>22</v>
      </c>
      <c r="U18" s="1">
        <f>R18*2.5</f>
        <v>257.5</v>
      </c>
      <c r="V18" s="1">
        <f t="shared" si="2"/>
        <v>500</v>
      </c>
      <c r="W18" s="1">
        <f t="shared" si="3"/>
        <v>371.5</v>
      </c>
      <c r="X18" s="1">
        <f t="shared" si="6"/>
        <v>128.5</v>
      </c>
      <c r="Y18" s="1"/>
    </row>
    <row r="19" customHeight="1" spans="1:25">
      <c r="A19" s="1">
        <v>2875</v>
      </c>
      <c r="B19" s="1" t="s">
        <v>66</v>
      </c>
      <c r="C19" s="1" t="s">
        <v>5</v>
      </c>
      <c r="D19" s="1">
        <v>80</v>
      </c>
      <c r="E19" s="1">
        <v>100</v>
      </c>
      <c r="F19" s="1">
        <v>1</v>
      </c>
      <c r="G19" s="1">
        <f t="shared" ref="G19:G25" si="14">D19</f>
        <v>80</v>
      </c>
      <c r="H19" s="1">
        <f t="shared" ref="H19:H25" si="15">D19*2</f>
        <v>160</v>
      </c>
      <c r="I19" s="1">
        <v>16</v>
      </c>
      <c r="J19" s="1">
        <f t="shared" si="0"/>
        <v>-64</v>
      </c>
      <c r="K19" s="1" t="s">
        <v>47</v>
      </c>
      <c r="L19" s="1">
        <f t="shared" si="12"/>
        <v>32</v>
      </c>
      <c r="M19" s="1">
        <v>80</v>
      </c>
      <c r="N19" s="1">
        <v>100</v>
      </c>
      <c r="O19" s="1">
        <v>1</v>
      </c>
      <c r="P19" s="1">
        <f t="shared" ref="P19:P25" si="16">M19</f>
        <v>80</v>
      </c>
      <c r="Q19" s="1">
        <f t="shared" ref="Q19:Q25" si="17">M19*2</f>
        <v>160</v>
      </c>
      <c r="R19" s="1">
        <v>21</v>
      </c>
      <c r="S19" s="1">
        <f t="shared" si="1"/>
        <v>-59</v>
      </c>
      <c r="T19" s="1" t="s">
        <v>47</v>
      </c>
      <c r="U19" s="1">
        <f t="shared" si="13"/>
        <v>42</v>
      </c>
      <c r="V19" s="1">
        <f t="shared" si="2"/>
        <v>320</v>
      </c>
      <c r="W19" s="1">
        <f t="shared" si="3"/>
        <v>74</v>
      </c>
      <c r="X19" s="1">
        <f t="shared" si="6"/>
        <v>246</v>
      </c>
      <c r="Y19" s="1"/>
    </row>
    <row r="20" customHeight="1" spans="1:25">
      <c r="A20" s="1">
        <v>117184</v>
      </c>
      <c r="B20" s="1" t="s">
        <v>67</v>
      </c>
      <c r="C20" s="1" t="s">
        <v>8</v>
      </c>
      <c r="D20" s="1">
        <v>80</v>
      </c>
      <c r="E20" s="1">
        <v>100</v>
      </c>
      <c r="F20" s="1">
        <v>1</v>
      </c>
      <c r="G20" s="1">
        <f t="shared" si="14"/>
        <v>80</v>
      </c>
      <c r="H20" s="1">
        <f t="shared" si="15"/>
        <v>160</v>
      </c>
      <c r="I20" s="1">
        <v>44</v>
      </c>
      <c r="J20" s="1">
        <f t="shared" si="0"/>
        <v>-36</v>
      </c>
      <c r="K20" s="1" t="s">
        <v>47</v>
      </c>
      <c r="L20" s="1">
        <f t="shared" si="12"/>
        <v>88</v>
      </c>
      <c r="M20" s="1">
        <v>80</v>
      </c>
      <c r="N20" s="1">
        <v>100</v>
      </c>
      <c r="O20" s="1">
        <v>1</v>
      </c>
      <c r="P20" s="1">
        <f t="shared" si="16"/>
        <v>80</v>
      </c>
      <c r="Q20" s="1">
        <f t="shared" si="17"/>
        <v>160</v>
      </c>
      <c r="R20" s="1">
        <v>65</v>
      </c>
      <c r="S20" s="1">
        <f t="shared" si="1"/>
        <v>-15</v>
      </c>
      <c r="T20" s="1" t="s">
        <v>47</v>
      </c>
      <c r="U20" s="1">
        <f t="shared" si="13"/>
        <v>130</v>
      </c>
      <c r="V20" s="1">
        <f t="shared" si="2"/>
        <v>320</v>
      </c>
      <c r="W20" s="1">
        <f t="shared" si="3"/>
        <v>218</v>
      </c>
      <c r="X20" s="1">
        <f t="shared" si="6"/>
        <v>102</v>
      </c>
      <c r="Y20" s="1"/>
    </row>
    <row r="21" customHeight="1" spans="1:25">
      <c r="A21" s="1">
        <v>2729</v>
      </c>
      <c r="B21" s="1" t="s">
        <v>68</v>
      </c>
      <c r="C21" s="1" t="s">
        <v>11</v>
      </c>
      <c r="D21" s="1">
        <v>80</v>
      </c>
      <c r="E21" s="1">
        <v>100</v>
      </c>
      <c r="F21" s="1">
        <v>1</v>
      </c>
      <c r="G21" s="1">
        <f t="shared" si="14"/>
        <v>80</v>
      </c>
      <c r="H21" s="1">
        <f t="shared" si="15"/>
        <v>160</v>
      </c>
      <c r="I21" s="1">
        <v>44</v>
      </c>
      <c r="J21" s="1">
        <f t="shared" si="0"/>
        <v>-36</v>
      </c>
      <c r="K21" s="1" t="s">
        <v>47</v>
      </c>
      <c r="L21" s="1">
        <f t="shared" si="12"/>
        <v>88</v>
      </c>
      <c r="M21" s="1">
        <v>80</v>
      </c>
      <c r="N21" s="1">
        <v>100</v>
      </c>
      <c r="O21" s="1">
        <v>1</v>
      </c>
      <c r="P21" s="1">
        <f t="shared" si="16"/>
        <v>80</v>
      </c>
      <c r="Q21" s="1">
        <f t="shared" si="17"/>
        <v>160</v>
      </c>
      <c r="R21" s="1">
        <v>46</v>
      </c>
      <c r="S21" s="1">
        <f t="shared" si="1"/>
        <v>-34</v>
      </c>
      <c r="T21" s="1" t="s">
        <v>47</v>
      </c>
      <c r="U21" s="1">
        <f t="shared" si="13"/>
        <v>92</v>
      </c>
      <c r="V21" s="1">
        <f t="shared" si="2"/>
        <v>320</v>
      </c>
      <c r="W21" s="1">
        <f t="shared" si="3"/>
        <v>180</v>
      </c>
      <c r="X21" s="1">
        <f t="shared" si="6"/>
        <v>140</v>
      </c>
      <c r="Y21" s="1"/>
    </row>
    <row r="22" customHeight="1" spans="1:25">
      <c r="A22" s="1">
        <v>2483</v>
      </c>
      <c r="B22" s="1" t="s">
        <v>69</v>
      </c>
      <c r="C22" s="1" t="s">
        <v>13</v>
      </c>
      <c r="D22" s="1">
        <v>80</v>
      </c>
      <c r="E22" s="1">
        <v>100</v>
      </c>
      <c r="F22" s="1">
        <v>1</v>
      </c>
      <c r="G22" s="1">
        <f t="shared" si="14"/>
        <v>80</v>
      </c>
      <c r="H22" s="1">
        <f t="shared" si="15"/>
        <v>160</v>
      </c>
      <c r="I22" s="1">
        <v>33</v>
      </c>
      <c r="J22" s="1">
        <f t="shared" si="0"/>
        <v>-47</v>
      </c>
      <c r="K22" s="1" t="s">
        <v>47</v>
      </c>
      <c r="L22" s="1">
        <f t="shared" si="12"/>
        <v>66</v>
      </c>
      <c r="M22" s="1">
        <v>80</v>
      </c>
      <c r="N22" s="1">
        <v>100</v>
      </c>
      <c r="O22" s="1">
        <v>1</v>
      </c>
      <c r="P22" s="1">
        <f t="shared" si="16"/>
        <v>80</v>
      </c>
      <c r="Q22" s="1">
        <f t="shared" si="17"/>
        <v>160</v>
      </c>
      <c r="R22" s="1">
        <v>30</v>
      </c>
      <c r="S22" s="1">
        <f t="shared" si="1"/>
        <v>-50</v>
      </c>
      <c r="T22" s="1" t="s">
        <v>47</v>
      </c>
      <c r="U22" s="1">
        <f t="shared" si="13"/>
        <v>60</v>
      </c>
      <c r="V22" s="1">
        <f t="shared" si="2"/>
        <v>320</v>
      </c>
      <c r="W22" s="1">
        <f t="shared" si="3"/>
        <v>126</v>
      </c>
      <c r="X22" s="1">
        <f t="shared" si="6"/>
        <v>194</v>
      </c>
      <c r="Y22" s="1"/>
    </row>
    <row r="23" customHeight="1" spans="1:25">
      <c r="A23" s="1">
        <v>114844</v>
      </c>
      <c r="B23" s="1" t="s">
        <v>70</v>
      </c>
      <c r="C23" s="1" t="s">
        <v>8</v>
      </c>
      <c r="D23" s="1">
        <v>80</v>
      </c>
      <c r="E23" s="1">
        <v>100</v>
      </c>
      <c r="F23" s="1">
        <v>1</v>
      </c>
      <c r="G23" s="1">
        <f t="shared" si="14"/>
        <v>80</v>
      </c>
      <c r="H23" s="1">
        <f t="shared" si="15"/>
        <v>160</v>
      </c>
      <c r="I23" s="1">
        <v>28</v>
      </c>
      <c r="J23" s="1">
        <f t="shared" si="0"/>
        <v>-52</v>
      </c>
      <c r="K23" s="1" t="s">
        <v>47</v>
      </c>
      <c r="L23" s="1">
        <f t="shared" si="12"/>
        <v>56</v>
      </c>
      <c r="M23" s="1">
        <v>80</v>
      </c>
      <c r="N23" s="1">
        <v>100</v>
      </c>
      <c r="O23" s="1">
        <v>1</v>
      </c>
      <c r="P23" s="1">
        <f t="shared" si="16"/>
        <v>80</v>
      </c>
      <c r="Q23" s="1">
        <f t="shared" si="17"/>
        <v>160</v>
      </c>
      <c r="R23" s="1">
        <v>30</v>
      </c>
      <c r="S23" s="1">
        <f t="shared" si="1"/>
        <v>-50</v>
      </c>
      <c r="T23" s="1" t="s">
        <v>47</v>
      </c>
      <c r="U23" s="1">
        <f t="shared" si="13"/>
        <v>60</v>
      </c>
      <c r="V23" s="1">
        <f t="shared" si="2"/>
        <v>320</v>
      </c>
      <c r="W23" s="1">
        <f t="shared" si="3"/>
        <v>116</v>
      </c>
      <c r="X23" s="1">
        <f t="shared" si="6"/>
        <v>204</v>
      </c>
      <c r="Y23" s="1"/>
    </row>
    <row r="24" customHeight="1" spans="1:25">
      <c r="A24" s="1">
        <v>120844</v>
      </c>
      <c r="B24" s="1" t="s">
        <v>71</v>
      </c>
      <c r="C24" s="1" t="s">
        <v>8</v>
      </c>
      <c r="D24" s="1">
        <v>80</v>
      </c>
      <c r="E24" s="1">
        <v>100</v>
      </c>
      <c r="F24" s="1">
        <v>1</v>
      </c>
      <c r="G24" s="1">
        <f t="shared" si="14"/>
        <v>80</v>
      </c>
      <c r="H24" s="1">
        <f t="shared" si="15"/>
        <v>160</v>
      </c>
      <c r="I24" s="1">
        <v>38</v>
      </c>
      <c r="J24" s="1">
        <f t="shared" si="0"/>
        <v>-42</v>
      </c>
      <c r="K24" s="1" t="s">
        <v>47</v>
      </c>
      <c r="L24" s="1">
        <f t="shared" si="12"/>
        <v>76</v>
      </c>
      <c r="M24" s="1">
        <v>80</v>
      </c>
      <c r="N24" s="1">
        <v>100</v>
      </c>
      <c r="O24" s="1">
        <v>1</v>
      </c>
      <c r="P24" s="1">
        <f t="shared" si="16"/>
        <v>80</v>
      </c>
      <c r="Q24" s="1">
        <f t="shared" si="17"/>
        <v>160</v>
      </c>
      <c r="R24" s="1">
        <v>48</v>
      </c>
      <c r="S24" s="1">
        <f t="shared" si="1"/>
        <v>-32</v>
      </c>
      <c r="T24" s="1" t="s">
        <v>47</v>
      </c>
      <c r="U24" s="1">
        <f t="shared" si="13"/>
        <v>96</v>
      </c>
      <c r="V24" s="1">
        <f t="shared" si="2"/>
        <v>320</v>
      </c>
      <c r="W24" s="1">
        <f t="shared" si="3"/>
        <v>172</v>
      </c>
      <c r="X24" s="1">
        <f t="shared" si="6"/>
        <v>148</v>
      </c>
      <c r="Y24" s="1"/>
    </row>
    <row r="25" customHeight="1" spans="1:25">
      <c r="A25" s="1">
        <v>2466</v>
      </c>
      <c r="B25" s="1" t="s">
        <v>72</v>
      </c>
      <c r="C25" s="1" t="s">
        <v>13</v>
      </c>
      <c r="D25" s="1">
        <v>80</v>
      </c>
      <c r="E25" s="1">
        <v>100</v>
      </c>
      <c r="F25" s="1">
        <v>1</v>
      </c>
      <c r="G25" s="1">
        <f t="shared" si="14"/>
        <v>80</v>
      </c>
      <c r="H25" s="1">
        <f t="shared" si="15"/>
        <v>160</v>
      </c>
      <c r="I25" s="1">
        <v>24</v>
      </c>
      <c r="J25" s="1">
        <f t="shared" si="0"/>
        <v>-56</v>
      </c>
      <c r="K25" s="1" t="s">
        <v>47</v>
      </c>
      <c r="L25" s="1">
        <f t="shared" si="12"/>
        <v>48</v>
      </c>
      <c r="M25" s="1">
        <v>80</v>
      </c>
      <c r="N25" s="1">
        <v>100</v>
      </c>
      <c r="O25" s="1">
        <v>1</v>
      </c>
      <c r="P25" s="1">
        <f t="shared" si="16"/>
        <v>80</v>
      </c>
      <c r="Q25" s="1">
        <f t="shared" si="17"/>
        <v>160</v>
      </c>
      <c r="R25" s="1">
        <v>65</v>
      </c>
      <c r="S25" s="1">
        <f t="shared" si="1"/>
        <v>-15</v>
      </c>
      <c r="T25" s="1" t="s">
        <v>47</v>
      </c>
      <c r="U25" s="1">
        <f t="shared" si="13"/>
        <v>130</v>
      </c>
      <c r="V25" s="1">
        <f t="shared" si="2"/>
        <v>320</v>
      </c>
      <c r="W25" s="1">
        <f t="shared" si="3"/>
        <v>178</v>
      </c>
      <c r="X25" s="1">
        <f t="shared" si="6"/>
        <v>142</v>
      </c>
      <c r="Y25" s="1"/>
    </row>
    <row r="26" customHeight="1" spans="1:25">
      <c r="A26" s="1">
        <v>2526</v>
      </c>
      <c r="B26" s="1" t="s">
        <v>73</v>
      </c>
      <c r="C26" s="1" t="s">
        <v>8</v>
      </c>
      <c r="D26" s="1">
        <v>80</v>
      </c>
      <c r="E26" s="1">
        <v>100</v>
      </c>
      <c r="F26" s="1">
        <v>2</v>
      </c>
      <c r="G26" s="1">
        <f>E26</f>
        <v>100</v>
      </c>
      <c r="H26" s="1">
        <f>E26*2.5</f>
        <v>250</v>
      </c>
      <c r="I26" s="1">
        <v>72</v>
      </c>
      <c r="J26" s="1">
        <f t="shared" si="0"/>
        <v>-8</v>
      </c>
      <c r="K26" s="1" t="s">
        <v>47</v>
      </c>
      <c r="L26" s="1">
        <f t="shared" si="12"/>
        <v>144</v>
      </c>
      <c r="M26" s="1">
        <v>80</v>
      </c>
      <c r="N26" s="1">
        <v>100</v>
      </c>
      <c r="O26" s="1">
        <v>2</v>
      </c>
      <c r="P26" s="1">
        <f>N26</f>
        <v>100</v>
      </c>
      <c r="Q26" s="1">
        <f>N26*2.5</f>
        <v>250</v>
      </c>
      <c r="R26" s="1">
        <v>31</v>
      </c>
      <c r="S26" s="1">
        <f t="shared" si="1"/>
        <v>-49</v>
      </c>
      <c r="T26" s="1" t="s">
        <v>47</v>
      </c>
      <c r="U26" s="1">
        <f t="shared" si="13"/>
        <v>62</v>
      </c>
      <c r="V26" s="1">
        <f t="shared" si="2"/>
        <v>500</v>
      </c>
      <c r="W26" s="1">
        <f t="shared" si="3"/>
        <v>206</v>
      </c>
      <c r="X26" s="1">
        <f t="shared" si="6"/>
        <v>294</v>
      </c>
      <c r="Y26" s="1"/>
    </row>
    <row r="27" customHeight="1" spans="1:25">
      <c r="A27" s="1">
        <v>2722</v>
      </c>
      <c r="B27" s="1" t="s">
        <v>74</v>
      </c>
      <c r="C27" s="1" t="s">
        <v>11</v>
      </c>
      <c r="D27" s="1">
        <v>80</v>
      </c>
      <c r="E27" s="1">
        <v>100</v>
      </c>
      <c r="F27" s="1">
        <v>2</v>
      </c>
      <c r="G27" s="1">
        <f>E27</f>
        <v>100</v>
      </c>
      <c r="H27" s="1">
        <f>E27*2.5</f>
        <v>250</v>
      </c>
      <c r="I27" s="1">
        <v>39</v>
      </c>
      <c r="J27" s="1">
        <f t="shared" si="0"/>
        <v>-41</v>
      </c>
      <c r="K27" s="1" t="s">
        <v>47</v>
      </c>
      <c r="L27" s="1">
        <f t="shared" si="12"/>
        <v>78</v>
      </c>
      <c r="M27" s="1">
        <v>80</v>
      </c>
      <c r="N27" s="1">
        <v>100</v>
      </c>
      <c r="O27" s="1">
        <v>2</v>
      </c>
      <c r="P27" s="1">
        <f>N27</f>
        <v>100</v>
      </c>
      <c r="Q27" s="1">
        <f>N27*2.5</f>
        <v>250</v>
      </c>
      <c r="R27" s="1">
        <v>43</v>
      </c>
      <c r="S27" s="1">
        <f t="shared" si="1"/>
        <v>-37</v>
      </c>
      <c r="T27" s="1" t="s">
        <v>47</v>
      </c>
      <c r="U27" s="1">
        <f t="shared" si="13"/>
        <v>86</v>
      </c>
      <c r="V27" s="1">
        <f t="shared" si="2"/>
        <v>500</v>
      </c>
      <c r="W27" s="1">
        <f t="shared" si="3"/>
        <v>164</v>
      </c>
      <c r="X27" s="1">
        <f t="shared" si="6"/>
        <v>336</v>
      </c>
      <c r="Y27" s="1"/>
    </row>
    <row r="28" customHeight="1" spans="1:25">
      <c r="A28" s="1">
        <v>2876</v>
      </c>
      <c r="B28" s="1" t="s">
        <v>75</v>
      </c>
      <c r="C28" s="1" t="s">
        <v>14</v>
      </c>
      <c r="D28" s="1">
        <v>80</v>
      </c>
      <c r="E28" s="1">
        <v>100</v>
      </c>
      <c r="F28" s="1">
        <v>1</v>
      </c>
      <c r="G28" s="1">
        <f t="shared" ref="G28:G35" si="18">D28</f>
        <v>80</v>
      </c>
      <c r="H28" s="1">
        <f t="shared" ref="H28:H35" si="19">D28*2</f>
        <v>160</v>
      </c>
      <c r="I28" s="1">
        <v>58</v>
      </c>
      <c r="J28" s="1">
        <f t="shared" si="0"/>
        <v>-22</v>
      </c>
      <c r="K28" s="1" t="s">
        <v>47</v>
      </c>
      <c r="L28" s="1">
        <f t="shared" si="12"/>
        <v>116</v>
      </c>
      <c r="M28" s="1">
        <v>80</v>
      </c>
      <c r="N28" s="1">
        <v>100</v>
      </c>
      <c r="O28" s="1">
        <v>1</v>
      </c>
      <c r="P28" s="1">
        <f t="shared" ref="P28:P35" si="20">M28</f>
        <v>80</v>
      </c>
      <c r="Q28" s="1">
        <f t="shared" ref="Q28:Q35" si="21">M28*2</f>
        <v>160</v>
      </c>
      <c r="R28" s="1">
        <v>77</v>
      </c>
      <c r="S28" s="1">
        <f t="shared" si="1"/>
        <v>-3</v>
      </c>
      <c r="T28" s="1" t="s">
        <v>47</v>
      </c>
      <c r="U28" s="1">
        <f t="shared" si="13"/>
        <v>154</v>
      </c>
      <c r="V28" s="1">
        <f t="shared" si="2"/>
        <v>320</v>
      </c>
      <c r="W28" s="1">
        <f t="shared" si="3"/>
        <v>270</v>
      </c>
      <c r="X28" s="1">
        <f t="shared" si="6"/>
        <v>50</v>
      </c>
      <c r="Y28" s="1"/>
    </row>
    <row r="29" customHeight="1" spans="1:25">
      <c r="A29" s="1">
        <v>2520</v>
      </c>
      <c r="B29" s="1" t="s">
        <v>76</v>
      </c>
      <c r="C29" s="1" t="s">
        <v>8</v>
      </c>
      <c r="D29" s="1">
        <v>80</v>
      </c>
      <c r="E29" s="1">
        <v>100</v>
      </c>
      <c r="F29" s="1">
        <v>1</v>
      </c>
      <c r="G29" s="1">
        <f t="shared" si="18"/>
        <v>80</v>
      </c>
      <c r="H29" s="1">
        <f t="shared" si="19"/>
        <v>160</v>
      </c>
      <c r="I29" s="1">
        <v>43</v>
      </c>
      <c r="J29" s="1">
        <f t="shared" si="0"/>
        <v>-37</v>
      </c>
      <c r="K29" s="1" t="s">
        <v>47</v>
      </c>
      <c r="L29" s="1">
        <f t="shared" si="12"/>
        <v>86</v>
      </c>
      <c r="M29" s="1">
        <v>80</v>
      </c>
      <c r="N29" s="1">
        <v>100</v>
      </c>
      <c r="O29" s="1">
        <v>1</v>
      </c>
      <c r="P29" s="1">
        <f t="shared" si="20"/>
        <v>80</v>
      </c>
      <c r="Q29" s="1">
        <f t="shared" si="21"/>
        <v>160</v>
      </c>
      <c r="R29" s="1">
        <v>42</v>
      </c>
      <c r="S29" s="1">
        <f t="shared" si="1"/>
        <v>-38</v>
      </c>
      <c r="T29" s="1" t="s">
        <v>47</v>
      </c>
      <c r="U29" s="1">
        <f t="shared" si="13"/>
        <v>84</v>
      </c>
      <c r="V29" s="1">
        <f t="shared" si="2"/>
        <v>320</v>
      </c>
      <c r="W29" s="1">
        <f t="shared" si="3"/>
        <v>170</v>
      </c>
      <c r="X29" s="1">
        <f t="shared" si="6"/>
        <v>150</v>
      </c>
      <c r="Y29" s="1"/>
    </row>
    <row r="30" customHeight="1" spans="1:25">
      <c r="A30" s="1">
        <v>2304</v>
      </c>
      <c r="B30" s="1" t="s">
        <v>77</v>
      </c>
      <c r="C30" s="1" t="s">
        <v>11</v>
      </c>
      <c r="D30" s="1">
        <v>80</v>
      </c>
      <c r="E30" s="1">
        <v>100</v>
      </c>
      <c r="F30" s="1">
        <v>1</v>
      </c>
      <c r="G30" s="1">
        <f t="shared" si="18"/>
        <v>80</v>
      </c>
      <c r="H30" s="1">
        <f t="shared" si="19"/>
        <v>160</v>
      </c>
      <c r="I30" s="1">
        <v>10</v>
      </c>
      <c r="J30" s="1">
        <f t="shared" si="0"/>
        <v>-70</v>
      </c>
      <c r="K30" s="1" t="s">
        <v>47</v>
      </c>
      <c r="L30" s="1">
        <f t="shared" si="12"/>
        <v>20</v>
      </c>
      <c r="M30" s="1">
        <v>80</v>
      </c>
      <c r="N30" s="1">
        <v>100</v>
      </c>
      <c r="O30" s="1">
        <v>1</v>
      </c>
      <c r="P30" s="1">
        <f t="shared" si="20"/>
        <v>80</v>
      </c>
      <c r="Q30" s="1">
        <f t="shared" si="21"/>
        <v>160</v>
      </c>
      <c r="R30" s="1">
        <v>47</v>
      </c>
      <c r="S30" s="1">
        <f t="shared" si="1"/>
        <v>-33</v>
      </c>
      <c r="T30" s="1" t="s">
        <v>47</v>
      </c>
      <c r="U30" s="1">
        <f t="shared" si="13"/>
        <v>94</v>
      </c>
      <c r="V30" s="1">
        <f t="shared" si="2"/>
        <v>320</v>
      </c>
      <c r="W30" s="1">
        <f t="shared" si="3"/>
        <v>114</v>
      </c>
      <c r="X30" s="1">
        <f t="shared" si="6"/>
        <v>206</v>
      </c>
      <c r="Y30" s="1"/>
    </row>
    <row r="31" customHeight="1" spans="1:25">
      <c r="A31" s="1">
        <v>2757</v>
      </c>
      <c r="B31" s="1" t="s">
        <v>78</v>
      </c>
      <c r="C31" s="1" t="s">
        <v>8</v>
      </c>
      <c r="D31" s="1">
        <v>80</v>
      </c>
      <c r="E31" s="1">
        <v>100</v>
      </c>
      <c r="F31" s="1">
        <v>1</v>
      </c>
      <c r="G31" s="1">
        <f t="shared" si="18"/>
        <v>80</v>
      </c>
      <c r="H31" s="1">
        <f t="shared" si="19"/>
        <v>160</v>
      </c>
      <c r="I31" s="1">
        <v>77</v>
      </c>
      <c r="J31" s="1">
        <f t="shared" si="0"/>
        <v>-3</v>
      </c>
      <c r="K31" s="1" t="s">
        <v>47</v>
      </c>
      <c r="L31" s="1">
        <f t="shared" si="12"/>
        <v>154</v>
      </c>
      <c r="M31" s="1">
        <v>80</v>
      </c>
      <c r="N31" s="1">
        <v>100</v>
      </c>
      <c r="O31" s="1">
        <v>1</v>
      </c>
      <c r="P31" s="1">
        <f t="shared" si="20"/>
        <v>80</v>
      </c>
      <c r="Q31" s="1">
        <f t="shared" si="21"/>
        <v>160</v>
      </c>
      <c r="R31" s="1">
        <v>116</v>
      </c>
      <c r="S31" s="1">
        <f t="shared" si="1"/>
        <v>36</v>
      </c>
      <c r="T31" s="1" t="s">
        <v>22</v>
      </c>
      <c r="U31" s="1">
        <f>R31*2.5</f>
        <v>290</v>
      </c>
      <c r="V31" s="1">
        <f t="shared" si="2"/>
        <v>320</v>
      </c>
      <c r="W31" s="1">
        <f t="shared" si="3"/>
        <v>444</v>
      </c>
      <c r="X31" s="1"/>
      <c r="Y31" s="1">
        <f>W31-V31</f>
        <v>124</v>
      </c>
    </row>
    <row r="32" customHeight="1" spans="1:25">
      <c r="A32" s="1">
        <v>105910</v>
      </c>
      <c r="B32" s="1" t="s">
        <v>79</v>
      </c>
      <c r="C32" s="1" t="s">
        <v>12</v>
      </c>
      <c r="D32" s="1">
        <v>80</v>
      </c>
      <c r="E32" s="1">
        <v>100</v>
      </c>
      <c r="F32" s="1">
        <v>1</v>
      </c>
      <c r="G32" s="1">
        <f t="shared" si="18"/>
        <v>80</v>
      </c>
      <c r="H32" s="1">
        <f t="shared" si="19"/>
        <v>160</v>
      </c>
      <c r="I32" s="1">
        <v>66</v>
      </c>
      <c r="J32" s="1">
        <f t="shared" si="0"/>
        <v>-14</v>
      </c>
      <c r="K32" s="1" t="s">
        <v>47</v>
      </c>
      <c r="L32" s="1">
        <f t="shared" si="12"/>
        <v>132</v>
      </c>
      <c r="M32" s="1">
        <v>80</v>
      </c>
      <c r="N32" s="1">
        <v>100</v>
      </c>
      <c r="O32" s="1">
        <v>1</v>
      </c>
      <c r="P32" s="1">
        <f t="shared" si="20"/>
        <v>80</v>
      </c>
      <c r="Q32" s="1">
        <f t="shared" si="21"/>
        <v>160</v>
      </c>
      <c r="R32" s="1">
        <v>103</v>
      </c>
      <c r="S32" s="1">
        <f t="shared" si="1"/>
        <v>23</v>
      </c>
      <c r="T32" s="1" t="s">
        <v>22</v>
      </c>
      <c r="U32" s="1">
        <f>R32*2.5</f>
        <v>257.5</v>
      </c>
      <c r="V32" s="1">
        <f t="shared" si="2"/>
        <v>320</v>
      </c>
      <c r="W32" s="1">
        <f t="shared" si="3"/>
        <v>389.5</v>
      </c>
      <c r="X32" s="1"/>
      <c r="Y32" s="1">
        <f>W32-V32</f>
        <v>69.5</v>
      </c>
    </row>
    <row r="33" customHeight="1" spans="1:25">
      <c r="A33" s="1">
        <v>108656</v>
      </c>
      <c r="B33" s="1" t="s">
        <v>80</v>
      </c>
      <c r="C33" s="1" t="s">
        <v>14</v>
      </c>
      <c r="D33" s="1">
        <v>80</v>
      </c>
      <c r="E33" s="1">
        <v>100</v>
      </c>
      <c r="F33" s="1">
        <v>1</v>
      </c>
      <c r="G33" s="1">
        <f t="shared" si="18"/>
        <v>80</v>
      </c>
      <c r="H33" s="1">
        <f t="shared" si="19"/>
        <v>160</v>
      </c>
      <c r="I33" s="1">
        <v>25</v>
      </c>
      <c r="J33" s="1">
        <f t="shared" si="0"/>
        <v>-55</v>
      </c>
      <c r="K33" s="1" t="s">
        <v>47</v>
      </c>
      <c r="L33" s="1">
        <f t="shared" si="12"/>
        <v>50</v>
      </c>
      <c r="M33" s="1">
        <v>80</v>
      </c>
      <c r="N33" s="1">
        <v>100</v>
      </c>
      <c r="O33" s="1">
        <v>1</v>
      </c>
      <c r="P33" s="1">
        <f t="shared" si="20"/>
        <v>80</v>
      </c>
      <c r="Q33" s="1">
        <f t="shared" si="21"/>
        <v>160</v>
      </c>
      <c r="R33" s="1">
        <v>14</v>
      </c>
      <c r="S33" s="1">
        <f t="shared" si="1"/>
        <v>-66</v>
      </c>
      <c r="T33" s="1" t="s">
        <v>47</v>
      </c>
      <c r="U33" s="1">
        <f t="shared" ref="U33:U51" si="22">R33*2</f>
        <v>28</v>
      </c>
      <c r="V33" s="1">
        <f t="shared" si="2"/>
        <v>320</v>
      </c>
      <c r="W33" s="1">
        <f t="shared" si="3"/>
        <v>78</v>
      </c>
      <c r="X33" s="1">
        <f t="shared" si="6"/>
        <v>242</v>
      </c>
      <c r="Y33" s="1"/>
    </row>
    <row r="34" customHeight="1" spans="1:25">
      <c r="A34" s="1">
        <v>114622</v>
      </c>
      <c r="B34" s="1" t="s">
        <v>81</v>
      </c>
      <c r="C34" s="1" t="s">
        <v>8</v>
      </c>
      <c r="D34" s="1">
        <v>80</v>
      </c>
      <c r="E34" s="1">
        <v>100</v>
      </c>
      <c r="F34" s="1">
        <v>1</v>
      </c>
      <c r="G34" s="1">
        <f t="shared" si="18"/>
        <v>80</v>
      </c>
      <c r="H34" s="1">
        <f t="shared" si="19"/>
        <v>160</v>
      </c>
      <c r="I34" s="1">
        <v>68</v>
      </c>
      <c r="J34" s="1">
        <f t="shared" si="0"/>
        <v>-12</v>
      </c>
      <c r="K34" s="1" t="s">
        <v>47</v>
      </c>
      <c r="L34" s="1">
        <f t="shared" si="12"/>
        <v>136</v>
      </c>
      <c r="M34" s="1">
        <v>80</v>
      </c>
      <c r="N34" s="1">
        <v>100</v>
      </c>
      <c r="O34" s="1">
        <v>1</v>
      </c>
      <c r="P34" s="1">
        <f t="shared" si="20"/>
        <v>80</v>
      </c>
      <c r="Q34" s="1">
        <f t="shared" si="21"/>
        <v>160</v>
      </c>
      <c r="R34" s="1">
        <v>65</v>
      </c>
      <c r="S34" s="1">
        <f t="shared" si="1"/>
        <v>-15</v>
      </c>
      <c r="T34" s="1" t="s">
        <v>47</v>
      </c>
      <c r="U34" s="1">
        <f t="shared" si="22"/>
        <v>130</v>
      </c>
      <c r="V34" s="1">
        <f t="shared" si="2"/>
        <v>320</v>
      </c>
      <c r="W34" s="1">
        <f t="shared" si="3"/>
        <v>266</v>
      </c>
      <c r="X34" s="1">
        <f t="shared" si="6"/>
        <v>54</v>
      </c>
      <c r="Y34" s="1"/>
    </row>
    <row r="35" customHeight="1" spans="1:25">
      <c r="A35" s="1">
        <v>138202</v>
      </c>
      <c r="B35" s="1" t="s">
        <v>82</v>
      </c>
      <c r="C35" s="1" t="s">
        <v>11</v>
      </c>
      <c r="D35" s="1">
        <v>80</v>
      </c>
      <c r="E35" s="1">
        <v>100</v>
      </c>
      <c r="F35" s="1">
        <v>1</v>
      </c>
      <c r="G35" s="1">
        <f t="shared" si="18"/>
        <v>80</v>
      </c>
      <c r="H35" s="1">
        <f t="shared" si="19"/>
        <v>160</v>
      </c>
      <c r="I35" s="1">
        <v>19</v>
      </c>
      <c r="J35" s="1">
        <f t="shared" si="0"/>
        <v>-61</v>
      </c>
      <c r="K35" s="1" t="s">
        <v>47</v>
      </c>
      <c r="L35" s="1">
        <f t="shared" si="12"/>
        <v>38</v>
      </c>
      <c r="M35" s="1">
        <v>80</v>
      </c>
      <c r="N35" s="1">
        <v>100</v>
      </c>
      <c r="O35" s="1">
        <v>1</v>
      </c>
      <c r="P35" s="1">
        <f t="shared" si="20"/>
        <v>80</v>
      </c>
      <c r="Q35" s="1">
        <f t="shared" si="21"/>
        <v>160</v>
      </c>
      <c r="R35" s="1">
        <v>46</v>
      </c>
      <c r="S35" s="1">
        <f t="shared" si="1"/>
        <v>-34</v>
      </c>
      <c r="T35" s="1" t="s">
        <v>47</v>
      </c>
      <c r="U35" s="1">
        <f t="shared" si="22"/>
        <v>92</v>
      </c>
      <c r="V35" s="1">
        <f t="shared" si="2"/>
        <v>320</v>
      </c>
      <c r="W35" s="1">
        <f t="shared" si="3"/>
        <v>130</v>
      </c>
      <c r="X35" s="1">
        <f t="shared" si="6"/>
        <v>190</v>
      </c>
      <c r="Y35" s="1"/>
    </row>
    <row r="36" customHeight="1" spans="1:25">
      <c r="A36" s="1">
        <v>2893</v>
      </c>
      <c r="B36" s="1" t="s">
        <v>83</v>
      </c>
      <c r="C36" s="1" t="s">
        <v>5</v>
      </c>
      <c r="D36" s="1">
        <v>80</v>
      </c>
      <c r="E36" s="1">
        <v>100</v>
      </c>
      <c r="F36" s="1">
        <v>2</v>
      </c>
      <c r="G36" s="1">
        <f>E36</f>
        <v>100</v>
      </c>
      <c r="H36" s="1">
        <f>E36*2.5</f>
        <v>250</v>
      </c>
      <c r="I36" s="1">
        <v>31</v>
      </c>
      <c r="J36" s="1">
        <f t="shared" ref="J36:J67" si="23">I36-D36</f>
        <v>-49</v>
      </c>
      <c r="K36" s="1" t="s">
        <v>47</v>
      </c>
      <c r="L36" s="1">
        <f t="shared" si="12"/>
        <v>62</v>
      </c>
      <c r="M36" s="1">
        <v>80</v>
      </c>
      <c r="N36" s="1">
        <v>100</v>
      </c>
      <c r="O36" s="1">
        <v>2</v>
      </c>
      <c r="P36" s="1">
        <f>N36</f>
        <v>100</v>
      </c>
      <c r="Q36" s="1">
        <f>N36*2.5</f>
        <v>250</v>
      </c>
      <c r="R36" s="1">
        <v>12</v>
      </c>
      <c r="S36" s="1">
        <f t="shared" ref="S36:S67" si="24">R36-M36</f>
        <v>-68</v>
      </c>
      <c r="T36" s="1" t="s">
        <v>47</v>
      </c>
      <c r="U36" s="1">
        <f t="shared" si="22"/>
        <v>24</v>
      </c>
      <c r="V36" s="1">
        <f t="shared" ref="V36:V67" si="25">Q36+H36</f>
        <v>500</v>
      </c>
      <c r="W36" s="1">
        <f t="shared" ref="W36:W67" si="26">L36+U36</f>
        <v>86</v>
      </c>
      <c r="X36" s="1">
        <f t="shared" ref="X36:X67" si="27">V36-W36</f>
        <v>414</v>
      </c>
      <c r="Y36" s="1"/>
    </row>
    <row r="37" customHeight="1" spans="1:25">
      <c r="A37" s="1">
        <v>2802</v>
      </c>
      <c r="B37" s="1" t="s">
        <v>84</v>
      </c>
      <c r="C37" s="1" t="s">
        <v>13</v>
      </c>
      <c r="D37" s="1">
        <v>80</v>
      </c>
      <c r="E37" s="1">
        <v>100</v>
      </c>
      <c r="F37" s="1">
        <v>1</v>
      </c>
      <c r="G37" s="1">
        <f>D37</f>
        <v>80</v>
      </c>
      <c r="H37" s="1">
        <f>D37*2</f>
        <v>160</v>
      </c>
      <c r="I37" s="1">
        <v>52</v>
      </c>
      <c r="J37" s="1">
        <f t="shared" si="23"/>
        <v>-28</v>
      </c>
      <c r="K37" s="1" t="s">
        <v>47</v>
      </c>
      <c r="L37" s="1">
        <f t="shared" si="12"/>
        <v>104</v>
      </c>
      <c r="M37" s="1">
        <v>80</v>
      </c>
      <c r="N37" s="1">
        <v>100</v>
      </c>
      <c r="O37" s="1">
        <v>1</v>
      </c>
      <c r="P37" s="1">
        <f>M37</f>
        <v>80</v>
      </c>
      <c r="Q37" s="1">
        <f>M37*2</f>
        <v>160</v>
      </c>
      <c r="R37" s="1">
        <v>82</v>
      </c>
      <c r="S37" s="1">
        <f t="shared" si="24"/>
        <v>2</v>
      </c>
      <c r="T37" s="1" t="s">
        <v>21</v>
      </c>
      <c r="U37" s="1">
        <f t="shared" si="22"/>
        <v>164</v>
      </c>
      <c r="V37" s="1">
        <f t="shared" si="25"/>
        <v>320</v>
      </c>
      <c r="W37" s="1">
        <f t="shared" si="26"/>
        <v>268</v>
      </c>
      <c r="X37" s="1">
        <f t="shared" si="27"/>
        <v>52</v>
      </c>
      <c r="Y37" s="1"/>
    </row>
    <row r="38" customHeight="1" spans="1:25">
      <c r="A38" s="1">
        <v>2817</v>
      </c>
      <c r="B38" s="1" t="s">
        <v>85</v>
      </c>
      <c r="C38" s="1" t="s">
        <v>8</v>
      </c>
      <c r="D38" s="1">
        <v>80</v>
      </c>
      <c r="E38" s="1">
        <v>100</v>
      </c>
      <c r="F38" s="1">
        <v>1</v>
      </c>
      <c r="G38" s="1">
        <f>D38</f>
        <v>80</v>
      </c>
      <c r="H38" s="1">
        <f>D38*2</f>
        <v>160</v>
      </c>
      <c r="I38" s="1">
        <v>45</v>
      </c>
      <c r="J38" s="1">
        <f t="shared" si="23"/>
        <v>-35</v>
      </c>
      <c r="K38" s="1" t="s">
        <v>47</v>
      </c>
      <c r="L38" s="1">
        <f t="shared" si="12"/>
        <v>90</v>
      </c>
      <c r="M38" s="1">
        <v>80</v>
      </c>
      <c r="N38" s="1">
        <v>100</v>
      </c>
      <c r="O38" s="1">
        <v>1</v>
      </c>
      <c r="P38" s="1">
        <f>M38</f>
        <v>80</v>
      </c>
      <c r="Q38" s="1">
        <f>M38*2</f>
        <v>160</v>
      </c>
      <c r="R38" s="1">
        <v>58</v>
      </c>
      <c r="S38" s="1">
        <f t="shared" si="24"/>
        <v>-22</v>
      </c>
      <c r="T38" s="1" t="s">
        <v>47</v>
      </c>
      <c r="U38" s="1">
        <f t="shared" si="22"/>
        <v>116</v>
      </c>
      <c r="V38" s="1">
        <f t="shared" si="25"/>
        <v>320</v>
      </c>
      <c r="W38" s="1">
        <f t="shared" si="26"/>
        <v>206</v>
      </c>
      <c r="X38" s="1">
        <f t="shared" si="27"/>
        <v>114</v>
      </c>
      <c r="Y38" s="1"/>
    </row>
    <row r="39" customHeight="1" spans="1:25">
      <c r="A39" s="1">
        <v>105267</v>
      </c>
      <c r="B39" s="1" t="s">
        <v>86</v>
      </c>
      <c r="C39" s="1" t="s">
        <v>13</v>
      </c>
      <c r="D39" s="1">
        <v>80</v>
      </c>
      <c r="E39" s="1">
        <v>100</v>
      </c>
      <c r="F39" s="1">
        <v>1</v>
      </c>
      <c r="G39" s="1">
        <f>D39</f>
        <v>80</v>
      </c>
      <c r="H39" s="1">
        <f>D39*2</f>
        <v>160</v>
      </c>
      <c r="I39" s="1">
        <v>36</v>
      </c>
      <c r="J39" s="1">
        <f t="shared" si="23"/>
        <v>-44</v>
      </c>
      <c r="K39" s="1" t="s">
        <v>47</v>
      </c>
      <c r="L39" s="1">
        <f t="shared" si="12"/>
        <v>72</v>
      </c>
      <c r="M39" s="1">
        <v>80</v>
      </c>
      <c r="N39" s="1">
        <v>100</v>
      </c>
      <c r="O39" s="1">
        <v>1</v>
      </c>
      <c r="P39" s="1">
        <f>M39</f>
        <v>80</v>
      </c>
      <c r="Q39" s="1">
        <f>M39*2</f>
        <v>160</v>
      </c>
      <c r="R39" s="1">
        <v>47</v>
      </c>
      <c r="S39" s="1">
        <f t="shared" si="24"/>
        <v>-33</v>
      </c>
      <c r="T39" s="1" t="s">
        <v>47</v>
      </c>
      <c r="U39" s="1">
        <f t="shared" si="22"/>
        <v>94</v>
      </c>
      <c r="V39" s="1">
        <f t="shared" si="25"/>
        <v>320</v>
      </c>
      <c r="W39" s="1">
        <f t="shared" si="26"/>
        <v>166</v>
      </c>
      <c r="X39" s="1">
        <f t="shared" si="27"/>
        <v>154</v>
      </c>
      <c r="Y39" s="1"/>
    </row>
    <row r="40" customHeight="1" spans="1:25">
      <c r="A40" s="1">
        <v>107658</v>
      </c>
      <c r="B40" s="1" t="s">
        <v>87</v>
      </c>
      <c r="C40" s="1" t="s">
        <v>8</v>
      </c>
      <c r="D40" s="1">
        <v>80</v>
      </c>
      <c r="E40" s="1">
        <v>100</v>
      </c>
      <c r="F40" s="1">
        <v>1</v>
      </c>
      <c r="G40" s="1">
        <f>D40</f>
        <v>80</v>
      </c>
      <c r="H40" s="1">
        <f>D40*2</f>
        <v>160</v>
      </c>
      <c r="I40" s="1">
        <v>81</v>
      </c>
      <c r="J40" s="1">
        <f t="shared" si="23"/>
        <v>1</v>
      </c>
      <c r="K40" s="1" t="s">
        <v>21</v>
      </c>
      <c r="L40" s="1">
        <f t="shared" si="12"/>
        <v>162</v>
      </c>
      <c r="M40" s="1">
        <v>80</v>
      </c>
      <c r="N40" s="1">
        <v>100</v>
      </c>
      <c r="O40" s="1">
        <v>1</v>
      </c>
      <c r="P40" s="1">
        <f>M40</f>
        <v>80</v>
      </c>
      <c r="Q40" s="1">
        <f>M40*2</f>
        <v>160</v>
      </c>
      <c r="R40" s="1">
        <v>53</v>
      </c>
      <c r="S40" s="1">
        <f t="shared" si="24"/>
        <v>-27</v>
      </c>
      <c r="T40" s="1" t="s">
        <v>47</v>
      </c>
      <c r="U40" s="1">
        <f t="shared" si="22"/>
        <v>106</v>
      </c>
      <c r="V40" s="1">
        <f t="shared" si="25"/>
        <v>320</v>
      </c>
      <c r="W40" s="1">
        <f t="shared" si="26"/>
        <v>268</v>
      </c>
      <c r="X40" s="1">
        <f t="shared" si="27"/>
        <v>52</v>
      </c>
      <c r="Y40" s="1"/>
    </row>
    <row r="41" customHeight="1" spans="1:25">
      <c r="A41" s="1">
        <v>103198</v>
      </c>
      <c r="B41" s="1" t="s">
        <v>88</v>
      </c>
      <c r="C41" s="1" t="s">
        <v>13</v>
      </c>
      <c r="D41" s="1">
        <v>80</v>
      </c>
      <c r="E41" s="1">
        <v>100</v>
      </c>
      <c r="F41" s="1">
        <v>2</v>
      </c>
      <c r="G41" s="1">
        <f>E41</f>
        <v>100</v>
      </c>
      <c r="H41" s="1">
        <f>E41*2.5</f>
        <v>250</v>
      </c>
      <c r="I41" s="1">
        <v>39</v>
      </c>
      <c r="J41" s="1">
        <f t="shared" si="23"/>
        <v>-41</v>
      </c>
      <c r="K41" s="1" t="s">
        <v>47</v>
      </c>
      <c r="L41" s="1">
        <f t="shared" si="12"/>
        <v>78</v>
      </c>
      <c r="M41" s="1">
        <v>80</v>
      </c>
      <c r="N41" s="1">
        <v>100</v>
      </c>
      <c r="O41" s="1">
        <v>2</v>
      </c>
      <c r="P41" s="1">
        <f>N41</f>
        <v>100</v>
      </c>
      <c r="Q41" s="1">
        <f>N41*2.5</f>
        <v>250</v>
      </c>
      <c r="R41" s="1">
        <v>31</v>
      </c>
      <c r="S41" s="1">
        <f t="shared" si="24"/>
        <v>-49</v>
      </c>
      <c r="T41" s="1" t="s">
        <v>47</v>
      </c>
      <c r="U41" s="1">
        <f t="shared" si="22"/>
        <v>62</v>
      </c>
      <c r="V41" s="1">
        <f t="shared" si="25"/>
        <v>500</v>
      </c>
      <c r="W41" s="1">
        <f t="shared" si="26"/>
        <v>140</v>
      </c>
      <c r="X41" s="1">
        <f t="shared" si="27"/>
        <v>360</v>
      </c>
      <c r="Y41" s="1"/>
    </row>
    <row r="42" customHeight="1" spans="1:25">
      <c r="A42" s="1">
        <v>2512</v>
      </c>
      <c r="B42" s="1" t="s">
        <v>89</v>
      </c>
      <c r="C42" s="1" t="s">
        <v>8</v>
      </c>
      <c r="D42" s="1">
        <v>80</v>
      </c>
      <c r="E42" s="1">
        <v>100</v>
      </c>
      <c r="F42" s="1">
        <v>2</v>
      </c>
      <c r="G42" s="1">
        <f>E42</f>
        <v>100</v>
      </c>
      <c r="H42" s="1">
        <f>E42*2.5</f>
        <v>250</v>
      </c>
      <c r="I42" s="1">
        <v>89</v>
      </c>
      <c r="J42" s="1">
        <f t="shared" si="23"/>
        <v>9</v>
      </c>
      <c r="K42" s="1" t="s">
        <v>21</v>
      </c>
      <c r="L42" s="1">
        <f t="shared" si="12"/>
        <v>178</v>
      </c>
      <c r="M42" s="1">
        <v>80</v>
      </c>
      <c r="N42" s="1">
        <v>100</v>
      </c>
      <c r="O42" s="1">
        <v>2</v>
      </c>
      <c r="P42" s="1">
        <f>N42</f>
        <v>100</v>
      </c>
      <c r="Q42" s="1">
        <f>N42*2.5</f>
        <v>250</v>
      </c>
      <c r="R42" s="1">
        <v>73</v>
      </c>
      <c r="S42" s="1">
        <f t="shared" si="24"/>
        <v>-7</v>
      </c>
      <c r="T42" s="1" t="s">
        <v>47</v>
      </c>
      <c r="U42" s="1">
        <f t="shared" si="22"/>
        <v>146</v>
      </c>
      <c r="V42" s="1">
        <f t="shared" si="25"/>
        <v>500</v>
      </c>
      <c r="W42" s="1">
        <f t="shared" si="26"/>
        <v>324</v>
      </c>
      <c r="X42" s="1">
        <f t="shared" si="27"/>
        <v>176</v>
      </c>
      <c r="Y42" s="1"/>
    </row>
    <row r="43" customHeight="1" spans="1:25">
      <c r="A43" s="1">
        <v>2471</v>
      </c>
      <c r="B43" s="1" t="s">
        <v>90</v>
      </c>
      <c r="C43" s="1" t="s">
        <v>13</v>
      </c>
      <c r="D43" s="1">
        <v>80</v>
      </c>
      <c r="E43" s="1">
        <v>100</v>
      </c>
      <c r="F43" s="1">
        <v>1</v>
      </c>
      <c r="G43" s="1">
        <f>D43</f>
        <v>80</v>
      </c>
      <c r="H43" s="1">
        <f>D43*2</f>
        <v>160</v>
      </c>
      <c r="I43" s="1">
        <v>30</v>
      </c>
      <c r="J43" s="1">
        <f t="shared" si="23"/>
        <v>-50</v>
      </c>
      <c r="K43" s="1" t="s">
        <v>47</v>
      </c>
      <c r="L43" s="1">
        <f t="shared" si="12"/>
        <v>60</v>
      </c>
      <c r="M43" s="1">
        <v>80</v>
      </c>
      <c r="N43" s="1">
        <v>100</v>
      </c>
      <c r="O43" s="1">
        <v>1</v>
      </c>
      <c r="P43" s="1">
        <f>M43</f>
        <v>80</v>
      </c>
      <c r="Q43" s="1">
        <f>M43*2</f>
        <v>160</v>
      </c>
      <c r="R43" s="1">
        <v>58</v>
      </c>
      <c r="S43" s="1">
        <f t="shared" si="24"/>
        <v>-22</v>
      </c>
      <c r="T43" s="1" t="s">
        <v>47</v>
      </c>
      <c r="U43" s="1">
        <f t="shared" si="22"/>
        <v>116</v>
      </c>
      <c r="V43" s="1">
        <f t="shared" si="25"/>
        <v>320</v>
      </c>
      <c r="W43" s="1">
        <f t="shared" si="26"/>
        <v>176</v>
      </c>
      <c r="X43" s="1">
        <f t="shared" si="27"/>
        <v>144</v>
      </c>
      <c r="Y43" s="1"/>
    </row>
    <row r="44" customHeight="1" spans="1:25">
      <c r="A44" s="1">
        <v>2820</v>
      </c>
      <c r="B44" s="1" t="s">
        <v>91</v>
      </c>
      <c r="C44" s="1" t="s">
        <v>12</v>
      </c>
      <c r="D44" s="1">
        <v>80</v>
      </c>
      <c r="E44" s="1">
        <v>100</v>
      </c>
      <c r="F44" s="1">
        <v>1</v>
      </c>
      <c r="G44" s="1">
        <f>D44</f>
        <v>80</v>
      </c>
      <c r="H44" s="1">
        <f>D44*2</f>
        <v>160</v>
      </c>
      <c r="I44" s="1">
        <v>24</v>
      </c>
      <c r="J44" s="1">
        <f t="shared" si="23"/>
        <v>-56</v>
      </c>
      <c r="K44" s="1" t="s">
        <v>47</v>
      </c>
      <c r="L44" s="1">
        <f t="shared" si="12"/>
        <v>48</v>
      </c>
      <c r="M44" s="1">
        <v>80</v>
      </c>
      <c r="N44" s="1">
        <v>100</v>
      </c>
      <c r="O44" s="1">
        <v>1</v>
      </c>
      <c r="P44" s="1">
        <f>M44</f>
        <v>80</v>
      </c>
      <c r="Q44" s="1">
        <f>M44*2</f>
        <v>160</v>
      </c>
      <c r="R44" s="1">
        <v>33</v>
      </c>
      <c r="S44" s="1">
        <f t="shared" si="24"/>
        <v>-47</v>
      </c>
      <c r="T44" s="1" t="s">
        <v>47</v>
      </c>
      <c r="U44" s="1">
        <f t="shared" si="22"/>
        <v>66</v>
      </c>
      <c r="V44" s="1">
        <f t="shared" si="25"/>
        <v>320</v>
      </c>
      <c r="W44" s="1">
        <f t="shared" si="26"/>
        <v>114</v>
      </c>
      <c r="X44" s="1">
        <f t="shared" si="27"/>
        <v>206</v>
      </c>
      <c r="Y44" s="1"/>
    </row>
    <row r="45" customHeight="1" spans="1:25">
      <c r="A45" s="1">
        <v>2904</v>
      </c>
      <c r="B45" s="1" t="s">
        <v>92</v>
      </c>
      <c r="C45" s="1" t="s">
        <v>5</v>
      </c>
      <c r="D45" s="1">
        <v>80</v>
      </c>
      <c r="E45" s="1">
        <v>100</v>
      </c>
      <c r="F45" s="1">
        <v>1</v>
      </c>
      <c r="G45" s="1">
        <f>D45</f>
        <v>80</v>
      </c>
      <c r="H45" s="1">
        <f>D45*2</f>
        <v>160</v>
      </c>
      <c r="I45" s="1">
        <v>25</v>
      </c>
      <c r="J45" s="1">
        <f t="shared" si="23"/>
        <v>-55</v>
      </c>
      <c r="K45" s="1" t="s">
        <v>47</v>
      </c>
      <c r="L45" s="1">
        <f t="shared" si="12"/>
        <v>50</v>
      </c>
      <c r="M45" s="1">
        <v>80</v>
      </c>
      <c r="N45" s="1">
        <v>100</v>
      </c>
      <c r="O45" s="1">
        <v>1</v>
      </c>
      <c r="P45" s="1">
        <f>M45</f>
        <v>80</v>
      </c>
      <c r="Q45" s="1">
        <f>M45*2</f>
        <v>160</v>
      </c>
      <c r="R45" s="1">
        <v>21</v>
      </c>
      <c r="S45" s="1">
        <f t="shared" si="24"/>
        <v>-59</v>
      </c>
      <c r="T45" s="1" t="s">
        <v>47</v>
      </c>
      <c r="U45" s="1">
        <f t="shared" si="22"/>
        <v>42</v>
      </c>
      <c r="V45" s="1">
        <f t="shared" si="25"/>
        <v>320</v>
      </c>
      <c r="W45" s="1">
        <f t="shared" si="26"/>
        <v>92</v>
      </c>
      <c r="X45" s="1">
        <f t="shared" si="27"/>
        <v>228</v>
      </c>
      <c r="Y45" s="1"/>
    </row>
    <row r="46" customHeight="1" spans="1:25">
      <c r="A46" s="1">
        <v>118074</v>
      </c>
      <c r="B46" s="1" t="s">
        <v>93</v>
      </c>
      <c r="C46" s="1" t="s">
        <v>11</v>
      </c>
      <c r="D46" s="1">
        <v>80</v>
      </c>
      <c r="E46" s="1">
        <v>100</v>
      </c>
      <c r="F46" s="1">
        <v>1</v>
      </c>
      <c r="G46" s="1">
        <f>D46</f>
        <v>80</v>
      </c>
      <c r="H46" s="1">
        <f>D46*2</f>
        <v>160</v>
      </c>
      <c r="I46" s="1">
        <v>47</v>
      </c>
      <c r="J46" s="1">
        <f t="shared" si="23"/>
        <v>-33</v>
      </c>
      <c r="K46" s="1" t="s">
        <v>47</v>
      </c>
      <c r="L46" s="1">
        <f t="shared" si="12"/>
        <v>94</v>
      </c>
      <c r="M46" s="1">
        <v>80</v>
      </c>
      <c r="N46" s="1">
        <v>100</v>
      </c>
      <c r="O46" s="1">
        <v>1</v>
      </c>
      <c r="P46" s="1">
        <f>M46</f>
        <v>80</v>
      </c>
      <c r="Q46" s="1">
        <f>M46*2</f>
        <v>160</v>
      </c>
      <c r="R46" s="1">
        <v>62</v>
      </c>
      <c r="S46" s="1">
        <f t="shared" si="24"/>
        <v>-18</v>
      </c>
      <c r="T46" s="1" t="s">
        <v>47</v>
      </c>
      <c r="U46" s="1">
        <f t="shared" si="22"/>
        <v>124</v>
      </c>
      <c r="V46" s="1">
        <f t="shared" si="25"/>
        <v>320</v>
      </c>
      <c r="W46" s="1">
        <f t="shared" si="26"/>
        <v>218</v>
      </c>
      <c r="X46" s="1">
        <f t="shared" si="27"/>
        <v>102</v>
      </c>
      <c r="Y46" s="1"/>
    </row>
    <row r="47" customHeight="1" spans="1:25">
      <c r="A47" s="1">
        <v>2735</v>
      </c>
      <c r="B47" s="1" t="s">
        <v>94</v>
      </c>
      <c r="C47" s="1" t="s">
        <v>8</v>
      </c>
      <c r="D47" s="1">
        <v>80</v>
      </c>
      <c r="E47" s="1">
        <v>100</v>
      </c>
      <c r="F47" s="1">
        <v>2</v>
      </c>
      <c r="G47" s="1">
        <f>E47</f>
        <v>100</v>
      </c>
      <c r="H47" s="1">
        <f>E47*2.5</f>
        <v>250</v>
      </c>
      <c r="I47" s="1">
        <v>42</v>
      </c>
      <c r="J47" s="1">
        <f t="shared" si="23"/>
        <v>-38</v>
      </c>
      <c r="K47" s="1" t="s">
        <v>47</v>
      </c>
      <c r="L47" s="1">
        <f t="shared" si="12"/>
        <v>84</v>
      </c>
      <c r="M47" s="1">
        <v>80</v>
      </c>
      <c r="N47" s="1">
        <v>100</v>
      </c>
      <c r="O47" s="1">
        <v>2</v>
      </c>
      <c r="P47" s="1">
        <f>N47</f>
        <v>100</v>
      </c>
      <c r="Q47" s="1">
        <f>N47*2.5</f>
        <v>250</v>
      </c>
      <c r="R47" s="1">
        <v>52</v>
      </c>
      <c r="S47" s="1">
        <f t="shared" si="24"/>
        <v>-28</v>
      </c>
      <c r="T47" s="1" t="s">
        <v>47</v>
      </c>
      <c r="U47" s="1">
        <f t="shared" si="22"/>
        <v>104</v>
      </c>
      <c r="V47" s="1">
        <f t="shared" si="25"/>
        <v>500</v>
      </c>
      <c r="W47" s="1">
        <f t="shared" si="26"/>
        <v>188</v>
      </c>
      <c r="X47" s="1">
        <f t="shared" si="27"/>
        <v>312</v>
      </c>
      <c r="Y47" s="1"/>
    </row>
    <row r="48" customHeight="1" spans="1:25">
      <c r="A48" s="1">
        <v>111400</v>
      </c>
      <c r="B48" s="1" t="s">
        <v>95</v>
      </c>
      <c r="C48" s="1" t="s">
        <v>5</v>
      </c>
      <c r="D48" s="1">
        <v>80</v>
      </c>
      <c r="E48" s="1">
        <v>100</v>
      </c>
      <c r="F48" s="1">
        <v>1</v>
      </c>
      <c r="G48" s="1">
        <f t="shared" ref="G48:G58" si="28">D48</f>
        <v>80</v>
      </c>
      <c r="H48" s="1">
        <f t="shared" ref="H48:H58" si="29">D48*2</f>
        <v>160</v>
      </c>
      <c r="I48" s="1">
        <v>38</v>
      </c>
      <c r="J48" s="1">
        <f t="shared" si="23"/>
        <v>-42</v>
      </c>
      <c r="K48" s="1" t="s">
        <v>47</v>
      </c>
      <c r="L48" s="1">
        <f t="shared" si="12"/>
        <v>76</v>
      </c>
      <c r="M48" s="1">
        <v>80</v>
      </c>
      <c r="N48" s="1">
        <v>100</v>
      </c>
      <c r="O48" s="1">
        <v>1</v>
      </c>
      <c r="P48" s="1">
        <f t="shared" ref="P48:P58" si="30">M48</f>
        <v>80</v>
      </c>
      <c r="Q48" s="1">
        <f t="shared" ref="Q48:Q58" si="31">M48*2</f>
        <v>160</v>
      </c>
      <c r="R48" s="1">
        <v>25</v>
      </c>
      <c r="S48" s="1">
        <f t="shared" si="24"/>
        <v>-55</v>
      </c>
      <c r="T48" s="1" t="s">
        <v>47</v>
      </c>
      <c r="U48" s="1">
        <f t="shared" si="22"/>
        <v>50</v>
      </c>
      <c r="V48" s="1">
        <f t="shared" si="25"/>
        <v>320</v>
      </c>
      <c r="W48" s="1">
        <f t="shared" si="26"/>
        <v>126</v>
      </c>
      <c r="X48" s="1">
        <f t="shared" si="27"/>
        <v>194</v>
      </c>
      <c r="Y48" s="1"/>
    </row>
    <row r="49" customHeight="1" spans="1:25">
      <c r="A49" s="1">
        <v>2914</v>
      </c>
      <c r="B49" s="1" t="s">
        <v>96</v>
      </c>
      <c r="C49" s="1" t="s">
        <v>6</v>
      </c>
      <c r="D49" s="1">
        <v>60</v>
      </c>
      <c r="E49" s="1">
        <v>80</v>
      </c>
      <c r="F49" s="1">
        <v>1</v>
      </c>
      <c r="G49" s="1">
        <f t="shared" si="28"/>
        <v>60</v>
      </c>
      <c r="H49" s="1">
        <f t="shared" si="29"/>
        <v>120</v>
      </c>
      <c r="I49" s="1">
        <v>45</v>
      </c>
      <c r="J49" s="1">
        <f t="shared" si="23"/>
        <v>-15</v>
      </c>
      <c r="K49" s="1" t="s">
        <v>47</v>
      </c>
      <c r="L49" s="1">
        <f t="shared" si="12"/>
        <v>90</v>
      </c>
      <c r="M49" s="1">
        <v>60</v>
      </c>
      <c r="N49" s="1">
        <v>80</v>
      </c>
      <c r="O49" s="1">
        <v>1</v>
      </c>
      <c r="P49" s="1">
        <f t="shared" si="30"/>
        <v>60</v>
      </c>
      <c r="Q49" s="1">
        <f t="shared" si="31"/>
        <v>120</v>
      </c>
      <c r="R49" s="1">
        <v>25</v>
      </c>
      <c r="S49" s="1">
        <f t="shared" si="24"/>
        <v>-35</v>
      </c>
      <c r="T49" s="1" t="s">
        <v>47</v>
      </c>
      <c r="U49" s="1">
        <f t="shared" si="22"/>
        <v>50</v>
      </c>
      <c r="V49" s="1">
        <f t="shared" si="25"/>
        <v>240</v>
      </c>
      <c r="W49" s="1">
        <f t="shared" si="26"/>
        <v>140</v>
      </c>
      <c r="X49" s="1">
        <f t="shared" si="27"/>
        <v>100</v>
      </c>
      <c r="Y49" s="1"/>
    </row>
    <row r="50" customHeight="1" spans="1:25">
      <c r="A50" s="1">
        <v>2797</v>
      </c>
      <c r="B50" s="1" t="s">
        <v>97</v>
      </c>
      <c r="C50" s="1" t="s">
        <v>8</v>
      </c>
      <c r="D50" s="1">
        <v>60</v>
      </c>
      <c r="E50" s="1">
        <v>80</v>
      </c>
      <c r="F50" s="1">
        <v>1</v>
      </c>
      <c r="G50" s="1">
        <f t="shared" si="28"/>
        <v>60</v>
      </c>
      <c r="H50" s="1">
        <f t="shared" si="29"/>
        <v>120</v>
      </c>
      <c r="I50" s="1">
        <v>50</v>
      </c>
      <c r="J50" s="1">
        <f t="shared" si="23"/>
        <v>-10</v>
      </c>
      <c r="K50" s="1" t="s">
        <v>47</v>
      </c>
      <c r="L50" s="1">
        <f t="shared" si="12"/>
        <v>100</v>
      </c>
      <c r="M50" s="1">
        <v>60</v>
      </c>
      <c r="N50" s="1">
        <v>80</v>
      </c>
      <c r="O50" s="1">
        <v>1</v>
      </c>
      <c r="P50" s="1">
        <f t="shared" si="30"/>
        <v>60</v>
      </c>
      <c r="Q50" s="1">
        <f t="shared" si="31"/>
        <v>120</v>
      </c>
      <c r="R50" s="1">
        <v>29</v>
      </c>
      <c r="S50" s="1">
        <f t="shared" si="24"/>
        <v>-31</v>
      </c>
      <c r="T50" s="1" t="s">
        <v>47</v>
      </c>
      <c r="U50" s="1">
        <f t="shared" si="22"/>
        <v>58</v>
      </c>
      <c r="V50" s="1">
        <f t="shared" si="25"/>
        <v>240</v>
      </c>
      <c r="W50" s="1">
        <f t="shared" si="26"/>
        <v>158</v>
      </c>
      <c r="X50" s="1">
        <f t="shared" si="27"/>
        <v>82</v>
      </c>
      <c r="Y50" s="1"/>
    </row>
    <row r="51" customHeight="1" spans="1:25">
      <c r="A51" s="1">
        <v>2443</v>
      </c>
      <c r="B51" s="1" t="s">
        <v>98</v>
      </c>
      <c r="C51" s="1" t="s">
        <v>13</v>
      </c>
      <c r="D51" s="1">
        <v>60</v>
      </c>
      <c r="E51" s="1">
        <v>80</v>
      </c>
      <c r="F51" s="1">
        <v>1</v>
      </c>
      <c r="G51" s="1">
        <f t="shared" si="28"/>
        <v>60</v>
      </c>
      <c r="H51" s="1">
        <f t="shared" si="29"/>
        <v>120</v>
      </c>
      <c r="I51" s="1">
        <v>43</v>
      </c>
      <c r="J51" s="1">
        <f t="shared" si="23"/>
        <v>-17</v>
      </c>
      <c r="K51" s="1" t="s">
        <v>47</v>
      </c>
      <c r="L51" s="1">
        <f t="shared" si="12"/>
        <v>86</v>
      </c>
      <c r="M51" s="1">
        <v>60</v>
      </c>
      <c r="N51" s="1">
        <v>80</v>
      </c>
      <c r="O51" s="1">
        <v>1</v>
      </c>
      <c r="P51" s="1">
        <f t="shared" si="30"/>
        <v>60</v>
      </c>
      <c r="Q51" s="1">
        <f t="shared" si="31"/>
        <v>120</v>
      </c>
      <c r="R51" s="1">
        <v>26</v>
      </c>
      <c r="S51" s="1">
        <f t="shared" si="24"/>
        <v>-34</v>
      </c>
      <c r="T51" s="1" t="s">
        <v>47</v>
      </c>
      <c r="U51" s="1">
        <f t="shared" si="22"/>
        <v>52</v>
      </c>
      <c r="V51" s="1">
        <f t="shared" si="25"/>
        <v>240</v>
      </c>
      <c r="W51" s="1">
        <f t="shared" si="26"/>
        <v>138</v>
      </c>
      <c r="X51" s="1">
        <f t="shared" si="27"/>
        <v>102</v>
      </c>
      <c r="Y51" s="1"/>
    </row>
    <row r="52" customHeight="1" spans="1:25">
      <c r="A52" s="1">
        <v>2730</v>
      </c>
      <c r="B52" s="1" t="s">
        <v>99</v>
      </c>
      <c r="C52" s="1" t="s">
        <v>8</v>
      </c>
      <c r="D52" s="1">
        <v>60</v>
      </c>
      <c r="E52" s="1">
        <v>80</v>
      </c>
      <c r="F52" s="1">
        <v>1</v>
      </c>
      <c r="G52" s="1">
        <f t="shared" si="28"/>
        <v>60</v>
      </c>
      <c r="H52" s="1">
        <f t="shared" si="29"/>
        <v>120</v>
      </c>
      <c r="I52" s="1">
        <v>80</v>
      </c>
      <c r="J52" s="1">
        <f t="shared" si="23"/>
        <v>20</v>
      </c>
      <c r="K52" s="1" t="s">
        <v>22</v>
      </c>
      <c r="L52" s="1">
        <f>I52*2.5</f>
        <v>200</v>
      </c>
      <c r="M52" s="1">
        <v>60</v>
      </c>
      <c r="N52" s="1">
        <v>80</v>
      </c>
      <c r="O52" s="1">
        <v>1</v>
      </c>
      <c r="P52" s="1">
        <f t="shared" si="30"/>
        <v>60</v>
      </c>
      <c r="Q52" s="1">
        <f t="shared" si="31"/>
        <v>120</v>
      </c>
      <c r="R52" s="1">
        <v>95</v>
      </c>
      <c r="S52" s="1">
        <f t="shared" si="24"/>
        <v>35</v>
      </c>
      <c r="T52" s="1" t="s">
        <v>22</v>
      </c>
      <c r="U52" s="1">
        <f>R52*2.5</f>
        <v>237.5</v>
      </c>
      <c r="V52" s="1">
        <f t="shared" si="25"/>
        <v>240</v>
      </c>
      <c r="W52" s="1">
        <f t="shared" si="26"/>
        <v>437.5</v>
      </c>
      <c r="X52" s="1"/>
      <c r="Y52" s="1">
        <f>W52-V52</f>
        <v>197.5</v>
      </c>
    </row>
    <row r="53" customHeight="1" spans="1:25">
      <c r="A53" s="1">
        <v>104428</v>
      </c>
      <c r="B53" s="1" t="s">
        <v>100</v>
      </c>
      <c r="C53" s="1" t="s">
        <v>6</v>
      </c>
      <c r="D53" s="1">
        <v>60</v>
      </c>
      <c r="E53" s="1">
        <v>80</v>
      </c>
      <c r="F53" s="1">
        <v>1</v>
      </c>
      <c r="G53" s="1">
        <f t="shared" si="28"/>
        <v>60</v>
      </c>
      <c r="H53" s="1">
        <f t="shared" si="29"/>
        <v>120</v>
      </c>
      <c r="I53" s="1">
        <v>40</v>
      </c>
      <c r="J53" s="1">
        <f t="shared" si="23"/>
        <v>-20</v>
      </c>
      <c r="K53" s="1" t="s">
        <v>47</v>
      </c>
      <c r="L53" s="1">
        <f t="shared" ref="L53:L64" si="32">I53*2</f>
        <v>80</v>
      </c>
      <c r="M53" s="1">
        <v>60</v>
      </c>
      <c r="N53" s="1">
        <v>80</v>
      </c>
      <c r="O53" s="1">
        <v>1</v>
      </c>
      <c r="P53" s="1">
        <f t="shared" si="30"/>
        <v>60</v>
      </c>
      <c r="Q53" s="1">
        <f t="shared" si="31"/>
        <v>120</v>
      </c>
      <c r="R53" s="1">
        <v>36</v>
      </c>
      <c r="S53" s="1">
        <f t="shared" si="24"/>
        <v>-24</v>
      </c>
      <c r="T53" s="1" t="s">
        <v>47</v>
      </c>
      <c r="U53" s="1">
        <f t="shared" ref="U53:U67" si="33">R53*2</f>
        <v>72</v>
      </c>
      <c r="V53" s="1">
        <f t="shared" si="25"/>
        <v>240</v>
      </c>
      <c r="W53" s="1">
        <f t="shared" si="26"/>
        <v>152</v>
      </c>
      <c r="X53" s="1">
        <f t="shared" si="27"/>
        <v>88</v>
      </c>
      <c r="Y53" s="1"/>
    </row>
    <row r="54" customHeight="1" spans="1:25">
      <c r="A54" s="1">
        <v>2451</v>
      </c>
      <c r="B54" s="1" t="s">
        <v>101</v>
      </c>
      <c r="C54" s="1" t="s">
        <v>13</v>
      </c>
      <c r="D54" s="1">
        <v>60</v>
      </c>
      <c r="E54" s="1">
        <v>80</v>
      </c>
      <c r="F54" s="1">
        <v>1</v>
      </c>
      <c r="G54" s="1">
        <f t="shared" si="28"/>
        <v>60</v>
      </c>
      <c r="H54" s="1">
        <f t="shared" si="29"/>
        <v>120</v>
      </c>
      <c r="I54" s="1">
        <v>45</v>
      </c>
      <c r="J54" s="1">
        <f t="shared" si="23"/>
        <v>-15</v>
      </c>
      <c r="K54" s="1" t="s">
        <v>47</v>
      </c>
      <c r="L54" s="1">
        <f t="shared" si="32"/>
        <v>90</v>
      </c>
      <c r="M54" s="1">
        <v>60</v>
      </c>
      <c r="N54" s="1">
        <v>80</v>
      </c>
      <c r="O54" s="1">
        <v>1</v>
      </c>
      <c r="P54" s="1">
        <f t="shared" si="30"/>
        <v>60</v>
      </c>
      <c r="Q54" s="1">
        <f t="shared" si="31"/>
        <v>120</v>
      </c>
      <c r="R54" s="1">
        <v>20</v>
      </c>
      <c r="S54" s="1">
        <f t="shared" si="24"/>
        <v>-40</v>
      </c>
      <c r="T54" s="1" t="s">
        <v>47</v>
      </c>
      <c r="U54" s="1">
        <f t="shared" si="33"/>
        <v>40</v>
      </c>
      <c r="V54" s="1">
        <f t="shared" si="25"/>
        <v>240</v>
      </c>
      <c r="W54" s="1">
        <f t="shared" si="26"/>
        <v>130</v>
      </c>
      <c r="X54" s="1">
        <f t="shared" si="27"/>
        <v>110</v>
      </c>
      <c r="Y54" s="1"/>
    </row>
    <row r="55" customHeight="1" spans="1:25">
      <c r="A55" s="1">
        <v>2479</v>
      </c>
      <c r="B55" s="1" t="s">
        <v>102</v>
      </c>
      <c r="C55" s="1" t="s">
        <v>13</v>
      </c>
      <c r="D55" s="1">
        <v>60</v>
      </c>
      <c r="E55" s="1">
        <v>80</v>
      </c>
      <c r="F55" s="1">
        <v>1</v>
      </c>
      <c r="G55" s="1">
        <f t="shared" si="28"/>
        <v>60</v>
      </c>
      <c r="H55" s="1">
        <f t="shared" si="29"/>
        <v>120</v>
      </c>
      <c r="I55" s="1">
        <v>60</v>
      </c>
      <c r="J55" s="1">
        <f t="shared" si="23"/>
        <v>0</v>
      </c>
      <c r="K55" s="1" t="s">
        <v>21</v>
      </c>
      <c r="L55" s="1">
        <f t="shared" si="32"/>
        <v>120</v>
      </c>
      <c r="M55" s="1">
        <v>60</v>
      </c>
      <c r="N55" s="1">
        <v>80</v>
      </c>
      <c r="O55" s="1">
        <v>1</v>
      </c>
      <c r="P55" s="1">
        <f t="shared" si="30"/>
        <v>60</v>
      </c>
      <c r="Q55" s="1">
        <f t="shared" si="31"/>
        <v>120</v>
      </c>
      <c r="R55" s="1">
        <v>80</v>
      </c>
      <c r="S55" s="1">
        <f t="shared" si="24"/>
        <v>20</v>
      </c>
      <c r="T55" s="1" t="s">
        <v>22</v>
      </c>
      <c r="U55" s="1">
        <f>R55*2.5</f>
        <v>200</v>
      </c>
      <c r="V55" s="1">
        <f t="shared" si="25"/>
        <v>240</v>
      </c>
      <c r="W55" s="1">
        <f t="shared" si="26"/>
        <v>320</v>
      </c>
      <c r="X55" s="1"/>
      <c r="Y55" s="1">
        <f>W55-V55</f>
        <v>80</v>
      </c>
    </row>
    <row r="56" customHeight="1" spans="1:25">
      <c r="A56" s="1">
        <v>102565</v>
      </c>
      <c r="B56" s="1" t="s">
        <v>103</v>
      </c>
      <c r="C56" s="1" t="s">
        <v>13</v>
      </c>
      <c r="D56" s="1">
        <v>60</v>
      </c>
      <c r="E56" s="1">
        <v>80</v>
      </c>
      <c r="F56" s="1">
        <v>1</v>
      </c>
      <c r="G56" s="1">
        <f t="shared" si="28"/>
        <v>60</v>
      </c>
      <c r="H56" s="1">
        <f t="shared" si="29"/>
        <v>120</v>
      </c>
      <c r="I56" s="1">
        <v>33</v>
      </c>
      <c r="J56" s="1">
        <f t="shared" si="23"/>
        <v>-27</v>
      </c>
      <c r="K56" s="1" t="s">
        <v>47</v>
      </c>
      <c r="L56" s="1">
        <f t="shared" si="32"/>
        <v>66</v>
      </c>
      <c r="M56" s="1">
        <v>60</v>
      </c>
      <c r="N56" s="1">
        <v>80</v>
      </c>
      <c r="O56" s="1">
        <v>1</v>
      </c>
      <c r="P56" s="1">
        <f t="shared" si="30"/>
        <v>60</v>
      </c>
      <c r="Q56" s="1">
        <f t="shared" si="31"/>
        <v>120</v>
      </c>
      <c r="R56" s="1">
        <v>63</v>
      </c>
      <c r="S56" s="1">
        <f t="shared" si="24"/>
        <v>3</v>
      </c>
      <c r="T56" s="1" t="s">
        <v>21</v>
      </c>
      <c r="U56" s="1">
        <f t="shared" si="33"/>
        <v>126</v>
      </c>
      <c r="V56" s="1">
        <f t="shared" si="25"/>
        <v>240</v>
      </c>
      <c r="W56" s="1">
        <f t="shared" si="26"/>
        <v>192</v>
      </c>
      <c r="X56" s="1">
        <f t="shared" si="27"/>
        <v>48</v>
      </c>
      <c r="Y56" s="1"/>
    </row>
    <row r="57" customHeight="1" spans="1:25">
      <c r="A57" s="1">
        <v>2497</v>
      </c>
      <c r="B57" s="1" t="s">
        <v>104</v>
      </c>
      <c r="C57" s="1" t="s">
        <v>8</v>
      </c>
      <c r="D57" s="1">
        <v>60</v>
      </c>
      <c r="E57" s="1">
        <v>80</v>
      </c>
      <c r="F57" s="1">
        <v>1</v>
      </c>
      <c r="G57" s="1">
        <f t="shared" si="28"/>
        <v>60</v>
      </c>
      <c r="H57" s="1">
        <f t="shared" si="29"/>
        <v>120</v>
      </c>
      <c r="I57" s="1">
        <v>24</v>
      </c>
      <c r="J57" s="1">
        <f t="shared" si="23"/>
        <v>-36</v>
      </c>
      <c r="K57" s="1" t="s">
        <v>47</v>
      </c>
      <c r="L57" s="1">
        <f t="shared" si="32"/>
        <v>48</v>
      </c>
      <c r="M57" s="1">
        <v>60</v>
      </c>
      <c r="N57" s="1">
        <v>80</v>
      </c>
      <c r="O57" s="1">
        <v>1</v>
      </c>
      <c r="P57" s="1">
        <f t="shared" si="30"/>
        <v>60</v>
      </c>
      <c r="Q57" s="1">
        <f t="shared" si="31"/>
        <v>120</v>
      </c>
      <c r="R57" s="1">
        <v>25</v>
      </c>
      <c r="S57" s="1">
        <f t="shared" si="24"/>
        <v>-35</v>
      </c>
      <c r="T57" s="1" t="s">
        <v>47</v>
      </c>
      <c r="U57" s="1">
        <f t="shared" si="33"/>
        <v>50</v>
      </c>
      <c r="V57" s="1">
        <f t="shared" si="25"/>
        <v>240</v>
      </c>
      <c r="W57" s="1">
        <f t="shared" si="26"/>
        <v>98</v>
      </c>
      <c r="X57" s="1">
        <f t="shared" si="27"/>
        <v>142</v>
      </c>
      <c r="Y57" s="1"/>
    </row>
    <row r="58" customHeight="1" spans="1:25">
      <c r="A58" s="1">
        <v>102934</v>
      </c>
      <c r="B58" s="1" t="s">
        <v>105</v>
      </c>
      <c r="C58" s="1" t="s">
        <v>13</v>
      </c>
      <c r="D58" s="1">
        <v>60</v>
      </c>
      <c r="E58" s="1">
        <v>80</v>
      </c>
      <c r="F58" s="1">
        <v>1</v>
      </c>
      <c r="G58" s="1">
        <f t="shared" si="28"/>
        <v>60</v>
      </c>
      <c r="H58" s="1">
        <f t="shared" si="29"/>
        <v>120</v>
      </c>
      <c r="I58" s="1">
        <v>53</v>
      </c>
      <c r="J58" s="1">
        <f t="shared" si="23"/>
        <v>-7</v>
      </c>
      <c r="K58" s="1" t="s">
        <v>47</v>
      </c>
      <c r="L58" s="1">
        <f t="shared" si="32"/>
        <v>106</v>
      </c>
      <c r="M58" s="1">
        <v>60</v>
      </c>
      <c r="N58" s="1">
        <v>80</v>
      </c>
      <c r="O58" s="1">
        <v>1</v>
      </c>
      <c r="P58" s="1">
        <f t="shared" si="30"/>
        <v>60</v>
      </c>
      <c r="Q58" s="1">
        <f t="shared" si="31"/>
        <v>120</v>
      </c>
      <c r="R58" s="1">
        <v>39</v>
      </c>
      <c r="S58" s="1">
        <f t="shared" si="24"/>
        <v>-21</v>
      </c>
      <c r="T58" s="1" t="s">
        <v>47</v>
      </c>
      <c r="U58" s="1">
        <f t="shared" si="33"/>
        <v>78</v>
      </c>
      <c r="V58" s="1">
        <f t="shared" si="25"/>
        <v>240</v>
      </c>
      <c r="W58" s="1">
        <f t="shared" si="26"/>
        <v>184</v>
      </c>
      <c r="X58" s="1">
        <f t="shared" si="27"/>
        <v>56</v>
      </c>
      <c r="Y58" s="1"/>
    </row>
    <row r="59" customHeight="1" spans="1:25">
      <c r="A59" s="1">
        <v>2826</v>
      </c>
      <c r="B59" s="1" t="s">
        <v>106</v>
      </c>
      <c r="C59" s="1" t="s">
        <v>13</v>
      </c>
      <c r="D59" s="1">
        <v>60</v>
      </c>
      <c r="E59" s="1">
        <v>80</v>
      </c>
      <c r="F59" s="1">
        <v>2</v>
      </c>
      <c r="G59" s="1">
        <f>E59</f>
        <v>80</v>
      </c>
      <c r="H59" s="1">
        <f>E59*2.5</f>
        <v>200</v>
      </c>
      <c r="I59" s="1">
        <v>25</v>
      </c>
      <c r="J59" s="1">
        <f t="shared" si="23"/>
        <v>-35</v>
      </c>
      <c r="K59" s="1" t="s">
        <v>47</v>
      </c>
      <c r="L59" s="1">
        <f t="shared" si="32"/>
        <v>50</v>
      </c>
      <c r="M59" s="1">
        <v>60</v>
      </c>
      <c r="N59" s="1">
        <v>80</v>
      </c>
      <c r="O59" s="1">
        <v>2</v>
      </c>
      <c r="P59" s="1">
        <f>N59</f>
        <v>80</v>
      </c>
      <c r="Q59" s="1">
        <f>N59*2.5</f>
        <v>200</v>
      </c>
      <c r="R59" s="1">
        <v>47</v>
      </c>
      <c r="S59" s="1">
        <f t="shared" si="24"/>
        <v>-13</v>
      </c>
      <c r="T59" s="1" t="s">
        <v>47</v>
      </c>
      <c r="U59" s="1">
        <f t="shared" si="33"/>
        <v>94</v>
      </c>
      <c r="V59" s="1">
        <f t="shared" si="25"/>
        <v>400</v>
      </c>
      <c r="W59" s="1">
        <f t="shared" si="26"/>
        <v>144</v>
      </c>
      <c r="X59" s="1">
        <f t="shared" si="27"/>
        <v>256</v>
      </c>
      <c r="Y59" s="1"/>
    </row>
    <row r="60" customHeight="1" spans="1:25">
      <c r="A60" s="1">
        <v>2804</v>
      </c>
      <c r="B60" s="1" t="s">
        <v>107</v>
      </c>
      <c r="C60" s="1" t="s">
        <v>13</v>
      </c>
      <c r="D60" s="1">
        <v>60</v>
      </c>
      <c r="E60" s="1">
        <v>80</v>
      </c>
      <c r="F60" s="1">
        <v>1</v>
      </c>
      <c r="G60" s="1">
        <f>D60</f>
        <v>60</v>
      </c>
      <c r="H60" s="1">
        <f>D60*2</f>
        <v>120</v>
      </c>
      <c r="I60" s="1">
        <v>10</v>
      </c>
      <c r="J60" s="1">
        <f t="shared" si="23"/>
        <v>-50</v>
      </c>
      <c r="K60" s="1" t="s">
        <v>47</v>
      </c>
      <c r="L60" s="1">
        <f t="shared" si="32"/>
        <v>20</v>
      </c>
      <c r="M60" s="1">
        <v>60</v>
      </c>
      <c r="N60" s="1">
        <v>80</v>
      </c>
      <c r="O60" s="1">
        <v>1</v>
      </c>
      <c r="P60" s="1">
        <f>M60</f>
        <v>60</v>
      </c>
      <c r="Q60" s="1">
        <f>M60*2</f>
        <v>120</v>
      </c>
      <c r="R60" s="1">
        <v>7</v>
      </c>
      <c r="S60" s="1">
        <f t="shared" si="24"/>
        <v>-53</v>
      </c>
      <c r="T60" s="1" t="s">
        <v>47</v>
      </c>
      <c r="U60" s="1">
        <f t="shared" si="33"/>
        <v>14</v>
      </c>
      <c r="V60" s="1">
        <f t="shared" si="25"/>
        <v>240</v>
      </c>
      <c r="W60" s="1">
        <f t="shared" si="26"/>
        <v>34</v>
      </c>
      <c r="X60" s="1">
        <f t="shared" si="27"/>
        <v>206</v>
      </c>
      <c r="Y60" s="1"/>
    </row>
    <row r="61" customHeight="1" spans="1:25">
      <c r="A61" s="1">
        <v>2854</v>
      </c>
      <c r="B61" s="1" t="s">
        <v>108</v>
      </c>
      <c r="C61" s="1" t="s">
        <v>5</v>
      </c>
      <c r="D61" s="1">
        <v>60</v>
      </c>
      <c r="E61" s="1">
        <v>80</v>
      </c>
      <c r="F61" s="1">
        <v>2</v>
      </c>
      <c r="G61" s="1">
        <f>E61</f>
        <v>80</v>
      </c>
      <c r="H61" s="1">
        <f>E61*2.5</f>
        <v>200</v>
      </c>
      <c r="I61" s="1">
        <v>24</v>
      </c>
      <c r="J61" s="1">
        <f t="shared" si="23"/>
        <v>-36</v>
      </c>
      <c r="K61" s="1" t="s">
        <v>47</v>
      </c>
      <c r="L61" s="1">
        <f t="shared" si="32"/>
        <v>48</v>
      </c>
      <c r="M61" s="1">
        <v>60</v>
      </c>
      <c r="N61" s="1">
        <v>80</v>
      </c>
      <c r="O61" s="1">
        <v>2</v>
      </c>
      <c r="P61" s="1">
        <f>N61</f>
        <v>80</v>
      </c>
      <c r="Q61" s="1">
        <f>N61*2.5</f>
        <v>200</v>
      </c>
      <c r="R61" s="1">
        <v>29</v>
      </c>
      <c r="S61" s="1">
        <f t="shared" si="24"/>
        <v>-31</v>
      </c>
      <c r="T61" s="1" t="s">
        <v>47</v>
      </c>
      <c r="U61" s="1">
        <f t="shared" si="33"/>
        <v>58</v>
      </c>
      <c r="V61" s="1">
        <f t="shared" si="25"/>
        <v>400</v>
      </c>
      <c r="W61" s="1">
        <f t="shared" si="26"/>
        <v>106</v>
      </c>
      <c r="X61" s="1">
        <f t="shared" si="27"/>
        <v>294</v>
      </c>
      <c r="Y61" s="1"/>
    </row>
    <row r="62" customHeight="1" spans="1:25">
      <c r="A62" s="1">
        <v>116919</v>
      </c>
      <c r="B62" s="1" t="s">
        <v>109</v>
      </c>
      <c r="C62" s="1" t="s">
        <v>12</v>
      </c>
      <c r="D62" s="1">
        <v>60</v>
      </c>
      <c r="E62" s="1">
        <v>80</v>
      </c>
      <c r="F62" s="1">
        <v>1</v>
      </c>
      <c r="G62" s="1">
        <f t="shared" ref="G62:G75" si="34">D62</f>
        <v>60</v>
      </c>
      <c r="H62" s="1">
        <f t="shared" ref="H62:H75" si="35">D62*2</f>
        <v>120</v>
      </c>
      <c r="I62" s="1">
        <v>59</v>
      </c>
      <c r="J62" s="1">
        <f t="shared" si="23"/>
        <v>-1</v>
      </c>
      <c r="K62" s="1" t="s">
        <v>47</v>
      </c>
      <c r="L62" s="1">
        <f t="shared" si="32"/>
        <v>118</v>
      </c>
      <c r="M62" s="1">
        <v>60</v>
      </c>
      <c r="N62" s="1">
        <v>80</v>
      </c>
      <c r="O62" s="1">
        <v>1</v>
      </c>
      <c r="P62" s="1">
        <f t="shared" ref="P62:P75" si="36">M62</f>
        <v>60</v>
      </c>
      <c r="Q62" s="1">
        <f t="shared" ref="Q62:Q75" si="37">M62*2</f>
        <v>120</v>
      </c>
      <c r="R62" s="1">
        <v>67</v>
      </c>
      <c r="S62" s="1">
        <f t="shared" si="24"/>
        <v>7</v>
      </c>
      <c r="T62" s="1" t="s">
        <v>21</v>
      </c>
      <c r="U62" s="1">
        <f t="shared" si="33"/>
        <v>134</v>
      </c>
      <c r="V62" s="1">
        <f t="shared" si="25"/>
        <v>240</v>
      </c>
      <c r="W62" s="1">
        <f t="shared" si="26"/>
        <v>252</v>
      </c>
      <c r="X62" s="1"/>
      <c r="Y62" s="1">
        <f>W62-V62</f>
        <v>12</v>
      </c>
    </row>
    <row r="63" customHeight="1" spans="1:25">
      <c r="A63" s="1">
        <v>116482</v>
      </c>
      <c r="B63" s="1" t="s">
        <v>110</v>
      </c>
      <c r="C63" s="1" t="s">
        <v>12</v>
      </c>
      <c r="D63" s="1">
        <v>60</v>
      </c>
      <c r="E63" s="1">
        <v>80</v>
      </c>
      <c r="F63" s="1">
        <v>1</v>
      </c>
      <c r="G63" s="1">
        <f t="shared" si="34"/>
        <v>60</v>
      </c>
      <c r="H63" s="1">
        <f t="shared" si="35"/>
        <v>120</v>
      </c>
      <c r="I63" s="1">
        <v>35</v>
      </c>
      <c r="J63" s="1">
        <f t="shared" si="23"/>
        <v>-25</v>
      </c>
      <c r="K63" s="1" t="s">
        <v>47</v>
      </c>
      <c r="L63" s="1">
        <f t="shared" si="32"/>
        <v>70</v>
      </c>
      <c r="M63" s="1">
        <v>60</v>
      </c>
      <c r="N63" s="1">
        <v>80</v>
      </c>
      <c r="O63" s="1">
        <v>1</v>
      </c>
      <c r="P63" s="1">
        <f t="shared" si="36"/>
        <v>60</v>
      </c>
      <c r="Q63" s="1">
        <f t="shared" si="37"/>
        <v>120</v>
      </c>
      <c r="R63" s="1">
        <v>51</v>
      </c>
      <c r="S63" s="1">
        <f t="shared" si="24"/>
        <v>-9</v>
      </c>
      <c r="T63" s="1" t="s">
        <v>47</v>
      </c>
      <c r="U63" s="1">
        <f t="shared" si="33"/>
        <v>102</v>
      </c>
      <c r="V63" s="1">
        <f t="shared" si="25"/>
        <v>240</v>
      </c>
      <c r="W63" s="1">
        <f t="shared" si="26"/>
        <v>172</v>
      </c>
      <c r="X63" s="1">
        <f t="shared" si="27"/>
        <v>68</v>
      </c>
      <c r="Y63" s="1"/>
    </row>
    <row r="64" customHeight="1" spans="1:25">
      <c r="A64" s="1">
        <v>101453</v>
      </c>
      <c r="B64" s="1" t="s">
        <v>111</v>
      </c>
      <c r="C64" s="1" t="s">
        <v>11</v>
      </c>
      <c r="D64" s="1">
        <v>60</v>
      </c>
      <c r="E64" s="1">
        <v>80</v>
      </c>
      <c r="F64" s="1">
        <v>1</v>
      </c>
      <c r="G64" s="1">
        <f t="shared" si="34"/>
        <v>60</v>
      </c>
      <c r="H64" s="1">
        <f t="shared" si="35"/>
        <v>120</v>
      </c>
      <c r="I64" s="1">
        <v>18</v>
      </c>
      <c r="J64" s="1">
        <f t="shared" si="23"/>
        <v>-42</v>
      </c>
      <c r="K64" s="1" t="s">
        <v>47</v>
      </c>
      <c r="L64" s="1">
        <f t="shared" si="32"/>
        <v>36</v>
      </c>
      <c r="M64" s="1">
        <v>60</v>
      </c>
      <c r="N64" s="1">
        <v>80</v>
      </c>
      <c r="O64" s="1">
        <v>1</v>
      </c>
      <c r="P64" s="1">
        <f t="shared" si="36"/>
        <v>60</v>
      </c>
      <c r="Q64" s="1">
        <f t="shared" si="37"/>
        <v>120</v>
      </c>
      <c r="R64" s="1">
        <v>23</v>
      </c>
      <c r="S64" s="1">
        <f t="shared" si="24"/>
        <v>-37</v>
      </c>
      <c r="T64" s="1" t="s">
        <v>47</v>
      </c>
      <c r="U64" s="1">
        <f t="shared" si="33"/>
        <v>46</v>
      </c>
      <c r="V64" s="1">
        <f t="shared" si="25"/>
        <v>240</v>
      </c>
      <c r="W64" s="1">
        <f t="shared" si="26"/>
        <v>82</v>
      </c>
      <c r="X64" s="1">
        <f t="shared" si="27"/>
        <v>158</v>
      </c>
      <c r="Y64" s="1"/>
    </row>
    <row r="65" customHeight="1" spans="1:25">
      <c r="A65" s="1">
        <v>114286</v>
      </c>
      <c r="B65" s="1" t="s">
        <v>112</v>
      </c>
      <c r="C65" s="1" t="s">
        <v>11</v>
      </c>
      <c r="D65" s="1">
        <v>60</v>
      </c>
      <c r="E65" s="1">
        <v>80</v>
      </c>
      <c r="F65" s="1">
        <v>1</v>
      </c>
      <c r="G65" s="1">
        <f t="shared" si="34"/>
        <v>60</v>
      </c>
      <c r="H65" s="1">
        <f t="shared" si="35"/>
        <v>120</v>
      </c>
      <c r="I65" s="1">
        <v>93</v>
      </c>
      <c r="J65" s="1">
        <f t="shared" si="23"/>
        <v>33</v>
      </c>
      <c r="K65" s="1" t="s">
        <v>22</v>
      </c>
      <c r="L65" s="1">
        <f>I65*2.5</f>
        <v>232.5</v>
      </c>
      <c r="M65" s="1">
        <v>60</v>
      </c>
      <c r="N65" s="1">
        <v>80</v>
      </c>
      <c r="O65" s="1">
        <v>1</v>
      </c>
      <c r="P65" s="1">
        <f t="shared" si="36"/>
        <v>60</v>
      </c>
      <c r="Q65" s="1">
        <f t="shared" si="37"/>
        <v>120</v>
      </c>
      <c r="R65" s="1">
        <v>69</v>
      </c>
      <c r="S65" s="1">
        <f t="shared" si="24"/>
        <v>9</v>
      </c>
      <c r="T65" s="1" t="s">
        <v>21</v>
      </c>
      <c r="U65" s="1">
        <f t="shared" si="33"/>
        <v>138</v>
      </c>
      <c r="V65" s="1">
        <f t="shared" si="25"/>
        <v>240</v>
      </c>
      <c r="W65" s="1">
        <f t="shared" si="26"/>
        <v>370.5</v>
      </c>
      <c r="X65" s="1"/>
      <c r="Y65" s="1">
        <f>W65-V65</f>
        <v>130.5</v>
      </c>
    </row>
    <row r="66" customHeight="1" spans="1:25">
      <c r="A66" s="1">
        <v>2819</v>
      </c>
      <c r="B66" s="1" t="s">
        <v>113</v>
      </c>
      <c r="C66" s="1" t="s">
        <v>8</v>
      </c>
      <c r="D66" s="1">
        <v>60</v>
      </c>
      <c r="E66" s="1">
        <v>80</v>
      </c>
      <c r="F66" s="1">
        <v>1</v>
      </c>
      <c r="G66" s="1">
        <f t="shared" si="34"/>
        <v>60</v>
      </c>
      <c r="H66" s="1">
        <f t="shared" si="35"/>
        <v>120</v>
      </c>
      <c r="I66" s="1">
        <v>56</v>
      </c>
      <c r="J66" s="1">
        <f t="shared" si="23"/>
        <v>-4</v>
      </c>
      <c r="K66" s="1" t="s">
        <v>47</v>
      </c>
      <c r="L66" s="1">
        <f t="shared" ref="L66:L83" si="38">I66*2</f>
        <v>112</v>
      </c>
      <c r="M66" s="1">
        <v>60</v>
      </c>
      <c r="N66" s="1">
        <v>80</v>
      </c>
      <c r="O66" s="1">
        <v>1</v>
      </c>
      <c r="P66" s="1">
        <f t="shared" si="36"/>
        <v>60</v>
      </c>
      <c r="Q66" s="1">
        <f t="shared" si="37"/>
        <v>120</v>
      </c>
      <c r="R66" s="1">
        <v>41</v>
      </c>
      <c r="S66" s="1">
        <f t="shared" si="24"/>
        <v>-19</v>
      </c>
      <c r="T66" s="1" t="s">
        <v>47</v>
      </c>
      <c r="U66" s="1">
        <f t="shared" si="33"/>
        <v>82</v>
      </c>
      <c r="V66" s="1">
        <f t="shared" si="25"/>
        <v>240</v>
      </c>
      <c r="W66" s="1">
        <f t="shared" si="26"/>
        <v>194</v>
      </c>
      <c r="X66" s="1">
        <f t="shared" si="27"/>
        <v>46</v>
      </c>
      <c r="Y66" s="1"/>
    </row>
    <row r="67" customHeight="1" spans="1:25">
      <c r="A67" s="1">
        <v>106399</v>
      </c>
      <c r="B67" s="1" t="s">
        <v>114</v>
      </c>
      <c r="C67" s="1" t="s">
        <v>11</v>
      </c>
      <c r="D67" s="1">
        <v>60</v>
      </c>
      <c r="E67" s="1">
        <v>80</v>
      </c>
      <c r="F67" s="1">
        <v>1</v>
      </c>
      <c r="G67" s="1">
        <f t="shared" si="34"/>
        <v>60</v>
      </c>
      <c r="H67" s="1">
        <f t="shared" si="35"/>
        <v>120</v>
      </c>
      <c r="I67" s="1">
        <v>38</v>
      </c>
      <c r="J67" s="1">
        <f t="shared" si="23"/>
        <v>-22</v>
      </c>
      <c r="K67" s="1" t="s">
        <v>47</v>
      </c>
      <c r="L67" s="1">
        <f t="shared" si="38"/>
        <v>76</v>
      </c>
      <c r="M67" s="1">
        <v>60</v>
      </c>
      <c r="N67" s="1">
        <v>80</v>
      </c>
      <c r="O67" s="1">
        <v>1</v>
      </c>
      <c r="P67" s="1">
        <f t="shared" si="36"/>
        <v>60</v>
      </c>
      <c r="Q67" s="1">
        <f t="shared" si="37"/>
        <v>120</v>
      </c>
      <c r="R67" s="1">
        <v>48</v>
      </c>
      <c r="S67" s="1">
        <f t="shared" si="24"/>
        <v>-12</v>
      </c>
      <c r="T67" s="1" t="s">
        <v>47</v>
      </c>
      <c r="U67" s="1">
        <f t="shared" si="33"/>
        <v>96</v>
      </c>
      <c r="V67" s="1">
        <f t="shared" si="25"/>
        <v>240</v>
      </c>
      <c r="W67" s="1">
        <f t="shared" si="26"/>
        <v>172</v>
      </c>
      <c r="X67" s="1">
        <f t="shared" si="27"/>
        <v>68</v>
      </c>
      <c r="Y67" s="1"/>
    </row>
    <row r="68" customHeight="1" spans="1:25">
      <c r="A68" s="1">
        <v>297863</v>
      </c>
      <c r="B68" s="1" t="s">
        <v>115</v>
      </c>
      <c r="C68" s="1" t="s">
        <v>8</v>
      </c>
      <c r="D68" s="1">
        <v>60</v>
      </c>
      <c r="E68" s="1">
        <v>80</v>
      </c>
      <c r="F68" s="1">
        <v>1</v>
      </c>
      <c r="G68" s="1">
        <f t="shared" si="34"/>
        <v>60</v>
      </c>
      <c r="H68" s="1">
        <f t="shared" si="35"/>
        <v>120</v>
      </c>
      <c r="I68" s="1">
        <v>41</v>
      </c>
      <c r="J68" s="1">
        <f t="shared" ref="J68:J99" si="39">I68-D68</f>
        <v>-19</v>
      </c>
      <c r="K68" s="1" t="s">
        <v>47</v>
      </c>
      <c r="L68" s="1">
        <f t="shared" si="38"/>
        <v>82</v>
      </c>
      <c r="M68" s="1">
        <v>60</v>
      </c>
      <c r="N68" s="1">
        <v>80</v>
      </c>
      <c r="O68" s="1">
        <v>1</v>
      </c>
      <c r="P68" s="1">
        <f t="shared" si="36"/>
        <v>60</v>
      </c>
      <c r="Q68" s="1">
        <f t="shared" si="37"/>
        <v>120</v>
      </c>
      <c r="R68" s="1">
        <v>80</v>
      </c>
      <c r="S68" s="1">
        <f t="shared" ref="S68:S99" si="40">R68-M68</f>
        <v>20</v>
      </c>
      <c r="T68" s="1" t="s">
        <v>22</v>
      </c>
      <c r="U68" s="1">
        <f>R68*2.5</f>
        <v>200</v>
      </c>
      <c r="V68" s="1">
        <f t="shared" ref="V68:V99" si="41">Q68+H68</f>
        <v>240</v>
      </c>
      <c r="W68" s="1">
        <f t="shared" ref="W68:W99" si="42">L68+U68</f>
        <v>282</v>
      </c>
      <c r="X68" s="1"/>
      <c r="Y68" s="1">
        <f>W68-V68</f>
        <v>42</v>
      </c>
    </row>
    <row r="69" customHeight="1" spans="1:25">
      <c r="A69" s="1">
        <v>119263</v>
      </c>
      <c r="B69" s="1" t="s">
        <v>116</v>
      </c>
      <c r="C69" s="1" t="s">
        <v>11</v>
      </c>
      <c r="D69" s="1">
        <v>60</v>
      </c>
      <c r="E69" s="1">
        <v>80</v>
      </c>
      <c r="F69" s="1">
        <v>1</v>
      </c>
      <c r="G69" s="1">
        <f t="shared" si="34"/>
        <v>60</v>
      </c>
      <c r="H69" s="1">
        <f t="shared" si="35"/>
        <v>120</v>
      </c>
      <c r="I69" s="1">
        <v>34</v>
      </c>
      <c r="J69" s="1">
        <f t="shared" si="39"/>
        <v>-26</v>
      </c>
      <c r="K69" s="1" t="s">
        <v>47</v>
      </c>
      <c r="L69" s="1">
        <f t="shared" si="38"/>
        <v>68</v>
      </c>
      <c r="M69" s="1">
        <v>60</v>
      </c>
      <c r="N69" s="1">
        <v>80</v>
      </c>
      <c r="O69" s="1">
        <v>1</v>
      </c>
      <c r="P69" s="1">
        <f t="shared" si="36"/>
        <v>60</v>
      </c>
      <c r="Q69" s="1">
        <f t="shared" si="37"/>
        <v>120</v>
      </c>
      <c r="R69" s="1">
        <v>29</v>
      </c>
      <c r="S69" s="1">
        <f t="shared" si="40"/>
        <v>-31</v>
      </c>
      <c r="T69" s="1" t="s">
        <v>47</v>
      </c>
      <c r="U69" s="1">
        <f t="shared" ref="U69:U75" si="43">R69*2</f>
        <v>58</v>
      </c>
      <c r="V69" s="1">
        <f t="shared" si="41"/>
        <v>240</v>
      </c>
      <c r="W69" s="1">
        <f t="shared" si="42"/>
        <v>126</v>
      </c>
      <c r="X69" s="1">
        <f t="shared" ref="X68:X99" si="44">V69-W69</f>
        <v>114</v>
      </c>
      <c r="Y69" s="1"/>
    </row>
    <row r="70" customHeight="1" spans="1:25">
      <c r="A70" s="1">
        <v>2808</v>
      </c>
      <c r="B70" s="1" t="s">
        <v>117</v>
      </c>
      <c r="C70" s="1" t="s">
        <v>8</v>
      </c>
      <c r="D70" s="1">
        <v>60</v>
      </c>
      <c r="E70" s="1">
        <v>80</v>
      </c>
      <c r="F70" s="1">
        <v>1</v>
      </c>
      <c r="G70" s="1">
        <f t="shared" si="34"/>
        <v>60</v>
      </c>
      <c r="H70" s="1">
        <f t="shared" si="35"/>
        <v>120</v>
      </c>
      <c r="I70" s="1">
        <v>9</v>
      </c>
      <c r="J70" s="1">
        <f t="shared" si="39"/>
        <v>-51</v>
      </c>
      <c r="K70" s="1" t="s">
        <v>47</v>
      </c>
      <c r="L70" s="1">
        <f t="shared" si="38"/>
        <v>18</v>
      </c>
      <c r="M70" s="1">
        <v>60</v>
      </c>
      <c r="N70" s="1">
        <v>80</v>
      </c>
      <c r="O70" s="1">
        <v>1</v>
      </c>
      <c r="P70" s="1">
        <f t="shared" si="36"/>
        <v>60</v>
      </c>
      <c r="Q70" s="1">
        <f t="shared" si="37"/>
        <v>120</v>
      </c>
      <c r="R70" s="1">
        <v>29</v>
      </c>
      <c r="S70" s="1">
        <f t="shared" si="40"/>
        <v>-31</v>
      </c>
      <c r="T70" s="1" t="s">
        <v>47</v>
      </c>
      <c r="U70" s="1">
        <f t="shared" si="43"/>
        <v>58</v>
      </c>
      <c r="V70" s="1">
        <f t="shared" si="41"/>
        <v>240</v>
      </c>
      <c r="W70" s="1">
        <f t="shared" si="42"/>
        <v>76</v>
      </c>
      <c r="X70" s="1">
        <f t="shared" si="44"/>
        <v>164</v>
      </c>
      <c r="Y70" s="1"/>
    </row>
    <row r="71" customHeight="1" spans="1:25">
      <c r="A71" s="1">
        <v>108277</v>
      </c>
      <c r="B71" s="1" t="s">
        <v>118</v>
      </c>
      <c r="C71" s="1" t="s">
        <v>13</v>
      </c>
      <c r="D71" s="1">
        <v>60</v>
      </c>
      <c r="E71" s="1">
        <v>80</v>
      </c>
      <c r="F71" s="1">
        <v>1</v>
      </c>
      <c r="G71" s="1">
        <f t="shared" si="34"/>
        <v>60</v>
      </c>
      <c r="H71" s="1">
        <f t="shared" si="35"/>
        <v>120</v>
      </c>
      <c r="I71" s="1">
        <v>16</v>
      </c>
      <c r="J71" s="1">
        <f t="shared" si="39"/>
        <v>-44</v>
      </c>
      <c r="K71" s="1" t="s">
        <v>47</v>
      </c>
      <c r="L71" s="1">
        <f t="shared" si="38"/>
        <v>32</v>
      </c>
      <c r="M71" s="1">
        <v>60</v>
      </c>
      <c r="N71" s="1">
        <v>80</v>
      </c>
      <c r="O71" s="1">
        <v>1</v>
      </c>
      <c r="P71" s="1">
        <f t="shared" si="36"/>
        <v>60</v>
      </c>
      <c r="Q71" s="1">
        <f t="shared" si="37"/>
        <v>120</v>
      </c>
      <c r="R71" s="1">
        <v>29</v>
      </c>
      <c r="S71" s="1">
        <f t="shared" si="40"/>
        <v>-31</v>
      </c>
      <c r="T71" s="1" t="s">
        <v>47</v>
      </c>
      <c r="U71" s="1">
        <f t="shared" si="43"/>
        <v>58</v>
      </c>
      <c r="V71" s="1">
        <f t="shared" si="41"/>
        <v>240</v>
      </c>
      <c r="W71" s="1">
        <f t="shared" si="42"/>
        <v>90</v>
      </c>
      <c r="X71" s="1">
        <f t="shared" si="44"/>
        <v>150</v>
      </c>
      <c r="Y71" s="1"/>
    </row>
    <row r="72" customHeight="1" spans="1:25">
      <c r="A72" s="1">
        <v>2778</v>
      </c>
      <c r="B72" s="1" t="s">
        <v>119</v>
      </c>
      <c r="C72" s="1" t="s">
        <v>13</v>
      </c>
      <c r="D72" s="1">
        <v>60</v>
      </c>
      <c r="E72" s="1">
        <v>80</v>
      </c>
      <c r="F72" s="1">
        <v>1</v>
      </c>
      <c r="G72" s="1">
        <f t="shared" si="34"/>
        <v>60</v>
      </c>
      <c r="H72" s="1">
        <f t="shared" si="35"/>
        <v>120</v>
      </c>
      <c r="I72" s="1">
        <v>25</v>
      </c>
      <c r="J72" s="1">
        <f t="shared" si="39"/>
        <v>-35</v>
      </c>
      <c r="K72" s="1" t="s">
        <v>47</v>
      </c>
      <c r="L72" s="1">
        <f t="shared" si="38"/>
        <v>50</v>
      </c>
      <c r="M72" s="1">
        <v>60</v>
      </c>
      <c r="N72" s="1">
        <v>80</v>
      </c>
      <c r="O72" s="1">
        <v>1</v>
      </c>
      <c r="P72" s="1">
        <f t="shared" si="36"/>
        <v>60</v>
      </c>
      <c r="Q72" s="1">
        <f t="shared" si="37"/>
        <v>120</v>
      </c>
      <c r="R72" s="1">
        <v>18</v>
      </c>
      <c r="S72" s="1">
        <f t="shared" si="40"/>
        <v>-42</v>
      </c>
      <c r="T72" s="1" t="s">
        <v>47</v>
      </c>
      <c r="U72" s="1">
        <f t="shared" si="43"/>
        <v>36</v>
      </c>
      <c r="V72" s="1">
        <f t="shared" si="41"/>
        <v>240</v>
      </c>
      <c r="W72" s="1">
        <f t="shared" si="42"/>
        <v>86</v>
      </c>
      <c r="X72" s="1">
        <f t="shared" si="44"/>
        <v>154</v>
      </c>
      <c r="Y72" s="1"/>
    </row>
    <row r="73" customHeight="1" spans="1:25">
      <c r="A73" s="1">
        <v>103639</v>
      </c>
      <c r="B73" s="1" t="s">
        <v>120</v>
      </c>
      <c r="C73" s="1" t="s">
        <v>11</v>
      </c>
      <c r="D73" s="1">
        <v>60</v>
      </c>
      <c r="E73" s="1">
        <v>80</v>
      </c>
      <c r="F73" s="1">
        <v>1</v>
      </c>
      <c r="G73" s="1">
        <f t="shared" si="34"/>
        <v>60</v>
      </c>
      <c r="H73" s="1">
        <f t="shared" si="35"/>
        <v>120</v>
      </c>
      <c r="I73" s="1">
        <v>46</v>
      </c>
      <c r="J73" s="1">
        <f t="shared" si="39"/>
        <v>-14</v>
      </c>
      <c r="K73" s="1" t="s">
        <v>47</v>
      </c>
      <c r="L73" s="1">
        <f t="shared" si="38"/>
        <v>92</v>
      </c>
      <c r="M73" s="1">
        <v>60</v>
      </c>
      <c r="N73" s="1">
        <v>80</v>
      </c>
      <c r="O73" s="1">
        <v>1</v>
      </c>
      <c r="P73" s="1">
        <f t="shared" si="36"/>
        <v>60</v>
      </c>
      <c r="Q73" s="1">
        <f t="shared" si="37"/>
        <v>120</v>
      </c>
      <c r="R73" s="1">
        <v>37</v>
      </c>
      <c r="S73" s="1">
        <f t="shared" si="40"/>
        <v>-23</v>
      </c>
      <c r="T73" s="1" t="s">
        <v>47</v>
      </c>
      <c r="U73" s="1">
        <f t="shared" si="43"/>
        <v>74</v>
      </c>
      <c r="V73" s="1">
        <f t="shared" si="41"/>
        <v>240</v>
      </c>
      <c r="W73" s="1">
        <f t="shared" si="42"/>
        <v>166</v>
      </c>
      <c r="X73" s="1">
        <f t="shared" si="44"/>
        <v>74</v>
      </c>
      <c r="Y73" s="1"/>
    </row>
    <row r="74" customHeight="1" spans="1:25">
      <c r="A74" s="1">
        <v>2910</v>
      </c>
      <c r="B74" s="1" t="s">
        <v>121</v>
      </c>
      <c r="C74" s="1" t="s">
        <v>6</v>
      </c>
      <c r="D74" s="1">
        <v>60</v>
      </c>
      <c r="E74" s="1">
        <v>80</v>
      </c>
      <c r="F74" s="1">
        <v>1</v>
      </c>
      <c r="G74" s="1">
        <f t="shared" si="34"/>
        <v>60</v>
      </c>
      <c r="H74" s="1">
        <f t="shared" si="35"/>
        <v>120</v>
      </c>
      <c r="I74" s="1">
        <v>38</v>
      </c>
      <c r="J74" s="1">
        <f t="shared" si="39"/>
        <v>-22</v>
      </c>
      <c r="K74" s="1" t="s">
        <v>47</v>
      </c>
      <c r="L74" s="1">
        <f t="shared" si="38"/>
        <v>76</v>
      </c>
      <c r="M74" s="1">
        <v>60</v>
      </c>
      <c r="N74" s="1">
        <v>80</v>
      </c>
      <c r="O74" s="1">
        <v>1</v>
      </c>
      <c r="P74" s="1">
        <f t="shared" si="36"/>
        <v>60</v>
      </c>
      <c r="Q74" s="1">
        <f t="shared" si="37"/>
        <v>120</v>
      </c>
      <c r="R74" s="1">
        <v>29</v>
      </c>
      <c r="S74" s="1">
        <f t="shared" si="40"/>
        <v>-31</v>
      </c>
      <c r="T74" s="1" t="s">
        <v>47</v>
      </c>
      <c r="U74" s="1">
        <f t="shared" si="43"/>
        <v>58</v>
      </c>
      <c r="V74" s="1">
        <f t="shared" si="41"/>
        <v>240</v>
      </c>
      <c r="W74" s="1">
        <f t="shared" si="42"/>
        <v>134</v>
      </c>
      <c r="X74" s="1">
        <f t="shared" si="44"/>
        <v>106</v>
      </c>
      <c r="Y74" s="1"/>
    </row>
    <row r="75" customHeight="1" spans="1:25">
      <c r="A75" s="1">
        <v>2751</v>
      </c>
      <c r="B75" s="1" t="s">
        <v>122</v>
      </c>
      <c r="C75" s="1" t="s">
        <v>11</v>
      </c>
      <c r="D75" s="1">
        <v>60</v>
      </c>
      <c r="E75" s="1">
        <v>80</v>
      </c>
      <c r="F75" s="1">
        <v>1</v>
      </c>
      <c r="G75" s="1">
        <f t="shared" si="34"/>
        <v>60</v>
      </c>
      <c r="H75" s="1">
        <f t="shared" si="35"/>
        <v>120</v>
      </c>
      <c r="I75" s="1">
        <v>43</v>
      </c>
      <c r="J75" s="1">
        <f t="shared" si="39"/>
        <v>-17</v>
      </c>
      <c r="K75" s="1" t="s">
        <v>47</v>
      </c>
      <c r="L75" s="1">
        <f t="shared" si="38"/>
        <v>86</v>
      </c>
      <c r="M75" s="1">
        <v>60</v>
      </c>
      <c r="N75" s="1">
        <v>80</v>
      </c>
      <c r="O75" s="1">
        <v>1</v>
      </c>
      <c r="P75" s="1">
        <f t="shared" si="36"/>
        <v>60</v>
      </c>
      <c r="Q75" s="1">
        <f t="shared" si="37"/>
        <v>120</v>
      </c>
      <c r="R75" s="1">
        <v>37</v>
      </c>
      <c r="S75" s="1">
        <f t="shared" si="40"/>
        <v>-23</v>
      </c>
      <c r="T75" s="1" t="s">
        <v>47</v>
      </c>
      <c r="U75" s="1">
        <f t="shared" si="43"/>
        <v>74</v>
      </c>
      <c r="V75" s="1">
        <f t="shared" si="41"/>
        <v>240</v>
      </c>
      <c r="W75" s="1">
        <f t="shared" si="42"/>
        <v>160</v>
      </c>
      <c r="X75" s="1">
        <f t="shared" si="44"/>
        <v>80</v>
      </c>
      <c r="Y75" s="1"/>
    </row>
    <row r="76" customHeight="1" spans="1:25">
      <c r="A76" s="1">
        <v>113833</v>
      </c>
      <c r="B76" s="1" t="s">
        <v>123</v>
      </c>
      <c r="C76" s="1" t="s">
        <v>11</v>
      </c>
      <c r="D76" s="1">
        <v>60</v>
      </c>
      <c r="E76" s="1">
        <v>80</v>
      </c>
      <c r="F76" s="1">
        <v>2</v>
      </c>
      <c r="G76" s="1">
        <f>E76</f>
        <v>80</v>
      </c>
      <c r="H76" s="1">
        <f>E76*2.5</f>
        <v>200</v>
      </c>
      <c r="I76" s="1">
        <v>48</v>
      </c>
      <c r="J76" s="1">
        <f t="shared" si="39"/>
        <v>-12</v>
      </c>
      <c r="K76" s="1" t="s">
        <v>47</v>
      </c>
      <c r="L76" s="1">
        <f t="shared" si="38"/>
        <v>96</v>
      </c>
      <c r="M76" s="1">
        <v>60</v>
      </c>
      <c r="N76" s="1">
        <v>80</v>
      </c>
      <c r="O76" s="1">
        <v>2</v>
      </c>
      <c r="P76" s="1">
        <f>N76</f>
        <v>80</v>
      </c>
      <c r="Q76" s="1">
        <f>N76*2.5</f>
        <v>200</v>
      </c>
      <c r="R76" s="1">
        <v>106</v>
      </c>
      <c r="S76" s="1">
        <f t="shared" si="40"/>
        <v>46</v>
      </c>
      <c r="T76" s="1" t="s">
        <v>22</v>
      </c>
      <c r="U76" s="1">
        <f>R76*2.5</f>
        <v>265</v>
      </c>
      <c r="V76" s="1">
        <f t="shared" si="41"/>
        <v>400</v>
      </c>
      <c r="W76" s="1">
        <f t="shared" si="42"/>
        <v>361</v>
      </c>
      <c r="X76" s="1">
        <f t="shared" si="44"/>
        <v>39</v>
      </c>
      <c r="Y76" s="1"/>
    </row>
    <row r="77" customHeight="1" spans="1:25">
      <c r="A77" s="1">
        <v>2153</v>
      </c>
      <c r="B77" s="1" t="s">
        <v>124</v>
      </c>
      <c r="C77" s="1" t="s">
        <v>11</v>
      </c>
      <c r="D77" s="1">
        <v>60</v>
      </c>
      <c r="E77" s="1">
        <v>80</v>
      </c>
      <c r="F77" s="1">
        <v>1</v>
      </c>
      <c r="G77" s="1">
        <f t="shared" ref="G77:G83" si="45">D77</f>
        <v>60</v>
      </c>
      <c r="H77" s="1">
        <f t="shared" ref="H77:H83" si="46">D77*2</f>
        <v>120</v>
      </c>
      <c r="I77" s="1">
        <v>14</v>
      </c>
      <c r="J77" s="1">
        <f t="shared" si="39"/>
        <v>-46</v>
      </c>
      <c r="K77" s="1" t="s">
        <v>47</v>
      </c>
      <c r="L77" s="1">
        <f t="shared" si="38"/>
        <v>28</v>
      </c>
      <c r="M77" s="1">
        <v>60</v>
      </c>
      <c r="N77" s="1">
        <v>80</v>
      </c>
      <c r="O77" s="1">
        <v>2</v>
      </c>
      <c r="P77" s="1">
        <f>N77</f>
        <v>80</v>
      </c>
      <c r="Q77" s="1">
        <f>N77*2.5</f>
        <v>200</v>
      </c>
      <c r="R77" s="1">
        <v>81</v>
      </c>
      <c r="S77" s="1">
        <f t="shared" si="40"/>
        <v>21</v>
      </c>
      <c r="T77" s="1" t="s">
        <v>22</v>
      </c>
      <c r="U77" s="1">
        <f>R77*2.5</f>
        <v>202.5</v>
      </c>
      <c r="V77" s="1">
        <f t="shared" si="41"/>
        <v>320</v>
      </c>
      <c r="W77" s="1">
        <f t="shared" si="42"/>
        <v>230.5</v>
      </c>
      <c r="X77" s="1">
        <f t="shared" si="44"/>
        <v>89.5</v>
      </c>
      <c r="Y77" s="1"/>
    </row>
    <row r="78" customHeight="1" spans="1:25">
      <c r="A78" s="1">
        <v>113299</v>
      </c>
      <c r="B78" s="1" t="s">
        <v>125</v>
      </c>
      <c r="C78" s="1" t="s">
        <v>12</v>
      </c>
      <c r="D78" s="1">
        <v>60</v>
      </c>
      <c r="E78" s="1">
        <v>80</v>
      </c>
      <c r="F78" s="1">
        <v>1</v>
      </c>
      <c r="G78" s="1">
        <f t="shared" si="45"/>
        <v>60</v>
      </c>
      <c r="H78" s="1">
        <f t="shared" si="46"/>
        <v>120</v>
      </c>
      <c r="I78" s="1">
        <v>35</v>
      </c>
      <c r="J78" s="1">
        <f t="shared" si="39"/>
        <v>-25</v>
      </c>
      <c r="K78" s="1" t="s">
        <v>47</v>
      </c>
      <c r="L78" s="1">
        <f t="shared" si="38"/>
        <v>70</v>
      </c>
      <c r="M78" s="1">
        <v>60</v>
      </c>
      <c r="N78" s="1">
        <v>80</v>
      </c>
      <c r="O78" s="1">
        <v>1</v>
      </c>
      <c r="P78" s="1">
        <f t="shared" ref="P78:P91" si="47">M78</f>
        <v>60</v>
      </c>
      <c r="Q78" s="1">
        <f t="shared" ref="Q78:Q91" si="48">M78*2</f>
        <v>120</v>
      </c>
      <c r="R78" s="1">
        <v>37</v>
      </c>
      <c r="S78" s="1">
        <f t="shared" si="40"/>
        <v>-23</v>
      </c>
      <c r="T78" s="1" t="s">
        <v>47</v>
      </c>
      <c r="U78" s="1">
        <f t="shared" ref="U78:U141" si="49">R78*2</f>
        <v>74</v>
      </c>
      <c r="V78" s="1">
        <f t="shared" si="41"/>
        <v>240</v>
      </c>
      <c r="W78" s="1">
        <f t="shared" si="42"/>
        <v>144</v>
      </c>
      <c r="X78" s="1">
        <f t="shared" si="44"/>
        <v>96</v>
      </c>
      <c r="Y78" s="1"/>
    </row>
    <row r="79" customHeight="1" spans="1:25">
      <c r="A79" s="1">
        <v>2886</v>
      </c>
      <c r="B79" s="1" t="s">
        <v>126</v>
      </c>
      <c r="C79" s="1" t="s">
        <v>5</v>
      </c>
      <c r="D79" s="1">
        <v>60</v>
      </c>
      <c r="E79" s="1">
        <v>80</v>
      </c>
      <c r="F79" s="1">
        <v>1</v>
      </c>
      <c r="G79" s="1">
        <f t="shared" si="45"/>
        <v>60</v>
      </c>
      <c r="H79" s="1">
        <f t="shared" si="46"/>
        <v>120</v>
      </c>
      <c r="I79" s="1">
        <v>13</v>
      </c>
      <c r="J79" s="1">
        <f t="shared" si="39"/>
        <v>-47</v>
      </c>
      <c r="K79" s="1" t="s">
        <v>47</v>
      </c>
      <c r="L79" s="1">
        <f t="shared" si="38"/>
        <v>26</v>
      </c>
      <c r="M79" s="1">
        <v>60</v>
      </c>
      <c r="N79" s="1">
        <v>80</v>
      </c>
      <c r="O79" s="1">
        <v>1</v>
      </c>
      <c r="P79" s="1">
        <f t="shared" si="47"/>
        <v>60</v>
      </c>
      <c r="Q79" s="1">
        <f t="shared" si="48"/>
        <v>120</v>
      </c>
      <c r="R79" s="1">
        <v>29</v>
      </c>
      <c r="S79" s="1">
        <f t="shared" si="40"/>
        <v>-31</v>
      </c>
      <c r="T79" s="1" t="s">
        <v>47</v>
      </c>
      <c r="U79" s="1">
        <f t="shared" si="49"/>
        <v>58</v>
      </c>
      <c r="V79" s="1">
        <f t="shared" si="41"/>
        <v>240</v>
      </c>
      <c r="W79" s="1">
        <f t="shared" si="42"/>
        <v>84</v>
      </c>
      <c r="X79" s="1">
        <f t="shared" si="44"/>
        <v>156</v>
      </c>
      <c r="Y79" s="1"/>
    </row>
    <row r="80" customHeight="1" spans="1:25">
      <c r="A80" s="1">
        <v>102935</v>
      </c>
      <c r="B80" s="1" t="s">
        <v>127</v>
      </c>
      <c r="C80" s="1" t="s">
        <v>12</v>
      </c>
      <c r="D80" s="1">
        <v>60</v>
      </c>
      <c r="E80" s="1">
        <v>80</v>
      </c>
      <c r="F80" s="1">
        <v>1</v>
      </c>
      <c r="G80" s="1">
        <f t="shared" si="45"/>
        <v>60</v>
      </c>
      <c r="H80" s="1">
        <f t="shared" si="46"/>
        <v>120</v>
      </c>
      <c r="I80" s="1">
        <v>57</v>
      </c>
      <c r="J80" s="1">
        <f t="shared" si="39"/>
        <v>-3</v>
      </c>
      <c r="K80" s="1" t="s">
        <v>47</v>
      </c>
      <c r="L80" s="1">
        <f t="shared" si="38"/>
        <v>114</v>
      </c>
      <c r="M80" s="1">
        <v>60</v>
      </c>
      <c r="N80" s="1">
        <v>80</v>
      </c>
      <c r="O80" s="1">
        <v>1</v>
      </c>
      <c r="P80" s="1">
        <f t="shared" si="47"/>
        <v>60</v>
      </c>
      <c r="Q80" s="1">
        <f t="shared" si="48"/>
        <v>120</v>
      </c>
      <c r="R80" s="1">
        <v>58</v>
      </c>
      <c r="S80" s="1">
        <f t="shared" si="40"/>
        <v>-2</v>
      </c>
      <c r="T80" s="1" t="s">
        <v>47</v>
      </c>
      <c r="U80" s="1">
        <f t="shared" si="49"/>
        <v>116</v>
      </c>
      <c r="V80" s="1">
        <f t="shared" si="41"/>
        <v>240</v>
      </c>
      <c r="W80" s="1">
        <f t="shared" si="42"/>
        <v>230</v>
      </c>
      <c r="X80" s="1">
        <f t="shared" si="44"/>
        <v>10</v>
      </c>
      <c r="Y80" s="1"/>
    </row>
    <row r="81" customHeight="1" spans="1:25">
      <c r="A81" s="1">
        <v>2865</v>
      </c>
      <c r="B81" s="1" t="s">
        <v>128</v>
      </c>
      <c r="C81" s="1" t="s">
        <v>5</v>
      </c>
      <c r="D81" s="1">
        <v>60</v>
      </c>
      <c r="E81" s="1">
        <v>80</v>
      </c>
      <c r="F81" s="1">
        <v>1</v>
      </c>
      <c r="G81" s="1">
        <f t="shared" si="45"/>
        <v>60</v>
      </c>
      <c r="H81" s="1">
        <f t="shared" si="46"/>
        <v>120</v>
      </c>
      <c r="I81" s="1">
        <v>22</v>
      </c>
      <c r="J81" s="1">
        <f t="shared" si="39"/>
        <v>-38</v>
      </c>
      <c r="K81" s="1" t="s">
        <v>47</v>
      </c>
      <c r="L81" s="1">
        <f t="shared" si="38"/>
        <v>44</v>
      </c>
      <c r="M81" s="1">
        <v>60</v>
      </c>
      <c r="N81" s="1">
        <v>80</v>
      </c>
      <c r="O81" s="1">
        <v>1</v>
      </c>
      <c r="P81" s="1">
        <f t="shared" si="47"/>
        <v>60</v>
      </c>
      <c r="Q81" s="1">
        <f t="shared" si="48"/>
        <v>120</v>
      </c>
      <c r="R81" s="1">
        <v>26</v>
      </c>
      <c r="S81" s="1">
        <f t="shared" si="40"/>
        <v>-34</v>
      </c>
      <c r="T81" s="1" t="s">
        <v>47</v>
      </c>
      <c r="U81" s="1">
        <f t="shared" si="49"/>
        <v>52</v>
      </c>
      <c r="V81" s="1">
        <f t="shared" si="41"/>
        <v>240</v>
      </c>
      <c r="W81" s="1">
        <f t="shared" si="42"/>
        <v>96</v>
      </c>
      <c r="X81" s="1">
        <f t="shared" si="44"/>
        <v>144</v>
      </c>
      <c r="Y81" s="1"/>
    </row>
    <row r="82" customHeight="1" spans="1:25">
      <c r="A82" s="1">
        <v>2901</v>
      </c>
      <c r="B82" s="1" t="s">
        <v>129</v>
      </c>
      <c r="C82" s="1" t="s">
        <v>5</v>
      </c>
      <c r="D82" s="1">
        <v>60</v>
      </c>
      <c r="E82" s="1">
        <v>80</v>
      </c>
      <c r="F82" s="1">
        <v>1</v>
      </c>
      <c r="G82" s="1">
        <f t="shared" si="45"/>
        <v>60</v>
      </c>
      <c r="H82" s="1">
        <f t="shared" si="46"/>
        <v>120</v>
      </c>
      <c r="I82" s="1">
        <v>36</v>
      </c>
      <c r="J82" s="1">
        <f t="shared" si="39"/>
        <v>-24</v>
      </c>
      <c r="K82" s="1" t="s">
        <v>47</v>
      </c>
      <c r="L82" s="1">
        <f t="shared" si="38"/>
        <v>72</v>
      </c>
      <c r="M82" s="1">
        <v>60</v>
      </c>
      <c r="N82" s="1">
        <v>80</v>
      </c>
      <c r="O82" s="1">
        <v>1</v>
      </c>
      <c r="P82" s="1">
        <f t="shared" si="47"/>
        <v>60</v>
      </c>
      <c r="Q82" s="1">
        <f t="shared" si="48"/>
        <v>120</v>
      </c>
      <c r="R82" s="1">
        <v>22</v>
      </c>
      <c r="S82" s="1">
        <f t="shared" si="40"/>
        <v>-38</v>
      </c>
      <c r="T82" s="1" t="s">
        <v>47</v>
      </c>
      <c r="U82" s="1">
        <f t="shared" si="49"/>
        <v>44</v>
      </c>
      <c r="V82" s="1">
        <f t="shared" si="41"/>
        <v>240</v>
      </c>
      <c r="W82" s="1">
        <f t="shared" si="42"/>
        <v>116</v>
      </c>
      <c r="X82" s="1">
        <f t="shared" si="44"/>
        <v>124</v>
      </c>
      <c r="Y82" s="1"/>
    </row>
    <row r="83" customHeight="1" spans="1:25">
      <c r="A83" s="1">
        <v>103199</v>
      </c>
      <c r="B83" s="1" t="s">
        <v>130</v>
      </c>
      <c r="C83" s="1" t="s">
        <v>8</v>
      </c>
      <c r="D83" s="1">
        <v>60</v>
      </c>
      <c r="E83" s="1">
        <v>80</v>
      </c>
      <c r="F83" s="1">
        <v>1</v>
      </c>
      <c r="G83" s="1">
        <f t="shared" si="45"/>
        <v>60</v>
      </c>
      <c r="H83" s="1">
        <f t="shared" si="46"/>
        <v>120</v>
      </c>
      <c r="I83" s="1">
        <v>33</v>
      </c>
      <c r="J83" s="1">
        <f t="shared" si="39"/>
        <v>-27</v>
      </c>
      <c r="K83" s="1" t="s">
        <v>47</v>
      </c>
      <c r="L83" s="1">
        <f t="shared" si="38"/>
        <v>66</v>
      </c>
      <c r="M83" s="1">
        <v>60</v>
      </c>
      <c r="N83" s="1">
        <v>80</v>
      </c>
      <c r="O83" s="1">
        <v>1</v>
      </c>
      <c r="P83" s="1">
        <f t="shared" si="47"/>
        <v>60</v>
      </c>
      <c r="Q83" s="1">
        <f t="shared" si="48"/>
        <v>120</v>
      </c>
      <c r="R83" s="1">
        <v>32</v>
      </c>
      <c r="S83" s="1">
        <f t="shared" si="40"/>
        <v>-28</v>
      </c>
      <c r="T83" s="1" t="s">
        <v>47</v>
      </c>
      <c r="U83" s="1">
        <f t="shared" si="49"/>
        <v>64</v>
      </c>
      <c r="V83" s="1">
        <f t="shared" si="41"/>
        <v>240</v>
      </c>
      <c r="W83" s="1">
        <f t="shared" si="42"/>
        <v>130</v>
      </c>
      <c r="X83" s="1">
        <f t="shared" si="44"/>
        <v>110</v>
      </c>
      <c r="Y83" s="1"/>
    </row>
    <row r="84" customHeight="1" spans="1:25">
      <c r="A84" s="1">
        <v>122906</v>
      </c>
      <c r="B84" s="1" t="s">
        <v>131</v>
      </c>
      <c r="C84" s="1" t="s">
        <v>8</v>
      </c>
      <c r="D84" s="1">
        <v>60</v>
      </c>
      <c r="E84" s="1">
        <v>80</v>
      </c>
      <c r="F84" s="1">
        <v>2</v>
      </c>
      <c r="G84" s="1">
        <f>E84</f>
        <v>80</v>
      </c>
      <c r="H84" s="1">
        <f>E84*2.5</f>
        <v>200</v>
      </c>
      <c r="I84" s="1">
        <v>83</v>
      </c>
      <c r="J84" s="1">
        <f t="shared" si="39"/>
        <v>23</v>
      </c>
      <c r="K84" s="1" t="s">
        <v>22</v>
      </c>
      <c r="L84" s="1">
        <f>I84*2.5</f>
        <v>207.5</v>
      </c>
      <c r="M84" s="1">
        <v>60</v>
      </c>
      <c r="N84" s="1">
        <v>80</v>
      </c>
      <c r="O84" s="1">
        <v>1</v>
      </c>
      <c r="P84" s="1">
        <f t="shared" si="47"/>
        <v>60</v>
      </c>
      <c r="Q84" s="1">
        <f t="shared" si="48"/>
        <v>120</v>
      </c>
      <c r="R84" s="1">
        <v>71</v>
      </c>
      <c r="S84" s="1">
        <f t="shared" si="40"/>
        <v>11</v>
      </c>
      <c r="T84" s="1" t="s">
        <v>21</v>
      </c>
      <c r="U84" s="1">
        <f t="shared" si="49"/>
        <v>142</v>
      </c>
      <c r="V84" s="1">
        <f t="shared" si="41"/>
        <v>320</v>
      </c>
      <c r="W84" s="1">
        <f t="shared" si="42"/>
        <v>349.5</v>
      </c>
      <c r="X84" s="1"/>
      <c r="Y84" s="1">
        <f>W84-V84</f>
        <v>29.5</v>
      </c>
    </row>
    <row r="85" customHeight="1" spans="1:25">
      <c r="A85" s="1">
        <v>2837</v>
      </c>
      <c r="B85" s="1" t="s">
        <v>132</v>
      </c>
      <c r="C85" s="1" t="s">
        <v>5</v>
      </c>
      <c r="D85" s="1">
        <v>60</v>
      </c>
      <c r="E85" s="1">
        <v>80</v>
      </c>
      <c r="F85" s="1">
        <v>1</v>
      </c>
      <c r="G85" s="1">
        <f t="shared" ref="G85:G91" si="50">D85</f>
        <v>60</v>
      </c>
      <c r="H85" s="1">
        <f t="shared" ref="H85:H91" si="51">D85*2</f>
        <v>120</v>
      </c>
      <c r="I85" s="1">
        <v>42</v>
      </c>
      <c r="J85" s="1">
        <f t="shared" si="39"/>
        <v>-18</v>
      </c>
      <c r="K85" s="1" t="s">
        <v>47</v>
      </c>
      <c r="L85" s="1">
        <f t="shared" ref="L85:L148" si="52">I85*2</f>
        <v>84</v>
      </c>
      <c r="M85" s="1">
        <v>60</v>
      </c>
      <c r="N85" s="1">
        <v>80</v>
      </c>
      <c r="O85" s="1">
        <v>1</v>
      </c>
      <c r="P85" s="1">
        <f t="shared" si="47"/>
        <v>60</v>
      </c>
      <c r="Q85" s="1">
        <f t="shared" si="48"/>
        <v>120</v>
      </c>
      <c r="R85" s="1">
        <v>28</v>
      </c>
      <c r="S85" s="1">
        <f t="shared" si="40"/>
        <v>-32</v>
      </c>
      <c r="T85" s="1" t="s">
        <v>47</v>
      </c>
      <c r="U85" s="1">
        <f t="shared" si="49"/>
        <v>56</v>
      </c>
      <c r="V85" s="1">
        <f t="shared" si="41"/>
        <v>240</v>
      </c>
      <c r="W85" s="1">
        <f t="shared" si="42"/>
        <v>140</v>
      </c>
      <c r="X85" s="1">
        <f t="shared" si="44"/>
        <v>100</v>
      </c>
      <c r="Y85" s="1"/>
    </row>
    <row r="86" customHeight="1" spans="1:25">
      <c r="A86" s="1">
        <v>105751</v>
      </c>
      <c r="B86" s="1" t="s">
        <v>133</v>
      </c>
      <c r="C86" s="1" t="s">
        <v>11</v>
      </c>
      <c r="D86" s="1">
        <v>60</v>
      </c>
      <c r="E86" s="1">
        <v>80</v>
      </c>
      <c r="F86" s="1">
        <v>1</v>
      </c>
      <c r="G86" s="1">
        <f t="shared" si="50"/>
        <v>60</v>
      </c>
      <c r="H86" s="1">
        <f t="shared" si="51"/>
        <v>120</v>
      </c>
      <c r="I86" s="1">
        <v>5</v>
      </c>
      <c r="J86" s="1">
        <f t="shared" si="39"/>
        <v>-55</v>
      </c>
      <c r="K86" s="1" t="s">
        <v>47</v>
      </c>
      <c r="L86" s="1">
        <f t="shared" si="52"/>
        <v>10</v>
      </c>
      <c r="M86" s="1">
        <v>60</v>
      </c>
      <c r="N86" s="1">
        <v>80</v>
      </c>
      <c r="O86" s="1">
        <v>1</v>
      </c>
      <c r="P86" s="1">
        <f t="shared" si="47"/>
        <v>60</v>
      </c>
      <c r="Q86" s="1">
        <f t="shared" si="48"/>
        <v>120</v>
      </c>
      <c r="R86" s="1">
        <v>26</v>
      </c>
      <c r="S86" s="1">
        <f t="shared" si="40"/>
        <v>-34</v>
      </c>
      <c r="T86" s="1" t="s">
        <v>47</v>
      </c>
      <c r="U86" s="1">
        <f t="shared" si="49"/>
        <v>52</v>
      </c>
      <c r="V86" s="1">
        <f t="shared" si="41"/>
        <v>240</v>
      </c>
      <c r="W86" s="1">
        <f t="shared" si="42"/>
        <v>62</v>
      </c>
      <c r="X86" s="1">
        <f t="shared" si="44"/>
        <v>178</v>
      </c>
      <c r="Y86" s="1"/>
    </row>
    <row r="87" customHeight="1" spans="1:25">
      <c r="A87" s="1">
        <v>2852</v>
      </c>
      <c r="B87" s="1" t="s">
        <v>134</v>
      </c>
      <c r="C87" s="1" t="s">
        <v>5</v>
      </c>
      <c r="D87" s="1">
        <v>60</v>
      </c>
      <c r="E87" s="1">
        <v>80</v>
      </c>
      <c r="F87" s="1">
        <v>1</v>
      </c>
      <c r="G87" s="1">
        <f t="shared" si="50"/>
        <v>60</v>
      </c>
      <c r="H87" s="1">
        <f t="shared" si="51"/>
        <v>120</v>
      </c>
      <c r="I87" s="1">
        <v>15</v>
      </c>
      <c r="J87" s="1">
        <f t="shared" si="39"/>
        <v>-45</v>
      </c>
      <c r="K87" s="1" t="s">
        <v>47</v>
      </c>
      <c r="L87" s="1">
        <f t="shared" si="52"/>
        <v>30</v>
      </c>
      <c r="M87" s="1">
        <v>60</v>
      </c>
      <c r="N87" s="1">
        <v>80</v>
      </c>
      <c r="O87" s="1">
        <v>1</v>
      </c>
      <c r="P87" s="1">
        <f t="shared" si="47"/>
        <v>60</v>
      </c>
      <c r="Q87" s="1">
        <f t="shared" si="48"/>
        <v>120</v>
      </c>
      <c r="R87" s="1">
        <v>9</v>
      </c>
      <c r="S87" s="1">
        <f t="shared" si="40"/>
        <v>-51</v>
      </c>
      <c r="T87" s="1" t="s">
        <v>47</v>
      </c>
      <c r="U87" s="1">
        <f t="shared" si="49"/>
        <v>18</v>
      </c>
      <c r="V87" s="1">
        <f t="shared" si="41"/>
        <v>240</v>
      </c>
      <c r="W87" s="1">
        <f t="shared" si="42"/>
        <v>48</v>
      </c>
      <c r="X87" s="1">
        <f t="shared" si="44"/>
        <v>192</v>
      </c>
      <c r="Y87" s="1"/>
    </row>
    <row r="88" customHeight="1" spans="1:25">
      <c r="A88" s="1">
        <v>113008</v>
      </c>
      <c r="B88" s="1" t="s">
        <v>135</v>
      </c>
      <c r="C88" s="1" t="s">
        <v>13</v>
      </c>
      <c r="D88" s="1">
        <v>60</v>
      </c>
      <c r="E88" s="1">
        <v>80</v>
      </c>
      <c r="F88" s="1">
        <v>1</v>
      </c>
      <c r="G88" s="1">
        <f t="shared" si="50"/>
        <v>60</v>
      </c>
      <c r="H88" s="1">
        <f t="shared" si="51"/>
        <v>120</v>
      </c>
      <c r="I88" s="1">
        <v>8</v>
      </c>
      <c r="J88" s="1">
        <f t="shared" si="39"/>
        <v>-52</v>
      </c>
      <c r="K88" s="1" t="s">
        <v>47</v>
      </c>
      <c r="L88" s="1">
        <f t="shared" si="52"/>
        <v>16</v>
      </c>
      <c r="M88" s="1">
        <v>60</v>
      </c>
      <c r="N88" s="1">
        <v>80</v>
      </c>
      <c r="O88" s="1">
        <v>1</v>
      </c>
      <c r="P88" s="1">
        <f t="shared" si="47"/>
        <v>60</v>
      </c>
      <c r="Q88" s="1">
        <f t="shared" si="48"/>
        <v>120</v>
      </c>
      <c r="R88" s="1">
        <v>9</v>
      </c>
      <c r="S88" s="1">
        <f t="shared" si="40"/>
        <v>-51</v>
      </c>
      <c r="T88" s="1" t="s">
        <v>47</v>
      </c>
      <c r="U88" s="1">
        <f t="shared" si="49"/>
        <v>18</v>
      </c>
      <c r="V88" s="1">
        <f t="shared" si="41"/>
        <v>240</v>
      </c>
      <c r="W88" s="1">
        <f t="shared" si="42"/>
        <v>34</v>
      </c>
      <c r="X88" s="1">
        <f t="shared" si="44"/>
        <v>206</v>
      </c>
      <c r="Y88" s="1"/>
    </row>
    <row r="89" customHeight="1" spans="1:25">
      <c r="A89" s="1">
        <v>2873</v>
      </c>
      <c r="B89" s="1" t="s">
        <v>136</v>
      </c>
      <c r="C89" s="1" t="s">
        <v>5</v>
      </c>
      <c r="D89" s="1">
        <v>60</v>
      </c>
      <c r="E89" s="1">
        <v>80</v>
      </c>
      <c r="F89" s="1">
        <v>1</v>
      </c>
      <c r="G89" s="1">
        <f t="shared" si="50"/>
        <v>60</v>
      </c>
      <c r="H89" s="1">
        <f t="shared" si="51"/>
        <v>120</v>
      </c>
      <c r="I89" s="1">
        <v>15</v>
      </c>
      <c r="J89" s="1">
        <f t="shared" si="39"/>
        <v>-45</v>
      </c>
      <c r="K89" s="1" t="s">
        <v>47</v>
      </c>
      <c r="L89" s="1">
        <f t="shared" si="52"/>
        <v>30</v>
      </c>
      <c r="M89" s="1">
        <v>60</v>
      </c>
      <c r="N89" s="1">
        <v>80</v>
      </c>
      <c r="O89" s="1">
        <v>1</v>
      </c>
      <c r="P89" s="1">
        <f t="shared" si="47"/>
        <v>60</v>
      </c>
      <c r="Q89" s="1">
        <f t="shared" si="48"/>
        <v>120</v>
      </c>
      <c r="R89" s="1">
        <v>10</v>
      </c>
      <c r="S89" s="1">
        <f t="shared" si="40"/>
        <v>-50</v>
      </c>
      <c r="T89" s="1" t="s">
        <v>47</v>
      </c>
      <c r="U89" s="1">
        <f t="shared" si="49"/>
        <v>20</v>
      </c>
      <c r="V89" s="1">
        <f t="shared" si="41"/>
        <v>240</v>
      </c>
      <c r="W89" s="1">
        <f t="shared" si="42"/>
        <v>50</v>
      </c>
      <c r="X89" s="1">
        <f t="shared" si="44"/>
        <v>190</v>
      </c>
      <c r="Y89" s="1"/>
    </row>
    <row r="90" customHeight="1" spans="1:25">
      <c r="A90" s="1">
        <v>2874</v>
      </c>
      <c r="B90" s="1" t="s">
        <v>137</v>
      </c>
      <c r="C90" s="1" t="s">
        <v>5</v>
      </c>
      <c r="D90" s="1">
        <v>60</v>
      </c>
      <c r="E90" s="1">
        <v>80</v>
      </c>
      <c r="F90" s="1">
        <v>1</v>
      </c>
      <c r="G90" s="1">
        <f t="shared" si="50"/>
        <v>60</v>
      </c>
      <c r="H90" s="1">
        <f t="shared" si="51"/>
        <v>120</v>
      </c>
      <c r="I90" s="1">
        <v>28</v>
      </c>
      <c r="J90" s="1">
        <f t="shared" si="39"/>
        <v>-32</v>
      </c>
      <c r="K90" s="1" t="s">
        <v>47</v>
      </c>
      <c r="L90" s="1">
        <f t="shared" si="52"/>
        <v>56</v>
      </c>
      <c r="M90" s="1">
        <v>60</v>
      </c>
      <c r="N90" s="1">
        <v>80</v>
      </c>
      <c r="O90" s="1">
        <v>1</v>
      </c>
      <c r="P90" s="1">
        <f t="shared" si="47"/>
        <v>60</v>
      </c>
      <c r="Q90" s="1">
        <f t="shared" si="48"/>
        <v>120</v>
      </c>
      <c r="R90" s="1">
        <v>20</v>
      </c>
      <c r="S90" s="1">
        <f t="shared" si="40"/>
        <v>-40</v>
      </c>
      <c r="T90" s="1" t="s">
        <v>47</v>
      </c>
      <c r="U90" s="1">
        <f t="shared" si="49"/>
        <v>40</v>
      </c>
      <c r="V90" s="1">
        <f t="shared" si="41"/>
        <v>240</v>
      </c>
      <c r="W90" s="1">
        <f t="shared" si="42"/>
        <v>96</v>
      </c>
      <c r="X90" s="1">
        <f t="shared" si="44"/>
        <v>144</v>
      </c>
      <c r="Y90" s="1"/>
    </row>
    <row r="91" customHeight="1" spans="1:25">
      <c r="A91" s="1">
        <v>106865</v>
      </c>
      <c r="B91" s="1" t="s">
        <v>138</v>
      </c>
      <c r="C91" s="1" t="s">
        <v>12</v>
      </c>
      <c r="D91" s="1">
        <v>60</v>
      </c>
      <c r="E91" s="1">
        <v>80</v>
      </c>
      <c r="F91" s="1">
        <v>1</v>
      </c>
      <c r="G91" s="1">
        <f t="shared" si="50"/>
        <v>60</v>
      </c>
      <c r="H91" s="1">
        <f t="shared" si="51"/>
        <v>120</v>
      </c>
      <c r="I91" s="1">
        <v>17</v>
      </c>
      <c r="J91" s="1">
        <f t="shared" si="39"/>
        <v>-43</v>
      </c>
      <c r="K91" s="1" t="s">
        <v>47</v>
      </c>
      <c r="L91" s="1">
        <f t="shared" si="52"/>
        <v>34</v>
      </c>
      <c r="M91" s="1">
        <v>60</v>
      </c>
      <c r="N91" s="1">
        <v>80</v>
      </c>
      <c r="O91" s="1">
        <v>1</v>
      </c>
      <c r="P91" s="1">
        <f t="shared" si="47"/>
        <v>60</v>
      </c>
      <c r="Q91" s="1">
        <f t="shared" si="48"/>
        <v>120</v>
      </c>
      <c r="R91" s="1">
        <v>20</v>
      </c>
      <c r="S91" s="1">
        <f t="shared" si="40"/>
        <v>-40</v>
      </c>
      <c r="T91" s="1" t="s">
        <v>47</v>
      </c>
      <c r="U91" s="1">
        <f t="shared" si="49"/>
        <v>40</v>
      </c>
      <c r="V91" s="1">
        <f t="shared" si="41"/>
        <v>240</v>
      </c>
      <c r="W91" s="1">
        <f t="shared" si="42"/>
        <v>74</v>
      </c>
      <c r="X91" s="1">
        <f t="shared" si="44"/>
        <v>166</v>
      </c>
      <c r="Y91" s="1"/>
    </row>
    <row r="92" customHeight="1" spans="1:25">
      <c r="A92" s="1">
        <v>2717</v>
      </c>
      <c r="B92" s="1" t="s">
        <v>139</v>
      </c>
      <c r="C92" s="1" t="s">
        <v>11</v>
      </c>
      <c r="D92" s="1">
        <v>60</v>
      </c>
      <c r="E92" s="1">
        <v>80</v>
      </c>
      <c r="F92" s="1">
        <v>2</v>
      </c>
      <c r="G92" s="1">
        <f>E92</f>
        <v>80</v>
      </c>
      <c r="H92" s="1">
        <f>E92*2.5</f>
        <v>200</v>
      </c>
      <c r="I92" s="1">
        <v>39</v>
      </c>
      <c r="J92" s="1">
        <f t="shared" si="39"/>
        <v>-21</v>
      </c>
      <c r="K92" s="1" t="s">
        <v>47</v>
      </c>
      <c r="L92" s="1">
        <f t="shared" si="52"/>
        <v>78</v>
      </c>
      <c r="M92" s="1">
        <v>60</v>
      </c>
      <c r="N92" s="1">
        <v>80</v>
      </c>
      <c r="O92" s="1">
        <v>2</v>
      </c>
      <c r="P92" s="1">
        <f>N92</f>
        <v>80</v>
      </c>
      <c r="Q92" s="1">
        <f>N92*2.5</f>
        <v>200</v>
      </c>
      <c r="R92" s="1">
        <v>24</v>
      </c>
      <c r="S92" s="1">
        <f t="shared" si="40"/>
        <v>-36</v>
      </c>
      <c r="T92" s="1" t="s">
        <v>47</v>
      </c>
      <c r="U92" s="1">
        <f t="shared" si="49"/>
        <v>48</v>
      </c>
      <c r="V92" s="1">
        <f t="shared" si="41"/>
        <v>400</v>
      </c>
      <c r="W92" s="1">
        <f t="shared" si="42"/>
        <v>126</v>
      </c>
      <c r="X92" s="1">
        <f t="shared" si="44"/>
        <v>274</v>
      </c>
      <c r="Y92" s="1"/>
    </row>
    <row r="93" customHeight="1" spans="1:25">
      <c r="A93" s="1">
        <v>2888</v>
      </c>
      <c r="B93" s="1" t="s">
        <v>140</v>
      </c>
      <c r="C93" s="1" t="s">
        <v>5</v>
      </c>
      <c r="D93" s="1">
        <v>60</v>
      </c>
      <c r="E93" s="1">
        <v>80</v>
      </c>
      <c r="F93" s="1">
        <v>1</v>
      </c>
      <c r="G93" s="1">
        <f t="shared" ref="G93:G101" si="53">D93</f>
        <v>60</v>
      </c>
      <c r="H93" s="1">
        <f t="shared" ref="H93:H101" si="54">D93*2</f>
        <v>120</v>
      </c>
      <c r="I93" s="1">
        <v>16</v>
      </c>
      <c r="J93" s="1">
        <f t="shared" si="39"/>
        <v>-44</v>
      </c>
      <c r="K93" s="1" t="s">
        <v>47</v>
      </c>
      <c r="L93" s="1">
        <f t="shared" si="52"/>
        <v>32</v>
      </c>
      <c r="M93" s="1">
        <v>60</v>
      </c>
      <c r="N93" s="1">
        <v>80</v>
      </c>
      <c r="O93" s="1">
        <v>1</v>
      </c>
      <c r="P93" s="1">
        <f t="shared" ref="P93:P101" si="55">M93</f>
        <v>60</v>
      </c>
      <c r="Q93" s="1">
        <f t="shared" ref="Q93:Q101" si="56">M93*2</f>
        <v>120</v>
      </c>
      <c r="R93" s="1">
        <v>28</v>
      </c>
      <c r="S93" s="1">
        <f t="shared" si="40"/>
        <v>-32</v>
      </c>
      <c r="T93" s="1" t="s">
        <v>47</v>
      </c>
      <c r="U93" s="1">
        <f t="shared" si="49"/>
        <v>56</v>
      </c>
      <c r="V93" s="1">
        <f t="shared" si="41"/>
        <v>240</v>
      </c>
      <c r="W93" s="1">
        <f t="shared" si="42"/>
        <v>88</v>
      </c>
      <c r="X93" s="1">
        <f t="shared" si="44"/>
        <v>152</v>
      </c>
      <c r="Y93" s="1"/>
    </row>
    <row r="94" customHeight="1" spans="1:25">
      <c r="A94" s="1">
        <v>107728</v>
      </c>
      <c r="B94" s="1" t="s">
        <v>141</v>
      </c>
      <c r="C94" s="1" t="s">
        <v>5</v>
      </c>
      <c r="D94" s="1">
        <v>60</v>
      </c>
      <c r="E94" s="1">
        <v>80</v>
      </c>
      <c r="F94" s="1">
        <v>1</v>
      </c>
      <c r="G94" s="1">
        <f t="shared" si="53"/>
        <v>60</v>
      </c>
      <c r="H94" s="1">
        <f t="shared" si="54"/>
        <v>120</v>
      </c>
      <c r="I94" s="1">
        <v>16</v>
      </c>
      <c r="J94" s="1">
        <f t="shared" si="39"/>
        <v>-44</v>
      </c>
      <c r="K94" s="1" t="s">
        <v>47</v>
      </c>
      <c r="L94" s="1">
        <f t="shared" si="52"/>
        <v>32</v>
      </c>
      <c r="M94" s="1">
        <v>60</v>
      </c>
      <c r="N94" s="1">
        <v>80</v>
      </c>
      <c r="O94" s="1">
        <v>1</v>
      </c>
      <c r="P94" s="1">
        <f t="shared" si="55"/>
        <v>60</v>
      </c>
      <c r="Q94" s="1">
        <f t="shared" si="56"/>
        <v>120</v>
      </c>
      <c r="R94" s="1">
        <v>32</v>
      </c>
      <c r="S94" s="1">
        <f t="shared" si="40"/>
        <v>-28</v>
      </c>
      <c r="T94" s="1" t="s">
        <v>47</v>
      </c>
      <c r="U94" s="1">
        <f t="shared" si="49"/>
        <v>64</v>
      </c>
      <c r="V94" s="1">
        <f t="shared" si="41"/>
        <v>240</v>
      </c>
      <c r="W94" s="1">
        <f t="shared" si="42"/>
        <v>96</v>
      </c>
      <c r="X94" s="1">
        <f t="shared" si="44"/>
        <v>144</v>
      </c>
      <c r="Y94" s="1"/>
    </row>
    <row r="95" customHeight="1" spans="1:25">
      <c r="A95" s="1">
        <v>2771</v>
      </c>
      <c r="B95" s="1" t="s">
        <v>142</v>
      </c>
      <c r="C95" s="1" t="s">
        <v>11</v>
      </c>
      <c r="D95" s="1">
        <v>60</v>
      </c>
      <c r="E95" s="1">
        <v>80</v>
      </c>
      <c r="F95" s="1">
        <v>1</v>
      </c>
      <c r="G95" s="1">
        <f t="shared" si="53"/>
        <v>60</v>
      </c>
      <c r="H95" s="1">
        <f t="shared" si="54"/>
        <v>120</v>
      </c>
      <c r="I95" s="1">
        <v>22</v>
      </c>
      <c r="J95" s="1">
        <f t="shared" si="39"/>
        <v>-38</v>
      </c>
      <c r="K95" s="1" t="s">
        <v>47</v>
      </c>
      <c r="L95" s="1">
        <f t="shared" si="52"/>
        <v>44</v>
      </c>
      <c r="M95" s="1">
        <v>60</v>
      </c>
      <c r="N95" s="1">
        <v>80</v>
      </c>
      <c r="O95" s="1">
        <v>1</v>
      </c>
      <c r="P95" s="1">
        <f t="shared" si="55"/>
        <v>60</v>
      </c>
      <c r="Q95" s="1">
        <f t="shared" si="56"/>
        <v>120</v>
      </c>
      <c r="R95" s="1">
        <v>15</v>
      </c>
      <c r="S95" s="1">
        <f t="shared" si="40"/>
        <v>-45</v>
      </c>
      <c r="T95" s="1" t="s">
        <v>47</v>
      </c>
      <c r="U95" s="1">
        <f t="shared" si="49"/>
        <v>30</v>
      </c>
      <c r="V95" s="1">
        <f t="shared" si="41"/>
        <v>240</v>
      </c>
      <c r="W95" s="1">
        <f t="shared" si="42"/>
        <v>74</v>
      </c>
      <c r="X95" s="1">
        <f t="shared" si="44"/>
        <v>166</v>
      </c>
      <c r="Y95" s="1"/>
    </row>
    <row r="96" customHeight="1" spans="1:25">
      <c r="A96" s="1">
        <v>2916</v>
      </c>
      <c r="B96" s="1" t="s">
        <v>143</v>
      </c>
      <c r="C96" s="1" t="s">
        <v>6</v>
      </c>
      <c r="D96" s="1">
        <v>60</v>
      </c>
      <c r="E96" s="1">
        <v>80</v>
      </c>
      <c r="F96" s="1">
        <v>1</v>
      </c>
      <c r="G96" s="1">
        <f t="shared" si="53"/>
        <v>60</v>
      </c>
      <c r="H96" s="1">
        <f t="shared" si="54"/>
        <v>120</v>
      </c>
      <c r="I96" s="1">
        <v>18</v>
      </c>
      <c r="J96" s="1">
        <f t="shared" si="39"/>
        <v>-42</v>
      </c>
      <c r="K96" s="1" t="s">
        <v>47</v>
      </c>
      <c r="L96" s="1">
        <f t="shared" si="52"/>
        <v>36</v>
      </c>
      <c r="M96" s="1">
        <v>60</v>
      </c>
      <c r="N96" s="1">
        <v>80</v>
      </c>
      <c r="O96" s="1">
        <v>1</v>
      </c>
      <c r="P96" s="1">
        <f t="shared" si="55"/>
        <v>60</v>
      </c>
      <c r="Q96" s="1">
        <f t="shared" si="56"/>
        <v>120</v>
      </c>
      <c r="R96" s="1">
        <v>35</v>
      </c>
      <c r="S96" s="1">
        <f t="shared" si="40"/>
        <v>-25</v>
      </c>
      <c r="T96" s="1" t="s">
        <v>47</v>
      </c>
      <c r="U96" s="1">
        <f t="shared" si="49"/>
        <v>70</v>
      </c>
      <c r="V96" s="1">
        <f t="shared" si="41"/>
        <v>240</v>
      </c>
      <c r="W96" s="1">
        <f t="shared" si="42"/>
        <v>106</v>
      </c>
      <c r="X96" s="1">
        <f t="shared" si="44"/>
        <v>134</v>
      </c>
      <c r="Y96" s="1"/>
    </row>
    <row r="97" customHeight="1" spans="1:25">
      <c r="A97" s="1">
        <v>2813</v>
      </c>
      <c r="B97" s="1" t="s">
        <v>144</v>
      </c>
      <c r="C97" s="1" t="s">
        <v>12</v>
      </c>
      <c r="D97" s="1">
        <v>60</v>
      </c>
      <c r="E97" s="1">
        <v>80</v>
      </c>
      <c r="F97" s="1">
        <v>1</v>
      </c>
      <c r="G97" s="1">
        <f t="shared" si="53"/>
        <v>60</v>
      </c>
      <c r="H97" s="1">
        <f t="shared" si="54"/>
        <v>120</v>
      </c>
      <c r="I97" s="1">
        <v>52</v>
      </c>
      <c r="J97" s="1">
        <f t="shared" si="39"/>
        <v>-8</v>
      </c>
      <c r="K97" s="1" t="s">
        <v>47</v>
      </c>
      <c r="L97" s="1">
        <f t="shared" si="52"/>
        <v>104</v>
      </c>
      <c r="M97" s="1">
        <v>60</v>
      </c>
      <c r="N97" s="1">
        <v>80</v>
      </c>
      <c r="O97" s="1">
        <v>1</v>
      </c>
      <c r="P97" s="1">
        <f t="shared" si="55"/>
        <v>60</v>
      </c>
      <c r="Q97" s="1">
        <f t="shared" si="56"/>
        <v>120</v>
      </c>
      <c r="R97" s="1">
        <v>42</v>
      </c>
      <c r="S97" s="1">
        <f t="shared" si="40"/>
        <v>-18</v>
      </c>
      <c r="T97" s="1" t="s">
        <v>47</v>
      </c>
      <c r="U97" s="1">
        <f t="shared" si="49"/>
        <v>84</v>
      </c>
      <c r="V97" s="1">
        <f t="shared" si="41"/>
        <v>240</v>
      </c>
      <c r="W97" s="1">
        <f t="shared" si="42"/>
        <v>188</v>
      </c>
      <c r="X97" s="1">
        <f t="shared" si="44"/>
        <v>52</v>
      </c>
      <c r="Y97" s="1"/>
    </row>
    <row r="98" customHeight="1" spans="1:25">
      <c r="A98" s="1">
        <v>2816</v>
      </c>
      <c r="B98" s="1" t="s">
        <v>145</v>
      </c>
      <c r="C98" s="1" t="s">
        <v>8</v>
      </c>
      <c r="D98" s="1">
        <v>60</v>
      </c>
      <c r="E98" s="1">
        <v>80</v>
      </c>
      <c r="F98" s="1">
        <v>1</v>
      </c>
      <c r="G98" s="1">
        <f t="shared" si="53"/>
        <v>60</v>
      </c>
      <c r="H98" s="1">
        <f t="shared" si="54"/>
        <v>120</v>
      </c>
      <c r="I98" s="1">
        <v>32</v>
      </c>
      <c r="J98" s="1">
        <f t="shared" si="39"/>
        <v>-28</v>
      </c>
      <c r="K98" s="1" t="s">
        <v>47</v>
      </c>
      <c r="L98" s="1">
        <f t="shared" si="52"/>
        <v>64</v>
      </c>
      <c r="M98" s="1">
        <v>60</v>
      </c>
      <c r="N98" s="1">
        <v>80</v>
      </c>
      <c r="O98" s="1">
        <v>1</v>
      </c>
      <c r="P98" s="1">
        <f t="shared" si="55"/>
        <v>60</v>
      </c>
      <c r="Q98" s="1">
        <f t="shared" si="56"/>
        <v>120</v>
      </c>
      <c r="R98" s="1">
        <v>27</v>
      </c>
      <c r="S98" s="1">
        <f t="shared" si="40"/>
        <v>-33</v>
      </c>
      <c r="T98" s="1" t="s">
        <v>47</v>
      </c>
      <c r="U98" s="1">
        <f t="shared" si="49"/>
        <v>54</v>
      </c>
      <c r="V98" s="1">
        <f t="shared" si="41"/>
        <v>240</v>
      </c>
      <c r="W98" s="1">
        <f t="shared" si="42"/>
        <v>118</v>
      </c>
      <c r="X98" s="1">
        <f t="shared" si="44"/>
        <v>122</v>
      </c>
      <c r="Y98" s="1"/>
    </row>
    <row r="99" customHeight="1" spans="1:25">
      <c r="A99" s="1">
        <v>106569</v>
      </c>
      <c r="B99" s="1" t="s">
        <v>146</v>
      </c>
      <c r="C99" s="1" t="s">
        <v>13</v>
      </c>
      <c r="D99" s="1">
        <v>60</v>
      </c>
      <c r="E99" s="1">
        <v>80</v>
      </c>
      <c r="F99" s="1">
        <v>1</v>
      </c>
      <c r="G99" s="1">
        <f t="shared" si="53"/>
        <v>60</v>
      </c>
      <c r="H99" s="1">
        <f t="shared" si="54"/>
        <v>120</v>
      </c>
      <c r="I99" s="1">
        <v>4</v>
      </c>
      <c r="J99" s="1">
        <f t="shared" si="39"/>
        <v>-56</v>
      </c>
      <c r="K99" s="1" t="s">
        <v>47</v>
      </c>
      <c r="L99" s="1">
        <f t="shared" si="52"/>
        <v>8</v>
      </c>
      <c r="M99" s="1">
        <v>60</v>
      </c>
      <c r="N99" s="1">
        <v>80</v>
      </c>
      <c r="O99" s="1">
        <v>1</v>
      </c>
      <c r="P99" s="1">
        <f t="shared" si="55"/>
        <v>60</v>
      </c>
      <c r="Q99" s="1">
        <f t="shared" si="56"/>
        <v>120</v>
      </c>
      <c r="R99" s="1">
        <v>19</v>
      </c>
      <c r="S99" s="1">
        <f t="shared" si="40"/>
        <v>-41</v>
      </c>
      <c r="T99" s="1" t="s">
        <v>47</v>
      </c>
      <c r="U99" s="1">
        <f t="shared" si="49"/>
        <v>38</v>
      </c>
      <c r="V99" s="1">
        <f t="shared" si="41"/>
        <v>240</v>
      </c>
      <c r="W99" s="1">
        <f t="shared" si="42"/>
        <v>46</v>
      </c>
      <c r="X99" s="1">
        <f t="shared" si="44"/>
        <v>194</v>
      </c>
      <c r="Y99" s="1"/>
    </row>
    <row r="100" customHeight="1" spans="1:25">
      <c r="A100" s="1">
        <v>122198</v>
      </c>
      <c r="B100" s="1" t="s">
        <v>147</v>
      </c>
      <c r="C100" s="1" t="s">
        <v>8</v>
      </c>
      <c r="D100" s="1">
        <v>60</v>
      </c>
      <c r="E100" s="1">
        <v>80</v>
      </c>
      <c r="F100" s="1">
        <v>1</v>
      </c>
      <c r="G100" s="1">
        <f t="shared" si="53"/>
        <v>60</v>
      </c>
      <c r="H100" s="1">
        <f t="shared" si="54"/>
        <v>120</v>
      </c>
      <c r="I100" s="1">
        <v>12</v>
      </c>
      <c r="J100" s="1">
        <f t="shared" ref="J100:J131" si="57">I100-D100</f>
        <v>-48</v>
      </c>
      <c r="K100" s="1" t="s">
        <v>47</v>
      </c>
      <c r="L100" s="1">
        <f t="shared" si="52"/>
        <v>24</v>
      </c>
      <c r="M100" s="1">
        <v>60</v>
      </c>
      <c r="N100" s="1">
        <v>80</v>
      </c>
      <c r="O100" s="1">
        <v>1</v>
      </c>
      <c r="P100" s="1">
        <f t="shared" si="55"/>
        <v>60</v>
      </c>
      <c r="Q100" s="1">
        <f t="shared" si="56"/>
        <v>120</v>
      </c>
      <c r="R100" s="1">
        <v>7</v>
      </c>
      <c r="S100" s="1">
        <f t="shared" ref="S100:S131" si="58">R100-M100</f>
        <v>-53</v>
      </c>
      <c r="T100" s="1" t="s">
        <v>47</v>
      </c>
      <c r="U100" s="1">
        <f t="shared" si="49"/>
        <v>14</v>
      </c>
      <c r="V100" s="1">
        <f t="shared" ref="V100:V131" si="59">Q100+H100</f>
        <v>240</v>
      </c>
      <c r="W100" s="1">
        <f t="shared" ref="W100:W131" si="60">L100+U100</f>
        <v>38</v>
      </c>
      <c r="X100" s="1">
        <f t="shared" ref="X100:X131" si="61">V100-W100</f>
        <v>202</v>
      </c>
      <c r="Y100" s="1"/>
    </row>
    <row r="101" customHeight="1" spans="1:25">
      <c r="A101" s="1">
        <v>118951</v>
      </c>
      <c r="B101" s="1" t="s">
        <v>148</v>
      </c>
      <c r="C101" s="1" t="s">
        <v>11</v>
      </c>
      <c r="D101" s="1">
        <v>60</v>
      </c>
      <c r="E101" s="1">
        <v>80</v>
      </c>
      <c r="F101" s="1">
        <v>1</v>
      </c>
      <c r="G101" s="1">
        <f t="shared" si="53"/>
        <v>60</v>
      </c>
      <c r="H101" s="1">
        <f t="shared" si="54"/>
        <v>120</v>
      </c>
      <c r="I101" s="1">
        <v>15</v>
      </c>
      <c r="J101" s="1">
        <f t="shared" si="57"/>
        <v>-45</v>
      </c>
      <c r="K101" s="1" t="s">
        <v>47</v>
      </c>
      <c r="L101" s="1">
        <f t="shared" si="52"/>
        <v>30</v>
      </c>
      <c r="M101" s="1">
        <v>60</v>
      </c>
      <c r="N101" s="1">
        <v>80</v>
      </c>
      <c r="O101" s="1">
        <v>1</v>
      </c>
      <c r="P101" s="1">
        <f t="shared" si="55"/>
        <v>60</v>
      </c>
      <c r="Q101" s="1">
        <f t="shared" si="56"/>
        <v>120</v>
      </c>
      <c r="R101" s="1">
        <v>22</v>
      </c>
      <c r="S101" s="1">
        <f t="shared" si="58"/>
        <v>-38</v>
      </c>
      <c r="T101" s="1" t="s">
        <v>47</v>
      </c>
      <c r="U101" s="1">
        <f t="shared" si="49"/>
        <v>44</v>
      </c>
      <c r="V101" s="1">
        <f t="shared" si="59"/>
        <v>240</v>
      </c>
      <c r="W101" s="1">
        <f t="shared" si="60"/>
        <v>74</v>
      </c>
      <c r="X101" s="1">
        <f t="shared" si="61"/>
        <v>166</v>
      </c>
      <c r="Y101" s="1"/>
    </row>
    <row r="102" customHeight="1" spans="1:25">
      <c r="A102" s="1">
        <v>2844</v>
      </c>
      <c r="B102" s="1" t="s">
        <v>149</v>
      </c>
      <c r="C102" s="1" t="s">
        <v>5</v>
      </c>
      <c r="D102" s="1">
        <v>60</v>
      </c>
      <c r="E102" s="1">
        <v>80</v>
      </c>
      <c r="F102" s="1">
        <v>2</v>
      </c>
      <c r="G102" s="1">
        <f>E102</f>
        <v>80</v>
      </c>
      <c r="H102" s="1">
        <f>E102*2.5</f>
        <v>200</v>
      </c>
      <c r="I102" s="1">
        <v>10</v>
      </c>
      <c r="J102" s="1">
        <f t="shared" si="57"/>
        <v>-50</v>
      </c>
      <c r="K102" s="1" t="s">
        <v>47</v>
      </c>
      <c r="L102" s="1">
        <f t="shared" si="52"/>
        <v>20</v>
      </c>
      <c r="M102" s="1">
        <v>60</v>
      </c>
      <c r="N102" s="1">
        <v>80</v>
      </c>
      <c r="O102" s="1">
        <v>2</v>
      </c>
      <c r="P102" s="1">
        <f>N102</f>
        <v>80</v>
      </c>
      <c r="Q102" s="1">
        <f>N102*2.5</f>
        <v>200</v>
      </c>
      <c r="R102" s="1">
        <v>29</v>
      </c>
      <c r="S102" s="1">
        <f t="shared" si="58"/>
        <v>-31</v>
      </c>
      <c r="T102" s="1" t="s">
        <v>47</v>
      </c>
      <c r="U102" s="1">
        <f t="shared" si="49"/>
        <v>58</v>
      </c>
      <c r="V102" s="1">
        <f t="shared" si="59"/>
        <v>400</v>
      </c>
      <c r="W102" s="1">
        <f t="shared" si="60"/>
        <v>78</v>
      </c>
      <c r="X102" s="1">
        <f t="shared" si="61"/>
        <v>322</v>
      </c>
      <c r="Y102" s="1"/>
    </row>
    <row r="103" customHeight="1" spans="1:25">
      <c r="A103" s="1">
        <v>112415</v>
      </c>
      <c r="B103" s="1" t="s">
        <v>150</v>
      </c>
      <c r="C103" s="1" t="s">
        <v>13</v>
      </c>
      <c r="D103" s="1">
        <v>60</v>
      </c>
      <c r="E103" s="1">
        <v>80</v>
      </c>
      <c r="F103" s="1">
        <v>1</v>
      </c>
      <c r="G103" s="1">
        <f t="shared" ref="G103:G134" si="62">D103</f>
        <v>60</v>
      </c>
      <c r="H103" s="1">
        <f t="shared" ref="H103:H134" si="63">D103*2</f>
        <v>120</v>
      </c>
      <c r="I103" s="1">
        <v>11</v>
      </c>
      <c r="J103" s="1">
        <f t="shared" si="57"/>
        <v>-49</v>
      </c>
      <c r="K103" s="1" t="s">
        <v>47</v>
      </c>
      <c r="L103" s="1">
        <f t="shared" si="52"/>
        <v>22</v>
      </c>
      <c r="M103" s="1">
        <v>60</v>
      </c>
      <c r="N103" s="1">
        <v>80</v>
      </c>
      <c r="O103" s="1">
        <v>1</v>
      </c>
      <c r="P103" s="1">
        <f t="shared" ref="P103:P134" si="64">M103</f>
        <v>60</v>
      </c>
      <c r="Q103" s="1">
        <f t="shared" ref="Q103:Q134" si="65">M103*2</f>
        <v>120</v>
      </c>
      <c r="R103" s="1">
        <v>15</v>
      </c>
      <c r="S103" s="1">
        <f t="shared" si="58"/>
        <v>-45</v>
      </c>
      <c r="T103" s="1" t="s">
        <v>47</v>
      </c>
      <c r="U103" s="1">
        <f t="shared" si="49"/>
        <v>30</v>
      </c>
      <c r="V103" s="1">
        <f t="shared" si="59"/>
        <v>240</v>
      </c>
      <c r="W103" s="1">
        <f t="shared" si="60"/>
        <v>52</v>
      </c>
      <c r="X103" s="1">
        <f t="shared" si="61"/>
        <v>188</v>
      </c>
      <c r="Y103" s="1"/>
    </row>
    <row r="104" customHeight="1" spans="1:25">
      <c r="A104" s="1">
        <v>2851</v>
      </c>
      <c r="B104" s="1" t="s">
        <v>151</v>
      </c>
      <c r="C104" s="1" t="s">
        <v>5</v>
      </c>
      <c r="D104" s="1">
        <v>60</v>
      </c>
      <c r="E104" s="1">
        <v>80</v>
      </c>
      <c r="F104" s="1">
        <v>1</v>
      </c>
      <c r="G104" s="1">
        <f t="shared" si="62"/>
        <v>60</v>
      </c>
      <c r="H104" s="1">
        <f t="shared" si="63"/>
        <v>120</v>
      </c>
      <c r="I104" s="1">
        <v>9</v>
      </c>
      <c r="J104" s="1">
        <f t="shared" si="57"/>
        <v>-51</v>
      </c>
      <c r="K104" s="1" t="s">
        <v>47</v>
      </c>
      <c r="L104" s="1">
        <f t="shared" si="52"/>
        <v>18</v>
      </c>
      <c r="M104" s="1">
        <v>60</v>
      </c>
      <c r="N104" s="1">
        <v>80</v>
      </c>
      <c r="O104" s="1">
        <v>1</v>
      </c>
      <c r="P104" s="1">
        <f t="shared" si="64"/>
        <v>60</v>
      </c>
      <c r="Q104" s="1">
        <f t="shared" si="65"/>
        <v>120</v>
      </c>
      <c r="R104" s="1">
        <v>14</v>
      </c>
      <c r="S104" s="1">
        <f t="shared" si="58"/>
        <v>-46</v>
      </c>
      <c r="T104" s="1" t="s">
        <v>47</v>
      </c>
      <c r="U104" s="1">
        <f t="shared" si="49"/>
        <v>28</v>
      </c>
      <c r="V104" s="1">
        <f t="shared" si="59"/>
        <v>240</v>
      </c>
      <c r="W104" s="1">
        <f t="shared" si="60"/>
        <v>46</v>
      </c>
      <c r="X104" s="1">
        <f t="shared" si="61"/>
        <v>194</v>
      </c>
      <c r="Y104" s="1"/>
    </row>
    <row r="105" customHeight="1" spans="1:25">
      <c r="A105" s="1">
        <v>2714</v>
      </c>
      <c r="B105" s="1" t="s">
        <v>152</v>
      </c>
      <c r="C105" s="1" t="s">
        <v>8</v>
      </c>
      <c r="D105" s="1">
        <v>60</v>
      </c>
      <c r="E105" s="1">
        <v>80</v>
      </c>
      <c r="F105" s="1">
        <v>1</v>
      </c>
      <c r="G105" s="1">
        <f t="shared" si="62"/>
        <v>60</v>
      </c>
      <c r="H105" s="1">
        <f t="shared" si="63"/>
        <v>120</v>
      </c>
      <c r="I105" s="1">
        <v>47</v>
      </c>
      <c r="J105" s="1">
        <f t="shared" si="57"/>
        <v>-13</v>
      </c>
      <c r="K105" s="1" t="s">
        <v>47</v>
      </c>
      <c r="L105" s="1">
        <f t="shared" si="52"/>
        <v>94</v>
      </c>
      <c r="M105" s="1">
        <v>60</v>
      </c>
      <c r="N105" s="1">
        <v>80</v>
      </c>
      <c r="O105" s="1">
        <v>1</v>
      </c>
      <c r="P105" s="1">
        <f t="shared" si="64"/>
        <v>60</v>
      </c>
      <c r="Q105" s="1">
        <f t="shared" si="65"/>
        <v>120</v>
      </c>
      <c r="R105" s="1">
        <v>29</v>
      </c>
      <c r="S105" s="1">
        <f t="shared" si="58"/>
        <v>-31</v>
      </c>
      <c r="T105" s="1" t="s">
        <v>47</v>
      </c>
      <c r="U105" s="1">
        <f t="shared" si="49"/>
        <v>58</v>
      </c>
      <c r="V105" s="1">
        <f t="shared" si="59"/>
        <v>240</v>
      </c>
      <c r="W105" s="1">
        <f t="shared" si="60"/>
        <v>152</v>
      </c>
      <c r="X105" s="1">
        <f t="shared" si="61"/>
        <v>88</v>
      </c>
      <c r="Y105" s="1"/>
    </row>
    <row r="106" customHeight="1" spans="1:25">
      <c r="A106" s="1">
        <v>2907</v>
      </c>
      <c r="B106" s="1" t="s">
        <v>153</v>
      </c>
      <c r="C106" s="1" t="s">
        <v>11</v>
      </c>
      <c r="D106" s="1">
        <v>60</v>
      </c>
      <c r="E106" s="1">
        <v>80</v>
      </c>
      <c r="F106" s="1">
        <v>1</v>
      </c>
      <c r="G106" s="1">
        <f t="shared" si="62"/>
        <v>60</v>
      </c>
      <c r="H106" s="1">
        <f t="shared" si="63"/>
        <v>120</v>
      </c>
      <c r="I106" s="1">
        <v>20</v>
      </c>
      <c r="J106" s="1">
        <f t="shared" si="57"/>
        <v>-40</v>
      </c>
      <c r="K106" s="1" t="s">
        <v>47</v>
      </c>
      <c r="L106" s="1">
        <f t="shared" si="52"/>
        <v>40</v>
      </c>
      <c r="M106" s="1">
        <v>60</v>
      </c>
      <c r="N106" s="1">
        <v>80</v>
      </c>
      <c r="O106" s="1">
        <v>1</v>
      </c>
      <c r="P106" s="1">
        <f t="shared" si="64"/>
        <v>60</v>
      </c>
      <c r="Q106" s="1">
        <f t="shared" si="65"/>
        <v>120</v>
      </c>
      <c r="R106" s="1">
        <v>9</v>
      </c>
      <c r="S106" s="1">
        <f t="shared" si="58"/>
        <v>-51</v>
      </c>
      <c r="T106" s="1" t="s">
        <v>47</v>
      </c>
      <c r="U106" s="1">
        <f t="shared" si="49"/>
        <v>18</v>
      </c>
      <c r="V106" s="1">
        <f t="shared" si="59"/>
        <v>240</v>
      </c>
      <c r="W106" s="1">
        <f t="shared" si="60"/>
        <v>58</v>
      </c>
      <c r="X106" s="1">
        <f t="shared" si="61"/>
        <v>182</v>
      </c>
      <c r="Y106" s="1"/>
    </row>
    <row r="107" customHeight="1" spans="1:25">
      <c r="A107" s="1">
        <v>2422</v>
      </c>
      <c r="B107" s="1" t="s">
        <v>154</v>
      </c>
      <c r="C107" s="1" t="s">
        <v>13</v>
      </c>
      <c r="D107" s="1">
        <v>60</v>
      </c>
      <c r="E107" s="1">
        <v>80</v>
      </c>
      <c r="F107" s="1">
        <v>1</v>
      </c>
      <c r="G107" s="1">
        <f t="shared" si="62"/>
        <v>60</v>
      </c>
      <c r="H107" s="1">
        <f t="shared" si="63"/>
        <v>120</v>
      </c>
      <c r="I107" s="1">
        <v>16</v>
      </c>
      <c r="J107" s="1">
        <f t="shared" si="57"/>
        <v>-44</v>
      </c>
      <c r="K107" s="1" t="s">
        <v>47</v>
      </c>
      <c r="L107" s="1">
        <f t="shared" si="52"/>
        <v>32</v>
      </c>
      <c r="M107" s="1">
        <v>60</v>
      </c>
      <c r="N107" s="1">
        <v>80</v>
      </c>
      <c r="O107" s="1">
        <v>1</v>
      </c>
      <c r="P107" s="1">
        <f t="shared" si="64"/>
        <v>60</v>
      </c>
      <c r="Q107" s="1">
        <f t="shared" si="65"/>
        <v>120</v>
      </c>
      <c r="R107" s="1">
        <v>35</v>
      </c>
      <c r="S107" s="1">
        <f t="shared" si="58"/>
        <v>-25</v>
      </c>
      <c r="T107" s="1" t="s">
        <v>47</v>
      </c>
      <c r="U107" s="1">
        <f t="shared" si="49"/>
        <v>70</v>
      </c>
      <c r="V107" s="1">
        <f t="shared" si="59"/>
        <v>240</v>
      </c>
      <c r="W107" s="1">
        <f t="shared" si="60"/>
        <v>102</v>
      </c>
      <c r="X107" s="1">
        <f t="shared" si="61"/>
        <v>138</v>
      </c>
      <c r="Y107" s="1"/>
    </row>
    <row r="108" customHeight="1" spans="1:25">
      <c r="A108" s="1">
        <v>104533</v>
      </c>
      <c r="B108" s="1" t="s">
        <v>155</v>
      </c>
      <c r="C108" s="1" t="s">
        <v>5</v>
      </c>
      <c r="D108" s="1">
        <v>60</v>
      </c>
      <c r="E108" s="1">
        <v>80</v>
      </c>
      <c r="F108" s="1">
        <v>1</v>
      </c>
      <c r="G108" s="1">
        <f t="shared" si="62"/>
        <v>60</v>
      </c>
      <c r="H108" s="1">
        <f t="shared" si="63"/>
        <v>120</v>
      </c>
      <c r="I108" s="1">
        <v>13</v>
      </c>
      <c r="J108" s="1">
        <f t="shared" si="57"/>
        <v>-47</v>
      </c>
      <c r="K108" s="1" t="s">
        <v>47</v>
      </c>
      <c r="L108" s="1">
        <f t="shared" si="52"/>
        <v>26</v>
      </c>
      <c r="M108" s="1">
        <v>60</v>
      </c>
      <c r="N108" s="1">
        <v>80</v>
      </c>
      <c r="O108" s="1">
        <v>1</v>
      </c>
      <c r="P108" s="1">
        <f t="shared" si="64"/>
        <v>60</v>
      </c>
      <c r="Q108" s="1">
        <f t="shared" si="65"/>
        <v>120</v>
      </c>
      <c r="R108" s="1">
        <v>9</v>
      </c>
      <c r="S108" s="1">
        <f t="shared" si="58"/>
        <v>-51</v>
      </c>
      <c r="T108" s="1" t="s">
        <v>47</v>
      </c>
      <c r="U108" s="1">
        <f t="shared" si="49"/>
        <v>18</v>
      </c>
      <c r="V108" s="1">
        <f t="shared" si="59"/>
        <v>240</v>
      </c>
      <c r="W108" s="1">
        <f t="shared" si="60"/>
        <v>44</v>
      </c>
      <c r="X108" s="1">
        <f t="shared" si="61"/>
        <v>196</v>
      </c>
      <c r="Y108" s="1"/>
    </row>
    <row r="109" customHeight="1" spans="1:25">
      <c r="A109" s="1">
        <v>106485</v>
      </c>
      <c r="B109" s="1" t="s">
        <v>156</v>
      </c>
      <c r="C109" s="1" t="s">
        <v>12</v>
      </c>
      <c r="D109" s="1">
        <v>60</v>
      </c>
      <c r="E109" s="1">
        <v>80</v>
      </c>
      <c r="F109" s="1">
        <v>1</v>
      </c>
      <c r="G109" s="1">
        <f t="shared" si="62"/>
        <v>60</v>
      </c>
      <c r="H109" s="1">
        <f t="shared" si="63"/>
        <v>120</v>
      </c>
      <c r="I109" s="1">
        <v>24</v>
      </c>
      <c r="J109" s="1">
        <f t="shared" si="57"/>
        <v>-36</v>
      </c>
      <c r="K109" s="1" t="s">
        <v>47</v>
      </c>
      <c r="L109" s="1">
        <f t="shared" si="52"/>
        <v>48</v>
      </c>
      <c r="M109" s="1">
        <v>60</v>
      </c>
      <c r="N109" s="1">
        <v>80</v>
      </c>
      <c r="O109" s="1">
        <v>1</v>
      </c>
      <c r="P109" s="1">
        <f t="shared" si="64"/>
        <v>60</v>
      </c>
      <c r="Q109" s="1">
        <f t="shared" si="65"/>
        <v>120</v>
      </c>
      <c r="R109" s="1">
        <v>12</v>
      </c>
      <c r="S109" s="1">
        <f t="shared" si="58"/>
        <v>-48</v>
      </c>
      <c r="T109" s="1" t="s">
        <v>47</v>
      </c>
      <c r="U109" s="1">
        <f t="shared" si="49"/>
        <v>24</v>
      </c>
      <c r="V109" s="1">
        <f t="shared" si="59"/>
        <v>240</v>
      </c>
      <c r="W109" s="1">
        <f t="shared" si="60"/>
        <v>72</v>
      </c>
      <c r="X109" s="1">
        <f t="shared" si="61"/>
        <v>168</v>
      </c>
      <c r="Y109" s="1"/>
    </row>
    <row r="110" customHeight="1" spans="1:25">
      <c r="A110" s="1">
        <v>113025</v>
      </c>
      <c r="B110" s="1" t="s">
        <v>157</v>
      </c>
      <c r="C110" s="1" t="s">
        <v>11</v>
      </c>
      <c r="D110" s="1">
        <v>60</v>
      </c>
      <c r="E110" s="1">
        <v>80</v>
      </c>
      <c r="F110" s="1">
        <v>1</v>
      </c>
      <c r="G110" s="1">
        <f t="shared" si="62"/>
        <v>60</v>
      </c>
      <c r="H110" s="1">
        <f t="shared" si="63"/>
        <v>120</v>
      </c>
      <c r="I110" s="1">
        <v>24</v>
      </c>
      <c r="J110" s="1">
        <f t="shared" si="57"/>
        <v>-36</v>
      </c>
      <c r="K110" s="1" t="s">
        <v>47</v>
      </c>
      <c r="L110" s="1">
        <f t="shared" si="52"/>
        <v>48</v>
      </c>
      <c r="M110" s="1">
        <v>60</v>
      </c>
      <c r="N110" s="1">
        <v>80</v>
      </c>
      <c r="O110" s="1">
        <v>1</v>
      </c>
      <c r="P110" s="1">
        <f t="shared" si="64"/>
        <v>60</v>
      </c>
      <c r="Q110" s="1">
        <f t="shared" si="65"/>
        <v>120</v>
      </c>
      <c r="R110" s="1">
        <v>30</v>
      </c>
      <c r="S110" s="1">
        <f t="shared" si="58"/>
        <v>-30</v>
      </c>
      <c r="T110" s="1" t="s">
        <v>47</v>
      </c>
      <c r="U110" s="1">
        <f t="shared" si="49"/>
        <v>60</v>
      </c>
      <c r="V110" s="1">
        <f t="shared" si="59"/>
        <v>240</v>
      </c>
      <c r="W110" s="1">
        <f t="shared" si="60"/>
        <v>108</v>
      </c>
      <c r="X110" s="1">
        <f t="shared" si="61"/>
        <v>132</v>
      </c>
      <c r="Y110" s="1"/>
    </row>
    <row r="111" customHeight="1" spans="1:25">
      <c r="A111" s="1">
        <v>117310</v>
      </c>
      <c r="B111" s="1" t="s">
        <v>158</v>
      </c>
      <c r="C111" s="1" t="s">
        <v>12</v>
      </c>
      <c r="D111" s="1">
        <v>60</v>
      </c>
      <c r="E111" s="1">
        <v>80</v>
      </c>
      <c r="F111" s="1">
        <v>1</v>
      </c>
      <c r="G111" s="1">
        <f t="shared" si="62"/>
        <v>60</v>
      </c>
      <c r="H111" s="1">
        <f t="shared" si="63"/>
        <v>120</v>
      </c>
      <c r="I111" s="1">
        <v>4</v>
      </c>
      <c r="J111" s="1">
        <f t="shared" si="57"/>
        <v>-56</v>
      </c>
      <c r="K111" s="1" t="s">
        <v>47</v>
      </c>
      <c r="L111" s="1">
        <f t="shared" si="52"/>
        <v>8</v>
      </c>
      <c r="M111" s="1">
        <v>60</v>
      </c>
      <c r="N111" s="1">
        <v>80</v>
      </c>
      <c r="O111" s="1">
        <v>1</v>
      </c>
      <c r="P111" s="1">
        <f t="shared" si="64"/>
        <v>60</v>
      </c>
      <c r="Q111" s="1">
        <f t="shared" si="65"/>
        <v>120</v>
      </c>
      <c r="R111" s="1">
        <v>21</v>
      </c>
      <c r="S111" s="1">
        <f t="shared" si="58"/>
        <v>-39</v>
      </c>
      <c r="T111" s="1" t="s">
        <v>47</v>
      </c>
      <c r="U111" s="1">
        <f t="shared" si="49"/>
        <v>42</v>
      </c>
      <c r="V111" s="1">
        <f t="shared" si="59"/>
        <v>240</v>
      </c>
      <c r="W111" s="1">
        <f t="shared" si="60"/>
        <v>50</v>
      </c>
      <c r="X111" s="1">
        <f t="shared" si="61"/>
        <v>190</v>
      </c>
      <c r="Y111" s="1"/>
    </row>
    <row r="112" customHeight="1" spans="1:25">
      <c r="A112" s="1">
        <v>119262</v>
      </c>
      <c r="B112" s="1" t="s">
        <v>159</v>
      </c>
      <c r="C112" s="1" t="s">
        <v>8</v>
      </c>
      <c r="D112" s="1">
        <v>60</v>
      </c>
      <c r="E112" s="1">
        <v>80</v>
      </c>
      <c r="F112" s="1">
        <v>1</v>
      </c>
      <c r="G112" s="1">
        <f t="shared" si="62"/>
        <v>60</v>
      </c>
      <c r="H112" s="1">
        <f t="shared" si="63"/>
        <v>120</v>
      </c>
      <c r="I112" s="1">
        <v>15</v>
      </c>
      <c r="J112" s="1">
        <f t="shared" si="57"/>
        <v>-45</v>
      </c>
      <c r="K112" s="1" t="s">
        <v>47</v>
      </c>
      <c r="L112" s="1">
        <f t="shared" si="52"/>
        <v>30</v>
      </c>
      <c r="M112" s="1">
        <v>60</v>
      </c>
      <c r="N112" s="1">
        <v>80</v>
      </c>
      <c r="O112" s="1">
        <v>1</v>
      </c>
      <c r="P112" s="1">
        <f t="shared" si="64"/>
        <v>60</v>
      </c>
      <c r="Q112" s="1">
        <f t="shared" si="65"/>
        <v>120</v>
      </c>
      <c r="R112" s="1">
        <v>20</v>
      </c>
      <c r="S112" s="1">
        <f t="shared" si="58"/>
        <v>-40</v>
      </c>
      <c r="T112" s="1" t="s">
        <v>47</v>
      </c>
      <c r="U112" s="1">
        <f t="shared" si="49"/>
        <v>40</v>
      </c>
      <c r="V112" s="1">
        <f t="shared" si="59"/>
        <v>240</v>
      </c>
      <c r="W112" s="1">
        <f t="shared" si="60"/>
        <v>70</v>
      </c>
      <c r="X112" s="1">
        <f t="shared" si="61"/>
        <v>170</v>
      </c>
      <c r="Y112" s="1"/>
    </row>
    <row r="113" customHeight="1" spans="1:25">
      <c r="A113" s="1">
        <v>2883</v>
      </c>
      <c r="B113" s="1" t="s">
        <v>160</v>
      </c>
      <c r="C113" s="1" t="s">
        <v>5</v>
      </c>
      <c r="D113" s="1">
        <v>60</v>
      </c>
      <c r="E113" s="1">
        <v>80</v>
      </c>
      <c r="F113" s="1">
        <v>1</v>
      </c>
      <c r="G113" s="1">
        <f t="shared" si="62"/>
        <v>60</v>
      </c>
      <c r="H113" s="1">
        <f t="shared" si="63"/>
        <v>120</v>
      </c>
      <c r="I113" s="1">
        <v>42</v>
      </c>
      <c r="J113" s="1">
        <f t="shared" si="57"/>
        <v>-18</v>
      </c>
      <c r="K113" s="1" t="s">
        <v>47</v>
      </c>
      <c r="L113" s="1">
        <f t="shared" si="52"/>
        <v>84</v>
      </c>
      <c r="M113" s="1">
        <v>60</v>
      </c>
      <c r="N113" s="1">
        <v>80</v>
      </c>
      <c r="O113" s="1">
        <v>1</v>
      </c>
      <c r="P113" s="1">
        <f t="shared" si="64"/>
        <v>60</v>
      </c>
      <c r="Q113" s="1">
        <f t="shared" si="65"/>
        <v>120</v>
      </c>
      <c r="R113" s="1">
        <v>27</v>
      </c>
      <c r="S113" s="1">
        <f t="shared" si="58"/>
        <v>-33</v>
      </c>
      <c r="T113" s="1" t="s">
        <v>47</v>
      </c>
      <c r="U113" s="1">
        <f t="shared" si="49"/>
        <v>54</v>
      </c>
      <c r="V113" s="1">
        <f t="shared" si="59"/>
        <v>240</v>
      </c>
      <c r="W113" s="1">
        <f t="shared" si="60"/>
        <v>138</v>
      </c>
      <c r="X113" s="1">
        <f t="shared" si="61"/>
        <v>102</v>
      </c>
      <c r="Y113" s="1"/>
    </row>
    <row r="114" customHeight="1" spans="1:25">
      <c r="A114" s="1">
        <v>2713</v>
      </c>
      <c r="B114" s="1" t="s">
        <v>161</v>
      </c>
      <c r="C114" s="1" t="s">
        <v>14</v>
      </c>
      <c r="D114" s="1">
        <v>60</v>
      </c>
      <c r="E114" s="1">
        <v>80</v>
      </c>
      <c r="F114" s="1">
        <v>1</v>
      </c>
      <c r="G114" s="1">
        <f t="shared" si="62"/>
        <v>60</v>
      </c>
      <c r="H114" s="1">
        <f t="shared" si="63"/>
        <v>120</v>
      </c>
      <c r="I114" s="1">
        <v>13</v>
      </c>
      <c r="J114" s="1">
        <f t="shared" si="57"/>
        <v>-47</v>
      </c>
      <c r="K114" s="1" t="s">
        <v>47</v>
      </c>
      <c r="L114" s="1">
        <f t="shared" si="52"/>
        <v>26</v>
      </c>
      <c r="M114" s="1">
        <v>60</v>
      </c>
      <c r="N114" s="1">
        <v>80</v>
      </c>
      <c r="O114" s="1">
        <v>1</v>
      </c>
      <c r="P114" s="1">
        <f t="shared" si="64"/>
        <v>60</v>
      </c>
      <c r="Q114" s="1">
        <f t="shared" si="65"/>
        <v>120</v>
      </c>
      <c r="R114" s="1">
        <v>13</v>
      </c>
      <c r="S114" s="1">
        <f t="shared" si="58"/>
        <v>-47</v>
      </c>
      <c r="T114" s="1" t="s">
        <v>47</v>
      </c>
      <c r="U114" s="1">
        <f t="shared" si="49"/>
        <v>26</v>
      </c>
      <c r="V114" s="1">
        <f t="shared" si="59"/>
        <v>240</v>
      </c>
      <c r="W114" s="1">
        <f t="shared" si="60"/>
        <v>52</v>
      </c>
      <c r="X114" s="1">
        <f t="shared" si="61"/>
        <v>188</v>
      </c>
      <c r="Y114" s="1"/>
    </row>
    <row r="115" customHeight="1" spans="1:25">
      <c r="A115" s="1">
        <v>2715</v>
      </c>
      <c r="B115" s="1" t="s">
        <v>162</v>
      </c>
      <c r="C115" s="1" t="s">
        <v>14</v>
      </c>
      <c r="D115" s="1">
        <v>60</v>
      </c>
      <c r="E115" s="1">
        <v>80</v>
      </c>
      <c r="F115" s="1">
        <v>1</v>
      </c>
      <c r="G115" s="1">
        <f t="shared" si="62"/>
        <v>60</v>
      </c>
      <c r="H115" s="1">
        <f t="shared" si="63"/>
        <v>120</v>
      </c>
      <c r="I115" s="1">
        <v>28</v>
      </c>
      <c r="J115" s="1">
        <f t="shared" si="57"/>
        <v>-32</v>
      </c>
      <c r="K115" s="1" t="s">
        <v>47</v>
      </c>
      <c r="L115" s="1">
        <f t="shared" si="52"/>
        <v>56</v>
      </c>
      <c r="M115" s="1">
        <v>60</v>
      </c>
      <c r="N115" s="1">
        <v>80</v>
      </c>
      <c r="O115" s="1">
        <v>1</v>
      </c>
      <c r="P115" s="1">
        <f t="shared" si="64"/>
        <v>60</v>
      </c>
      <c r="Q115" s="1">
        <f t="shared" si="65"/>
        <v>120</v>
      </c>
      <c r="R115" s="1">
        <v>14</v>
      </c>
      <c r="S115" s="1">
        <f t="shared" si="58"/>
        <v>-46</v>
      </c>
      <c r="T115" s="1" t="s">
        <v>47</v>
      </c>
      <c r="U115" s="1">
        <f t="shared" si="49"/>
        <v>28</v>
      </c>
      <c r="V115" s="1">
        <f t="shared" si="59"/>
        <v>240</v>
      </c>
      <c r="W115" s="1">
        <f t="shared" si="60"/>
        <v>84</v>
      </c>
      <c r="X115" s="1">
        <f t="shared" si="61"/>
        <v>156</v>
      </c>
      <c r="Y115" s="1"/>
    </row>
    <row r="116" customHeight="1" spans="1:25">
      <c r="A116" s="1">
        <v>119622</v>
      </c>
      <c r="B116" s="1" t="s">
        <v>163</v>
      </c>
      <c r="C116" s="1" t="s">
        <v>12</v>
      </c>
      <c r="D116" s="1">
        <v>60</v>
      </c>
      <c r="E116" s="1">
        <v>80</v>
      </c>
      <c r="F116" s="1">
        <v>1</v>
      </c>
      <c r="G116" s="1">
        <f t="shared" si="62"/>
        <v>60</v>
      </c>
      <c r="H116" s="1">
        <f t="shared" si="63"/>
        <v>120</v>
      </c>
      <c r="I116" s="1">
        <v>28</v>
      </c>
      <c r="J116" s="1">
        <f t="shared" si="57"/>
        <v>-32</v>
      </c>
      <c r="K116" s="1" t="s">
        <v>47</v>
      </c>
      <c r="L116" s="1">
        <f t="shared" si="52"/>
        <v>56</v>
      </c>
      <c r="M116" s="1">
        <v>60</v>
      </c>
      <c r="N116" s="1">
        <v>80</v>
      </c>
      <c r="O116" s="1">
        <v>1</v>
      </c>
      <c r="P116" s="1">
        <f t="shared" si="64"/>
        <v>60</v>
      </c>
      <c r="Q116" s="1">
        <f t="shared" si="65"/>
        <v>120</v>
      </c>
      <c r="R116" s="1">
        <v>40</v>
      </c>
      <c r="S116" s="1">
        <f t="shared" si="58"/>
        <v>-20</v>
      </c>
      <c r="T116" s="1" t="s">
        <v>47</v>
      </c>
      <c r="U116" s="1">
        <f t="shared" si="49"/>
        <v>80</v>
      </c>
      <c r="V116" s="1">
        <f t="shared" si="59"/>
        <v>240</v>
      </c>
      <c r="W116" s="1">
        <f t="shared" si="60"/>
        <v>136</v>
      </c>
      <c r="X116" s="1">
        <f t="shared" si="61"/>
        <v>104</v>
      </c>
      <c r="Y116" s="1"/>
    </row>
    <row r="117" customHeight="1" spans="1:25">
      <c r="A117" s="1">
        <v>118151</v>
      </c>
      <c r="B117" s="1" t="s">
        <v>164</v>
      </c>
      <c r="C117" s="1" t="s">
        <v>13</v>
      </c>
      <c r="D117" s="1">
        <v>60</v>
      </c>
      <c r="E117" s="1">
        <v>80</v>
      </c>
      <c r="F117" s="1">
        <v>1</v>
      </c>
      <c r="G117" s="1">
        <f t="shared" si="62"/>
        <v>60</v>
      </c>
      <c r="H117" s="1">
        <f t="shared" si="63"/>
        <v>120</v>
      </c>
      <c r="I117" s="1">
        <v>12</v>
      </c>
      <c r="J117" s="1">
        <f t="shared" si="57"/>
        <v>-48</v>
      </c>
      <c r="K117" s="1" t="s">
        <v>47</v>
      </c>
      <c r="L117" s="1">
        <f t="shared" si="52"/>
        <v>24</v>
      </c>
      <c r="M117" s="1">
        <v>60</v>
      </c>
      <c r="N117" s="1">
        <v>80</v>
      </c>
      <c r="O117" s="1">
        <v>1</v>
      </c>
      <c r="P117" s="1">
        <f t="shared" si="64"/>
        <v>60</v>
      </c>
      <c r="Q117" s="1">
        <f t="shared" si="65"/>
        <v>120</v>
      </c>
      <c r="R117" s="1">
        <v>19</v>
      </c>
      <c r="S117" s="1">
        <f t="shared" si="58"/>
        <v>-41</v>
      </c>
      <c r="T117" s="1" t="s">
        <v>47</v>
      </c>
      <c r="U117" s="1">
        <f t="shared" si="49"/>
        <v>38</v>
      </c>
      <c r="V117" s="1">
        <f t="shared" si="59"/>
        <v>240</v>
      </c>
      <c r="W117" s="1">
        <f t="shared" si="60"/>
        <v>62</v>
      </c>
      <c r="X117" s="1">
        <f t="shared" si="61"/>
        <v>178</v>
      </c>
      <c r="Y117" s="1"/>
    </row>
    <row r="118" customHeight="1" spans="1:25">
      <c r="A118" s="1">
        <v>2326</v>
      </c>
      <c r="B118" s="1" t="s">
        <v>165</v>
      </c>
      <c r="C118" s="1" t="s">
        <v>12</v>
      </c>
      <c r="D118" s="1">
        <v>60</v>
      </c>
      <c r="E118" s="1">
        <v>80</v>
      </c>
      <c r="F118" s="1">
        <v>1</v>
      </c>
      <c r="G118" s="1">
        <f t="shared" si="62"/>
        <v>60</v>
      </c>
      <c r="H118" s="1">
        <f t="shared" si="63"/>
        <v>120</v>
      </c>
      <c r="I118" s="1">
        <v>22</v>
      </c>
      <c r="J118" s="1">
        <f t="shared" si="57"/>
        <v>-38</v>
      </c>
      <c r="K118" s="1" t="s">
        <v>47</v>
      </c>
      <c r="L118" s="1">
        <f t="shared" si="52"/>
        <v>44</v>
      </c>
      <c r="M118" s="1">
        <v>60</v>
      </c>
      <c r="N118" s="1">
        <v>80</v>
      </c>
      <c r="O118" s="1">
        <v>1</v>
      </c>
      <c r="P118" s="1">
        <f t="shared" si="64"/>
        <v>60</v>
      </c>
      <c r="Q118" s="1">
        <f t="shared" si="65"/>
        <v>120</v>
      </c>
      <c r="R118" s="1">
        <v>21</v>
      </c>
      <c r="S118" s="1">
        <f t="shared" si="58"/>
        <v>-39</v>
      </c>
      <c r="T118" s="1" t="s">
        <v>47</v>
      </c>
      <c r="U118" s="1">
        <f t="shared" si="49"/>
        <v>42</v>
      </c>
      <c r="V118" s="1">
        <f t="shared" si="59"/>
        <v>240</v>
      </c>
      <c r="W118" s="1">
        <f t="shared" si="60"/>
        <v>86</v>
      </c>
      <c r="X118" s="1">
        <f t="shared" si="61"/>
        <v>154</v>
      </c>
      <c r="Y118" s="1"/>
    </row>
    <row r="119" customHeight="1" spans="1:25">
      <c r="A119" s="1">
        <v>102479</v>
      </c>
      <c r="B119" s="1" t="s">
        <v>166</v>
      </c>
      <c r="C119" s="1" t="s">
        <v>8</v>
      </c>
      <c r="D119" s="1">
        <v>60</v>
      </c>
      <c r="E119" s="1">
        <v>80</v>
      </c>
      <c r="F119" s="1">
        <v>1</v>
      </c>
      <c r="G119" s="1">
        <f t="shared" si="62"/>
        <v>60</v>
      </c>
      <c r="H119" s="1">
        <f t="shared" si="63"/>
        <v>120</v>
      </c>
      <c r="I119" s="1">
        <v>30</v>
      </c>
      <c r="J119" s="1">
        <f t="shared" si="57"/>
        <v>-30</v>
      </c>
      <c r="K119" s="1" t="s">
        <v>47</v>
      </c>
      <c r="L119" s="1">
        <f t="shared" si="52"/>
        <v>60</v>
      </c>
      <c r="M119" s="1">
        <v>60</v>
      </c>
      <c r="N119" s="1">
        <v>80</v>
      </c>
      <c r="O119" s="1">
        <v>1</v>
      </c>
      <c r="P119" s="1">
        <f t="shared" si="64"/>
        <v>60</v>
      </c>
      <c r="Q119" s="1">
        <f t="shared" si="65"/>
        <v>120</v>
      </c>
      <c r="R119" s="1">
        <v>30</v>
      </c>
      <c r="S119" s="1">
        <f t="shared" si="58"/>
        <v>-30</v>
      </c>
      <c r="T119" s="1" t="s">
        <v>47</v>
      </c>
      <c r="U119" s="1">
        <f t="shared" si="49"/>
        <v>60</v>
      </c>
      <c r="V119" s="1">
        <f t="shared" si="59"/>
        <v>240</v>
      </c>
      <c r="W119" s="1">
        <f t="shared" si="60"/>
        <v>120</v>
      </c>
      <c r="X119" s="1">
        <f t="shared" si="61"/>
        <v>120</v>
      </c>
      <c r="Y119" s="1"/>
    </row>
    <row r="120" customHeight="1" spans="1:25">
      <c r="A120" s="1">
        <v>102564</v>
      </c>
      <c r="B120" s="1" t="s">
        <v>167</v>
      </c>
      <c r="C120" s="1" t="s">
        <v>5</v>
      </c>
      <c r="D120" s="1">
        <v>60</v>
      </c>
      <c r="E120" s="1">
        <v>80</v>
      </c>
      <c r="F120" s="1">
        <v>1</v>
      </c>
      <c r="G120" s="1">
        <f t="shared" si="62"/>
        <v>60</v>
      </c>
      <c r="H120" s="1">
        <f t="shared" si="63"/>
        <v>120</v>
      </c>
      <c r="I120" s="1">
        <v>20</v>
      </c>
      <c r="J120" s="1">
        <f t="shared" si="57"/>
        <v>-40</v>
      </c>
      <c r="K120" s="1" t="s">
        <v>47</v>
      </c>
      <c r="L120" s="1">
        <f t="shared" si="52"/>
        <v>40</v>
      </c>
      <c r="M120" s="1">
        <v>60</v>
      </c>
      <c r="N120" s="1">
        <v>80</v>
      </c>
      <c r="O120" s="1">
        <v>1</v>
      </c>
      <c r="P120" s="1">
        <f t="shared" si="64"/>
        <v>60</v>
      </c>
      <c r="Q120" s="1">
        <f t="shared" si="65"/>
        <v>120</v>
      </c>
      <c r="R120" s="1">
        <v>25</v>
      </c>
      <c r="S120" s="1">
        <f t="shared" si="58"/>
        <v>-35</v>
      </c>
      <c r="T120" s="1" t="s">
        <v>47</v>
      </c>
      <c r="U120" s="1">
        <f t="shared" si="49"/>
        <v>50</v>
      </c>
      <c r="V120" s="1">
        <f t="shared" si="59"/>
        <v>240</v>
      </c>
      <c r="W120" s="1">
        <f t="shared" si="60"/>
        <v>90</v>
      </c>
      <c r="X120" s="1">
        <f t="shared" si="61"/>
        <v>150</v>
      </c>
      <c r="Y120" s="1"/>
    </row>
    <row r="121" customHeight="1" spans="1:25">
      <c r="A121" s="1">
        <v>2414</v>
      </c>
      <c r="B121" s="1" t="s">
        <v>168</v>
      </c>
      <c r="C121" s="1" t="s">
        <v>11</v>
      </c>
      <c r="D121" s="1">
        <v>60</v>
      </c>
      <c r="E121" s="1">
        <v>80</v>
      </c>
      <c r="F121" s="1">
        <v>1</v>
      </c>
      <c r="G121" s="1">
        <f t="shared" si="62"/>
        <v>60</v>
      </c>
      <c r="H121" s="1">
        <f t="shared" si="63"/>
        <v>120</v>
      </c>
      <c r="I121" s="1">
        <v>32</v>
      </c>
      <c r="J121" s="1">
        <f t="shared" si="57"/>
        <v>-28</v>
      </c>
      <c r="K121" s="1" t="s">
        <v>47</v>
      </c>
      <c r="L121" s="1">
        <f t="shared" si="52"/>
        <v>64</v>
      </c>
      <c r="M121" s="1">
        <v>60</v>
      </c>
      <c r="N121" s="1">
        <v>80</v>
      </c>
      <c r="O121" s="1">
        <v>1</v>
      </c>
      <c r="P121" s="1">
        <f t="shared" si="64"/>
        <v>60</v>
      </c>
      <c r="Q121" s="1">
        <f t="shared" si="65"/>
        <v>120</v>
      </c>
      <c r="R121" s="1">
        <v>30</v>
      </c>
      <c r="S121" s="1">
        <f t="shared" si="58"/>
        <v>-30</v>
      </c>
      <c r="T121" s="1" t="s">
        <v>47</v>
      </c>
      <c r="U121" s="1">
        <f t="shared" si="49"/>
        <v>60</v>
      </c>
      <c r="V121" s="1">
        <f t="shared" si="59"/>
        <v>240</v>
      </c>
      <c r="W121" s="1">
        <f t="shared" si="60"/>
        <v>124</v>
      </c>
      <c r="X121" s="1">
        <f t="shared" si="61"/>
        <v>116</v>
      </c>
      <c r="Y121" s="1"/>
    </row>
    <row r="122" customHeight="1" spans="1:25">
      <c r="A122" s="1">
        <v>110378</v>
      </c>
      <c r="B122" s="1" t="s">
        <v>169</v>
      </c>
      <c r="C122" s="1" t="s">
        <v>5</v>
      </c>
      <c r="D122" s="1">
        <v>60</v>
      </c>
      <c r="E122" s="1">
        <v>80</v>
      </c>
      <c r="F122" s="1">
        <v>1</v>
      </c>
      <c r="G122" s="1">
        <f t="shared" si="62"/>
        <v>60</v>
      </c>
      <c r="H122" s="1">
        <f t="shared" si="63"/>
        <v>120</v>
      </c>
      <c r="I122" s="1">
        <v>23</v>
      </c>
      <c r="J122" s="1">
        <f t="shared" si="57"/>
        <v>-37</v>
      </c>
      <c r="K122" s="1" t="s">
        <v>47</v>
      </c>
      <c r="L122" s="1">
        <f t="shared" si="52"/>
        <v>46</v>
      </c>
      <c r="M122" s="1">
        <v>60</v>
      </c>
      <c r="N122" s="1">
        <v>80</v>
      </c>
      <c r="O122" s="1">
        <v>1</v>
      </c>
      <c r="P122" s="1">
        <f t="shared" si="64"/>
        <v>60</v>
      </c>
      <c r="Q122" s="1">
        <f t="shared" si="65"/>
        <v>120</v>
      </c>
      <c r="R122" s="1">
        <v>5</v>
      </c>
      <c r="S122" s="1">
        <f t="shared" si="58"/>
        <v>-55</v>
      </c>
      <c r="T122" s="1" t="s">
        <v>47</v>
      </c>
      <c r="U122" s="1">
        <f t="shared" si="49"/>
        <v>10</v>
      </c>
      <c r="V122" s="1">
        <f t="shared" si="59"/>
        <v>240</v>
      </c>
      <c r="W122" s="1">
        <f t="shared" si="60"/>
        <v>56</v>
      </c>
      <c r="X122" s="1">
        <f t="shared" si="61"/>
        <v>184</v>
      </c>
      <c r="Y122" s="1"/>
    </row>
    <row r="123" customHeight="1" spans="1:25">
      <c r="A123" s="1">
        <v>123007</v>
      </c>
      <c r="B123" s="1" t="s">
        <v>170</v>
      </c>
      <c r="C123" s="1" t="s">
        <v>5</v>
      </c>
      <c r="D123" s="1">
        <v>60</v>
      </c>
      <c r="E123" s="1">
        <v>80</v>
      </c>
      <c r="F123" s="1">
        <v>1</v>
      </c>
      <c r="G123" s="1">
        <f t="shared" si="62"/>
        <v>60</v>
      </c>
      <c r="H123" s="1">
        <f t="shared" si="63"/>
        <v>120</v>
      </c>
      <c r="I123" s="1">
        <v>23</v>
      </c>
      <c r="J123" s="1">
        <f t="shared" si="57"/>
        <v>-37</v>
      </c>
      <c r="K123" s="1" t="s">
        <v>47</v>
      </c>
      <c r="L123" s="1">
        <f t="shared" si="52"/>
        <v>46</v>
      </c>
      <c r="M123" s="1">
        <v>60</v>
      </c>
      <c r="N123" s="1">
        <v>80</v>
      </c>
      <c r="O123" s="1">
        <v>1</v>
      </c>
      <c r="P123" s="1">
        <f t="shared" si="64"/>
        <v>60</v>
      </c>
      <c r="Q123" s="1">
        <f t="shared" si="65"/>
        <v>120</v>
      </c>
      <c r="R123" s="1">
        <v>20</v>
      </c>
      <c r="S123" s="1">
        <f t="shared" si="58"/>
        <v>-40</v>
      </c>
      <c r="T123" s="1" t="s">
        <v>47</v>
      </c>
      <c r="U123" s="1">
        <f t="shared" si="49"/>
        <v>40</v>
      </c>
      <c r="V123" s="1">
        <f t="shared" si="59"/>
        <v>240</v>
      </c>
      <c r="W123" s="1">
        <f t="shared" si="60"/>
        <v>86</v>
      </c>
      <c r="X123" s="1">
        <f t="shared" si="61"/>
        <v>154</v>
      </c>
      <c r="Y123" s="1"/>
    </row>
    <row r="124" customHeight="1" spans="1:25">
      <c r="A124" s="1">
        <v>104429</v>
      </c>
      <c r="B124" s="1" t="s">
        <v>171</v>
      </c>
      <c r="C124" s="1" t="s">
        <v>11</v>
      </c>
      <c r="D124" s="1">
        <v>60</v>
      </c>
      <c r="E124" s="1">
        <v>80</v>
      </c>
      <c r="F124" s="1">
        <v>1</v>
      </c>
      <c r="G124" s="1">
        <f t="shared" si="62"/>
        <v>60</v>
      </c>
      <c r="H124" s="1">
        <f t="shared" si="63"/>
        <v>120</v>
      </c>
      <c r="I124" s="1">
        <v>6</v>
      </c>
      <c r="J124" s="1">
        <f t="shared" si="57"/>
        <v>-54</v>
      </c>
      <c r="K124" s="1" t="s">
        <v>47</v>
      </c>
      <c r="L124" s="1">
        <f t="shared" si="52"/>
        <v>12</v>
      </c>
      <c r="M124" s="1">
        <v>60</v>
      </c>
      <c r="N124" s="1">
        <v>80</v>
      </c>
      <c r="O124" s="1">
        <v>1</v>
      </c>
      <c r="P124" s="1">
        <f t="shared" si="64"/>
        <v>60</v>
      </c>
      <c r="Q124" s="1">
        <f t="shared" si="65"/>
        <v>120</v>
      </c>
      <c r="R124" s="1">
        <v>14</v>
      </c>
      <c r="S124" s="1">
        <f t="shared" si="58"/>
        <v>-46</v>
      </c>
      <c r="T124" s="1" t="s">
        <v>47</v>
      </c>
      <c r="U124" s="1">
        <f t="shared" si="49"/>
        <v>28</v>
      </c>
      <c r="V124" s="1">
        <f t="shared" si="59"/>
        <v>240</v>
      </c>
      <c r="W124" s="1">
        <f t="shared" si="60"/>
        <v>40</v>
      </c>
      <c r="X124" s="1">
        <f t="shared" si="61"/>
        <v>200</v>
      </c>
      <c r="Y124" s="1"/>
    </row>
    <row r="125" customHeight="1" spans="1:25">
      <c r="A125" s="1">
        <v>2409</v>
      </c>
      <c r="B125" s="1" t="s">
        <v>172</v>
      </c>
      <c r="C125" s="1" t="s">
        <v>13</v>
      </c>
      <c r="D125" s="1">
        <v>60</v>
      </c>
      <c r="E125" s="1">
        <v>80</v>
      </c>
      <c r="F125" s="1">
        <v>1</v>
      </c>
      <c r="G125" s="1">
        <f t="shared" si="62"/>
        <v>60</v>
      </c>
      <c r="H125" s="1">
        <f t="shared" si="63"/>
        <v>120</v>
      </c>
      <c r="I125" s="1">
        <v>41</v>
      </c>
      <c r="J125" s="1">
        <f t="shared" si="57"/>
        <v>-19</v>
      </c>
      <c r="K125" s="1" t="s">
        <v>47</v>
      </c>
      <c r="L125" s="1">
        <f t="shared" si="52"/>
        <v>82</v>
      </c>
      <c r="M125" s="1">
        <v>60</v>
      </c>
      <c r="N125" s="1">
        <v>80</v>
      </c>
      <c r="O125" s="1">
        <v>1</v>
      </c>
      <c r="P125" s="1">
        <f t="shared" si="64"/>
        <v>60</v>
      </c>
      <c r="Q125" s="1">
        <f t="shared" si="65"/>
        <v>120</v>
      </c>
      <c r="R125" s="1">
        <v>38</v>
      </c>
      <c r="S125" s="1">
        <f t="shared" si="58"/>
        <v>-22</v>
      </c>
      <c r="T125" s="1" t="s">
        <v>47</v>
      </c>
      <c r="U125" s="1">
        <f t="shared" si="49"/>
        <v>76</v>
      </c>
      <c r="V125" s="1">
        <f t="shared" si="59"/>
        <v>240</v>
      </c>
      <c r="W125" s="1">
        <f t="shared" si="60"/>
        <v>158</v>
      </c>
      <c r="X125" s="1">
        <f t="shared" si="61"/>
        <v>82</v>
      </c>
      <c r="Y125" s="1"/>
    </row>
    <row r="126" customHeight="1" spans="1:25">
      <c r="A126" s="1">
        <v>2905</v>
      </c>
      <c r="B126" s="1" t="s">
        <v>173</v>
      </c>
      <c r="C126" s="1" t="s">
        <v>6</v>
      </c>
      <c r="D126" s="1">
        <v>60</v>
      </c>
      <c r="E126" s="1">
        <v>80</v>
      </c>
      <c r="F126" s="1">
        <v>1</v>
      </c>
      <c r="G126" s="1">
        <f t="shared" si="62"/>
        <v>60</v>
      </c>
      <c r="H126" s="1">
        <f t="shared" si="63"/>
        <v>120</v>
      </c>
      <c r="I126" s="1">
        <v>19</v>
      </c>
      <c r="J126" s="1">
        <f t="shared" si="57"/>
        <v>-41</v>
      </c>
      <c r="K126" s="1" t="s">
        <v>47</v>
      </c>
      <c r="L126" s="1">
        <f t="shared" si="52"/>
        <v>38</v>
      </c>
      <c r="M126" s="1">
        <v>60</v>
      </c>
      <c r="N126" s="1">
        <v>80</v>
      </c>
      <c r="O126" s="1">
        <v>1</v>
      </c>
      <c r="P126" s="1">
        <f t="shared" si="64"/>
        <v>60</v>
      </c>
      <c r="Q126" s="1">
        <f t="shared" si="65"/>
        <v>120</v>
      </c>
      <c r="R126" s="1">
        <v>14</v>
      </c>
      <c r="S126" s="1">
        <f t="shared" si="58"/>
        <v>-46</v>
      </c>
      <c r="T126" s="1" t="s">
        <v>47</v>
      </c>
      <c r="U126" s="1">
        <f t="shared" si="49"/>
        <v>28</v>
      </c>
      <c r="V126" s="1">
        <f t="shared" si="59"/>
        <v>240</v>
      </c>
      <c r="W126" s="1">
        <f t="shared" si="60"/>
        <v>66</v>
      </c>
      <c r="X126" s="1">
        <f t="shared" si="61"/>
        <v>174</v>
      </c>
      <c r="Y126" s="1"/>
    </row>
    <row r="127" customHeight="1" spans="1:25">
      <c r="A127" s="1">
        <v>2839</v>
      </c>
      <c r="B127" s="1" t="s">
        <v>174</v>
      </c>
      <c r="C127" s="1" t="s">
        <v>14</v>
      </c>
      <c r="D127" s="1">
        <v>60</v>
      </c>
      <c r="E127" s="1">
        <v>80</v>
      </c>
      <c r="F127" s="1">
        <v>1</v>
      </c>
      <c r="G127" s="1">
        <f t="shared" si="62"/>
        <v>60</v>
      </c>
      <c r="H127" s="1">
        <f t="shared" si="63"/>
        <v>120</v>
      </c>
      <c r="I127" s="1">
        <v>14</v>
      </c>
      <c r="J127" s="1">
        <f t="shared" si="57"/>
        <v>-46</v>
      </c>
      <c r="K127" s="1" t="s">
        <v>47</v>
      </c>
      <c r="L127" s="1">
        <f t="shared" si="52"/>
        <v>28</v>
      </c>
      <c r="M127" s="1">
        <v>60</v>
      </c>
      <c r="N127" s="1">
        <v>80</v>
      </c>
      <c r="O127" s="1">
        <v>1</v>
      </c>
      <c r="P127" s="1">
        <f t="shared" si="64"/>
        <v>60</v>
      </c>
      <c r="Q127" s="1">
        <f t="shared" si="65"/>
        <v>120</v>
      </c>
      <c r="R127" s="1">
        <v>22</v>
      </c>
      <c r="S127" s="1">
        <f t="shared" si="58"/>
        <v>-38</v>
      </c>
      <c r="T127" s="1" t="s">
        <v>47</v>
      </c>
      <c r="U127" s="1">
        <f t="shared" si="49"/>
        <v>44</v>
      </c>
      <c r="V127" s="1">
        <f t="shared" si="59"/>
        <v>240</v>
      </c>
      <c r="W127" s="1">
        <f t="shared" si="60"/>
        <v>72</v>
      </c>
      <c r="X127" s="1">
        <f t="shared" si="61"/>
        <v>168</v>
      </c>
      <c r="Y127" s="1"/>
    </row>
    <row r="128" customHeight="1" spans="1:25">
      <c r="A128" s="1">
        <v>104838</v>
      </c>
      <c r="B128" s="1" t="s">
        <v>175</v>
      </c>
      <c r="C128" s="1" t="s">
        <v>6</v>
      </c>
      <c r="D128" s="1">
        <v>60</v>
      </c>
      <c r="E128" s="1">
        <v>80</v>
      </c>
      <c r="F128" s="1">
        <v>1</v>
      </c>
      <c r="G128" s="1">
        <f t="shared" si="62"/>
        <v>60</v>
      </c>
      <c r="H128" s="1">
        <f t="shared" si="63"/>
        <v>120</v>
      </c>
      <c r="I128" s="1">
        <v>24</v>
      </c>
      <c r="J128" s="1">
        <f t="shared" si="57"/>
        <v>-36</v>
      </c>
      <c r="K128" s="1" t="s">
        <v>47</v>
      </c>
      <c r="L128" s="1">
        <f t="shared" si="52"/>
        <v>48</v>
      </c>
      <c r="M128" s="1">
        <v>60</v>
      </c>
      <c r="N128" s="1">
        <v>80</v>
      </c>
      <c r="O128" s="1">
        <v>1</v>
      </c>
      <c r="P128" s="1">
        <f t="shared" si="64"/>
        <v>60</v>
      </c>
      <c r="Q128" s="1">
        <f t="shared" si="65"/>
        <v>120</v>
      </c>
      <c r="R128" s="1">
        <v>18</v>
      </c>
      <c r="S128" s="1">
        <f t="shared" si="58"/>
        <v>-42</v>
      </c>
      <c r="T128" s="1" t="s">
        <v>47</v>
      </c>
      <c r="U128" s="1">
        <f t="shared" si="49"/>
        <v>36</v>
      </c>
      <c r="V128" s="1">
        <f t="shared" si="59"/>
        <v>240</v>
      </c>
      <c r="W128" s="1">
        <f t="shared" si="60"/>
        <v>84</v>
      </c>
      <c r="X128" s="1">
        <f t="shared" si="61"/>
        <v>156</v>
      </c>
      <c r="Y128" s="1"/>
    </row>
    <row r="129" customHeight="1" spans="1:25">
      <c r="A129" s="1">
        <v>2853</v>
      </c>
      <c r="B129" s="1" t="s">
        <v>176</v>
      </c>
      <c r="C129" s="1" t="s">
        <v>5</v>
      </c>
      <c r="D129" s="1">
        <v>60</v>
      </c>
      <c r="E129" s="1">
        <v>80</v>
      </c>
      <c r="F129" s="1">
        <v>1</v>
      </c>
      <c r="G129" s="1">
        <f t="shared" si="62"/>
        <v>60</v>
      </c>
      <c r="H129" s="1">
        <f t="shared" si="63"/>
        <v>120</v>
      </c>
      <c r="I129" s="1">
        <v>17</v>
      </c>
      <c r="J129" s="1">
        <f t="shared" si="57"/>
        <v>-43</v>
      </c>
      <c r="K129" s="1" t="s">
        <v>47</v>
      </c>
      <c r="L129" s="1">
        <f t="shared" si="52"/>
        <v>34</v>
      </c>
      <c r="M129" s="1">
        <v>60</v>
      </c>
      <c r="N129" s="1">
        <v>80</v>
      </c>
      <c r="O129" s="1">
        <v>1</v>
      </c>
      <c r="P129" s="1">
        <f t="shared" si="64"/>
        <v>60</v>
      </c>
      <c r="Q129" s="1">
        <f t="shared" si="65"/>
        <v>120</v>
      </c>
      <c r="R129" s="1">
        <v>9</v>
      </c>
      <c r="S129" s="1">
        <f t="shared" si="58"/>
        <v>-51</v>
      </c>
      <c r="T129" s="1" t="s">
        <v>47</v>
      </c>
      <c r="U129" s="1">
        <f t="shared" si="49"/>
        <v>18</v>
      </c>
      <c r="V129" s="1">
        <f t="shared" si="59"/>
        <v>240</v>
      </c>
      <c r="W129" s="1">
        <f t="shared" si="60"/>
        <v>52</v>
      </c>
      <c r="X129" s="1">
        <f t="shared" si="61"/>
        <v>188</v>
      </c>
      <c r="Y129" s="1"/>
    </row>
    <row r="130" customHeight="1" spans="1:25">
      <c r="A130" s="1">
        <v>115971</v>
      </c>
      <c r="B130" s="1" t="s">
        <v>177</v>
      </c>
      <c r="C130" s="1" t="s">
        <v>11</v>
      </c>
      <c r="D130" s="1">
        <v>60</v>
      </c>
      <c r="E130" s="1">
        <v>80</v>
      </c>
      <c r="F130" s="1">
        <v>1</v>
      </c>
      <c r="G130" s="1">
        <f t="shared" si="62"/>
        <v>60</v>
      </c>
      <c r="H130" s="1">
        <f t="shared" si="63"/>
        <v>120</v>
      </c>
      <c r="I130" s="1">
        <v>14</v>
      </c>
      <c r="J130" s="1">
        <f t="shared" si="57"/>
        <v>-46</v>
      </c>
      <c r="K130" s="1" t="s">
        <v>47</v>
      </c>
      <c r="L130" s="1">
        <f t="shared" si="52"/>
        <v>28</v>
      </c>
      <c r="M130" s="1">
        <v>60</v>
      </c>
      <c r="N130" s="1">
        <v>80</v>
      </c>
      <c r="O130" s="1">
        <v>1</v>
      </c>
      <c r="P130" s="1">
        <f t="shared" si="64"/>
        <v>60</v>
      </c>
      <c r="Q130" s="1">
        <f t="shared" si="65"/>
        <v>120</v>
      </c>
      <c r="R130" s="1">
        <v>40</v>
      </c>
      <c r="S130" s="1">
        <f t="shared" si="58"/>
        <v>-20</v>
      </c>
      <c r="T130" s="1" t="s">
        <v>47</v>
      </c>
      <c r="U130" s="1">
        <f t="shared" si="49"/>
        <v>80</v>
      </c>
      <c r="V130" s="1">
        <f t="shared" si="59"/>
        <v>240</v>
      </c>
      <c r="W130" s="1">
        <f t="shared" si="60"/>
        <v>108</v>
      </c>
      <c r="X130" s="1">
        <f t="shared" si="61"/>
        <v>132</v>
      </c>
      <c r="Y130" s="1"/>
    </row>
    <row r="131" customHeight="1" spans="1:25">
      <c r="A131" s="1">
        <v>1950</v>
      </c>
      <c r="B131" s="1" t="s">
        <v>178</v>
      </c>
      <c r="C131" s="1" t="s">
        <v>11</v>
      </c>
      <c r="D131" s="1">
        <v>60</v>
      </c>
      <c r="E131" s="1">
        <v>80</v>
      </c>
      <c r="F131" s="1">
        <v>1</v>
      </c>
      <c r="G131" s="1">
        <f t="shared" si="62"/>
        <v>60</v>
      </c>
      <c r="H131" s="1">
        <f t="shared" si="63"/>
        <v>120</v>
      </c>
      <c r="I131" s="1">
        <v>6</v>
      </c>
      <c r="J131" s="1">
        <f t="shared" si="57"/>
        <v>-54</v>
      </c>
      <c r="K131" s="1" t="s">
        <v>47</v>
      </c>
      <c r="L131" s="1">
        <f t="shared" si="52"/>
        <v>12</v>
      </c>
      <c r="M131" s="1">
        <v>60</v>
      </c>
      <c r="N131" s="1">
        <v>80</v>
      </c>
      <c r="O131" s="1">
        <v>1</v>
      </c>
      <c r="P131" s="1">
        <f t="shared" si="64"/>
        <v>60</v>
      </c>
      <c r="Q131" s="1">
        <f t="shared" si="65"/>
        <v>120</v>
      </c>
      <c r="R131" s="1">
        <v>11</v>
      </c>
      <c r="S131" s="1">
        <f t="shared" si="58"/>
        <v>-49</v>
      </c>
      <c r="T131" s="1" t="s">
        <v>47</v>
      </c>
      <c r="U131" s="1">
        <f t="shared" si="49"/>
        <v>22</v>
      </c>
      <c r="V131" s="1">
        <f t="shared" si="59"/>
        <v>240</v>
      </c>
      <c r="W131" s="1">
        <f t="shared" si="60"/>
        <v>34</v>
      </c>
      <c r="X131" s="1">
        <f t="shared" si="61"/>
        <v>206</v>
      </c>
      <c r="Y131" s="1"/>
    </row>
    <row r="132" customHeight="1" spans="1:25">
      <c r="A132" s="1">
        <v>2908</v>
      </c>
      <c r="B132" s="1" t="s">
        <v>179</v>
      </c>
      <c r="C132" s="1" t="s">
        <v>5</v>
      </c>
      <c r="D132" s="1">
        <v>60</v>
      </c>
      <c r="E132" s="1">
        <v>80</v>
      </c>
      <c r="F132" s="1">
        <v>1</v>
      </c>
      <c r="G132" s="1">
        <f t="shared" si="62"/>
        <v>60</v>
      </c>
      <c r="H132" s="1">
        <f t="shared" si="63"/>
        <v>120</v>
      </c>
      <c r="I132" s="1">
        <v>0</v>
      </c>
      <c r="J132" s="1">
        <f t="shared" ref="J132:J170" si="66">I132-D132</f>
        <v>-60</v>
      </c>
      <c r="K132" s="1" t="s">
        <v>47</v>
      </c>
      <c r="L132" s="1">
        <f t="shared" si="52"/>
        <v>0</v>
      </c>
      <c r="M132" s="1">
        <v>60</v>
      </c>
      <c r="N132" s="1">
        <v>80</v>
      </c>
      <c r="O132" s="1">
        <v>1</v>
      </c>
      <c r="P132" s="1">
        <f t="shared" si="64"/>
        <v>60</v>
      </c>
      <c r="Q132" s="1">
        <f t="shared" si="65"/>
        <v>120</v>
      </c>
      <c r="R132" s="1">
        <v>0</v>
      </c>
      <c r="S132" s="1">
        <f t="shared" ref="S132:S170" si="67">R132-M132</f>
        <v>-60</v>
      </c>
      <c r="T132" s="1" t="s">
        <v>47</v>
      </c>
      <c r="U132" s="1">
        <f t="shared" si="49"/>
        <v>0</v>
      </c>
      <c r="V132" s="1">
        <f t="shared" ref="V132:V170" si="68">Q132+H132</f>
        <v>240</v>
      </c>
      <c r="W132" s="1">
        <f t="shared" ref="W132:W170" si="69">L132+U132</f>
        <v>0</v>
      </c>
      <c r="X132" s="1">
        <f t="shared" ref="X132:X170" si="70">V132-W132</f>
        <v>240</v>
      </c>
      <c r="Y132" s="1"/>
    </row>
    <row r="133" customHeight="1" spans="1:25">
      <c r="A133" s="1">
        <v>2894</v>
      </c>
      <c r="B133" s="1" t="s">
        <v>180</v>
      </c>
      <c r="C133" s="1" t="s">
        <v>6</v>
      </c>
      <c r="D133" s="1">
        <v>60</v>
      </c>
      <c r="E133" s="1">
        <v>80</v>
      </c>
      <c r="F133" s="1">
        <v>1</v>
      </c>
      <c r="G133" s="1">
        <f t="shared" si="62"/>
        <v>60</v>
      </c>
      <c r="H133" s="1">
        <f t="shared" si="63"/>
        <v>120</v>
      </c>
      <c r="I133" s="1">
        <v>9</v>
      </c>
      <c r="J133" s="1">
        <f t="shared" si="66"/>
        <v>-51</v>
      </c>
      <c r="K133" s="1" t="s">
        <v>47</v>
      </c>
      <c r="L133" s="1">
        <f t="shared" si="52"/>
        <v>18</v>
      </c>
      <c r="M133" s="1">
        <v>60</v>
      </c>
      <c r="N133" s="1">
        <v>80</v>
      </c>
      <c r="O133" s="1">
        <v>1</v>
      </c>
      <c r="P133" s="1">
        <f t="shared" si="64"/>
        <v>60</v>
      </c>
      <c r="Q133" s="1">
        <f t="shared" si="65"/>
        <v>120</v>
      </c>
      <c r="R133" s="1">
        <v>7</v>
      </c>
      <c r="S133" s="1">
        <f t="shared" si="67"/>
        <v>-53</v>
      </c>
      <c r="T133" s="1" t="s">
        <v>47</v>
      </c>
      <c r="U133" s="1">
        <f t="shared" si="49"/>
        <v>14</v>
      </c>
      <c r="V133" s="1">
        <f t="shared" si="68"/>
        <v>240</v>
      </c>
      <c r="W133" s="1">
        <f t="shared" si="69"/>
        <v>32</v>
      </c>
      <c r="X133" s="1">
        <f t="shared" si="70"/>
        <v>208</v>
      </c>
      <c r="Y133" s="1"/>
    </row>
    <row r="134" customHeight="1" spans="1:25">
      <c r="A134" s="1">
        <v>102567</v>
      </c>
      <c r="B134" s="1" t="s">
        <v>181</v>
      </c>
      <c r="C134" s="1" t="s">
        <v>14</v>
      </c>
      <c r="D134" s="1">
        <v>60</v>
      </c>
      <c r="E134" s="1">
        <v>80</v>
      </c>
      <c r="F134" s="1">
        <v>1</v>
      </c>
      <c r="G134" s="1">
        <f t="shared" si="62"/>
        <v>60</v>
      </c>
      <c r="H134" s="1">
        <f t="shared" si="63"/>
        <v>120</v>
      </c>
      <c r="I134" s="1">
        <v>3</v>
      </c>
      <c r="J134" s="1">
        <f t="shared" si="66"/>
        <v>-57</v>
      </c>
      <c r="K134" s="1" t="s">
        <v>47</v>
      </c>
      <c r="L134" s="1">
        <f t="shared" si="52"/>
        <v>6</v>
      </c>
      <c r="M134" s="1">
        <v>60</v>
      </c>
      <c r="N134" s="1">
        <v>80</v>
      </c>
      <c r="O134" s="1">
        <v>1</v>
      </c>
      <c r="P134" s="1">
        <f t="shared" si="64"/>
        <v>60</v>
      </c>
      <c r="Q134" s="1">
        <f t="shared" si="65"/>
        <v>120</v>
      </c>
      <c r="R134" s="1">
        <v>14</v>
      </c>
      <c r="S134" s="1">
        <f t="shared" si="67"/>
        <v>-46</v>
      </c>
      <c r="T134" s="1" t="s">
        <v>47</v>
      </c>
      <c r="U134" s="1">
        <f t="shared" si="49"/>
        <v>28</v>
      </c>
      <c r="V134" s="1">
        <f t="shared" si="68"/>
        <v>240</v>
      </c>
      <c r="W134" s="1">
        <f t="shared" si="69"/>
        <v>34</v>
      </c>
      <c r="X134" s="1">
        <f t="shared" si="70"/>
        <v>206</v>
      </c>
      <c r="Y134" s="1"/>
    </row>
    <row r="135" customHeight="1" spans="1:25">
      <c r="A135" s="1">
        <v>106568</v>
      </c>
      <c r="B135" s="1" t="s">
        <v>182</v>
      </c>
      <c r="C135" s="1" t="s">
        <v>11</v>
      </c>
      <c r="D135" s="1">
        <v>60</v>
      </c>
      <c r="E135" s="1">
        <v>80</v>
      </c>
      <c r="F135" s="1">
        <v>1</v>
      </c>
      <c r="G135" s="1">
        <f t="shared" ref="G135:G170" si="71">D135</f>
        <v>60</v>
      </c>
      <c r="H135" s="1">
        <f t="shared" ref="H135:H170" si="72">D135*2</f>
        <v>120</v>
      </c>
      <c r="I135" s="1">
        <v>17</v>
      </c>
      <c r="J135" s="1">
        <f t="shared" si="66"/>
        <v>-43</v>
      </c>
      <c r="K135" s="1" t="s">
        <v>47</v>
      </c>
      <c r="L135" s="1">
        <f t="shared" si="52"/>
        <v>34</v>
      </c>
      <c r="M135" s="1">
        <v>60</v>
      </c>
      <c r="N135" s="1">
        <v>80</v>
      </c>
      <c r="O135" s="1">
        <v>1</v>
      </c>
      <c r="P135" s="1">
        <f t="shared" ref="P135:P170" si="73">M135</f>
        <v>60</v>
      </c>
      <c r="Q135" s="1">
        <f t="shared" ref="Q135:Q170" si="74">M135*2</f>
        <v>120</v>
      </c>
      <c r="R135" s="1">
        <v>24</v>
      </c>
      <c r="S135" s="1">
        <f t="shared" si="67"/>
        <v>-36</v>
      </c>
      <c r="T135" s="1" t="s">
        <v>47</v>
      </c>
      <c r="U135" s="1">
        <f t="shared" si="49"/>
        <v>48</v>
      </c>
      <c r="V135" s="1">
        <f t="shared" si="68"/>
        <v>240</v>
      </c>
      <c r="W135" s="1">
        <f t="shared" si="69"/>
        <v>82</v>
      </c>
      <c r="X135" s="1">
        <f t="shared" si="70"/>
        <v>158</v>
      </c>
      <c r="Y135" s="1"/>
    </row>
    <row r="136" customHeight="1" spans="1:25">
      <c r="A136" s="1">
        <v>117923</v>
      </c>
      <c r="B136" s="1" t="s">
        <v>183</v>
      </c>
      <c r="C136" s="1" t="s">
        <v>5</v>
      </c>
      <c r="D136" s="1">
        <v>60</v>
      </c>
      <c r="E136" s="1">
        <v>80</v>
      </c>
      <c r="F136" s="1">
        <v>1</v>
      </c>
      <c r="G136" s="1">
        <f t="shared" si="71"/>
        <v>60</v>
      </c>
      <c r="H136" s="1">
        <f t="shared" si="72"/>
        <v>120</v>
      </c>
      <c r="I136" s="1">
        <v>19</v>
      </c>
      <c r="J136" s="1">
        <f t="shared" si="66"/>
        <v>-41</v>
      </c>
      <c r="K136" s="1" t="s">
        <v>47</v>
      </c>
      <c r="L136" s="1">
        <f t="shared" si="52"/>
        <v>38</v>
      </c>
      <c r="M136" s="1">
        <v>60</v>
      </c>
      <c r="N136" s="1">
        <v>80</v>
      </c>
      <c r="O136" s="1">
        <v>1</v>
      </c>
      <c r="P136" s="1">
        <f t="shared" si="73"/>
        <v>60</v>
      </c>
      <c r="Q136" s="1">
        <f t="shared" si="74"/>
        <v>120</v>
      </c>
      <c r="R136" s="1">
        <v>22</v>
      </c>
      <c r="S136" s="1">
        <f t="shared" si="67"/>
        <v>-38</v>
      </c>
      <c r="T136" s="1" t="s">
        <v>47</v>
      </c>
      <c r="U136" s="1">
        <f t="shared" si="49"/>
        <v>44</v>
      </c>
      <c r="V136" s="1">
        <f t="shared" si="68"/>
        <v>240</v>
      </c>
      <c r="W136" s="1">
        <f t="shared" si="69"/>
        <v>82</v>
      </c>
      <c r="X136" s="1">
        <f t="shared" si="70"/>
        <v>158</v>
      </c>
      <c r="Y136" s="1"/>
    </row>
    <row r="137" customHeight="1" spans="1:25">
      <c r="A137" s="1">
        <v>118758</v>
      </c>
      <c r="B137" s="1" t="s">
        <v>184</v>
      </c>
      <c r="C137" s="1" t="s">
        <v>8</v>
      </c>
      <c r="D137" s="1">
        <v>60</v>
      </c>
      <c r="E137" s="1">
        <v>80</v>
      </c>
      <c r="F137" s="1">
        <v>1</v>
      </c>
      <c r="G137" s="1">
        <f t="shared" si="71"/>
        <v>60</v>
      </c>
      <c r="H137" s="1">
        <f t="shared" si="72"/>
        <v>120</v>
      </c>
      <c r="I137" s="1">
        <v>22</v>
      </c>
      <c r="J137" s="1">
        <f t="shared" si="66"/>
        <v>-38</v>
      </c>
      <c r="K137" s="1" t="s">
        <v>47</v>
      </c>
      <c r="L137" s="1">
        <f t="shared" si="52"/>
        <v>44</v>
      </c>
      <c r="M137" s="1">
        <v>60</v>
      </c>
      <c r="N137" s="1">
        <v>80</v>
      </c>
      <c r="O137" s="1">
        <v>1</v>
      </c>
      <c r="P137" s="1">
        <f t="shared" si="73"/>
        <v>60</v>
      </c>
      <c r="Q137" s="1">
        <f t="shared" si="74"/>
        <v>120</v>
      </c>
      <c r="R137" s="1">
        <v>14</v>
      </c>
      <c r="S137" s="1">
        <f t="shared" si="67"/>
        <v>-46</v>
      </c>
      <c r="T137" s="1" t="s">
        <v>47</v>
      </c>
      <c r="U137" s="1">
        <f t="shared" si="49"/>
        <v>28</v>
      </c>
      <c r="V137" s="1">
        <f t="shared" si="68"/>
        <v>240</v>
      </c>
      <c r="W137" s="1">
        <f t="shared" si="69"/>
        <v>72</v>
      </c>
      <c r="X137" s="1">
        <f t="shared" si="70"/>
        <v>168</v>
      </c>
      <c r="Y137" s="1"/>
    </row>
    <row r="138" customHeight="1" spans="1:25">
      <c r="A138" s="1">
        <v>104430</v>
      </c>
      <c r="B138" s="1" t="s">
        <v>185</v>
      </c>
      <c r="C138" s="1" t="s">
        <v>11</v>
      </c>
      <c r="D138" s="1">
        <v>60</v>
      </c>
      <c r="E138" s="1">
        <v>80</v>
      </c>
      <c r="F138" s="1">
        <v>1</v>
      </c>
      <c r="G138" s="1">
        <f t="shared" si="71"/>
        <v>60</v>
      </c>
      <c r="H138" s="1">
        <f t="shared" si="72"/>
        <v>120</v>
      </c>
      <c r="I138" s="1">
        <v>22</v>
      </c>
      <c r="J138" s="1">
        <f t="shared" si="66"/>
        <v>-38</v>
      </c>
      <c r="K138" s="1" t="s">
        <v>47</v>
      </c>
      <c r="L138" s="1">
        <f t="shared" si="52"/>
        <v>44</v>
      </c>
      <c r="M138" s="1">
        <v>60</v>
      </c>
      <c r="N138" s="1">
        <v>80</v>
      </c>
      <c r="O138" s="1">
        <v>1</v>
      </c>
      <c r="P138" s="1">
        <f t="shared" si="73"/>
        <v>60</v>
      </c>
      <c r="Q138" s="1">
        <f t="shared" si="74"/>
        <v>120</v>
      </c>
      <c r="R138" s="1">
        <v>18</v>
      </c>
      <c r="S138" s="1">
        <f t="shared" si="67"/>
        <v>-42</v>
      </c>
      <c r="T138" s="1" t="s">
        <v>47</v>
      </c>
      <c r="U138" s="1">
        <f t="shared" si="49"/>
        <v>36</v>
      </c>
      <c r="V138" s="1">
        <f t="shared" si="68"/>
        <v>240</v>
      </c>
      <c r="W138" s="1">
        <f t="shared" si="69"/>
        <v>80</v>
      </c>
      <c r="X138" s="1">
        <f t="shared" si="70"/>
        <v>160</v>
      </c>
      <c r="Y138" s="1"/>
    </row>
    <row r="139" customHeight="1" spans="1:25">
      <c r="A139" s="1">
        <v>301263</v>
      </c>
      <c r="B139" s="1" t="s">
        <v>186</v>
      </c>
      <c r="C139" s="1" t="s">
        <v>11</v>
      </c>
      <c r="D139" s="1">
        <v>60</v>
      </c>
      <c r="E139" s="1">
        <v>80</v>
      </c>
      <c r="F139" s="1">
        <v>1</v>
      </c>
      <c r="G139" s="1">
        <f t="shared" si="71"/>
        <v>60</v>
      </c>
      <c r="H139" s="1">
        <f t="shared" si="72"/>
        <v>120</v>
      </c>
      <c r="I139" s="1">
        <v>4</v>
      </c>
      <c r="J139" s="1">
        <f t="shared" si="66"/>
        <v>-56</v>
      </c>
      <c r="K139" s="1" t="s">
        <v>47</v>
      </c>
      <c r="L139" s="1">
        <f t="shared" si="52"/>
        <v>8</v>
      </c>
      <c r="M139" s="1">
        <v>60</v>
      </c>
      <c r="N139" s="1">
        <v>80</v>
      </c>
      <c r="O139" s="1">
        <v>1</v>
      </c>
      <c r="P139" s="1">
        <f t="shared" si="73"/>
        <v>60</v>
      </c>
      <c r="Q139" s="1">
        <f t="shared" si="74"/>
        <v>120</v>
      </c>
      <c r="R139" s="1">
        <v>10</v>
      </c>
      <c r="S139" s="1">
        <f t="shared" si="67"/>
        <v>-50</v>
      </c>
      <c r="T139" s="1" t="s">
        <v>47</v>
      </c>
      <c r="U139" s="1">
        <f t="shared" si="49"/>
        <v>20</v>
      </c>
      <c r="V139" s="1">
        <f t="shared" si="68"/>
        <v>240</v>
      </c>
      <c r="W139" s="1">
        <f t="shared" si="69"/>
        <v>28</v>
      </c>
      <c r="X139" s="1">
        <f t="shared" si="70"/>
        <v>212</v>
      </c>
      <c r="Y139" s="1"/>
    </row>
    <row r="140" customHeight="1" spans="1:25">
      <c r="A140" s="1">
        <v>117637</v>
      </c>
      <c r="B140" s="1" t="s">
        <v>187</v>
      </c>
      <c r="C140" s="1" t="s">
        <v>5</v>
      </c>
      <c r="D140" s="1">
        <v>60</v>
      </c>
      <c r="E140" s="1">
        <v>80</v>
      </c>
      <c r="F140" s="1">
        <v>1</v>
      </c>
      <c r="G140" s="1">
        <f t="shared" si="71"/>
        <v>60</v>
      </c>
      <c r="H140" s="1">
        <f t="shared" si="72"/>
        <v>120</v>
      </c>
      <c r="I140" s="1">
        <v>11</v>
      </c>
      <c r="J140" s="1">
        <f t="shared" si="66"/>
        <v>-49</v>
      </c>
      <c r="K140" s="1" t="s">
        <v>47</v>
      </c>
      <c r="L140" s="1">
        <f t="shared" si="52"/>
        <v>22</v>
      </c>
      <c r="M140" s="1">
        <v>60</v>
      </c>
      <c r="N140" s="1">
        <v>80</v>
      </c>
      <c r="O140" s="1">
        <v>1</v>
      </c>
      <c r="P140" s="1">
        <f t="shared" si="73"/>
        <v>60</v>
      </c>
      <c r="Q140" s="1">
        <f t="shared" si="74"/>
        <v>120</v>
      </c>
      <c r="R140" s="1">
        <v>6</v>
      </c>
      <c r="S140" s="1">
        <f t="shared" si="67"/>
        <v>-54</v>
      </c>
      <c r="T140" s="1" t="s">
        <v>47</v>
      </c>
      <c r="U140" s="1">
        <f t="shared" si="49"/>
        <v>12</v>
      </c>
      <c r="V140" s="1">
        <f t="shared" si="68"/>
        <v>240</v>
      </c>
      <c r="W140" s="1">
        <f t="shared" si="69"/>
        <v>34</v>
      </c>
      <c r="X140" s="1">
        <f t="shared" si="70"/>
        <v>206</v>
      </c>
      <c r="Y140" s="1"/>
    </row>
    <row r="141" customHeight="1" spans="1:25">
      <c r="A141" s="1">
        <v>128640</v>
      </c>
      <c r="B141" s="1" t="s">
        <v>188</v>
      </c>
      <c r="C141" s="1" t="s">
        <v>13</v>
      </c>
      <c r="D141" s="1">
        <v>60</v>
      </c>
      <c r="E141" s="1">
        <v>80</v>
      </c>
      <c r="F141" s="1">
        <v>1</v>
      </c>
      <c r="G141" s="1">
        <f t="shared" si="71"/>
        <v>60</v>
      </c>
      <c r="H141" s="1">
        <f t="shared" si="72"/>
        <v>120</v>
      </c>
      <c r="I141" s="1">
        <v>2</v>
      </c>
      <c r="J141" s="1">
        <f t="shared" si="66"/>
        <v>-58</v>
      </c>
      <c r="K141" s="1" t="s">
        <v>47</v>
      </c>
      <c r="L141" s="1">
        <f t="shared" si="52"/>
        <v>4</v>
      </c>
      <c r="M141" s="1">
        <v>60</v>
      </c>
      <c r="N141" s="1">
        <v>80</v>
      </c>
      <c r="O141" s="1">
        <v>1</v>
      </c>
      <c r="P141" s="1">
        <f t="shared" si="73"/>
        <v>60</v>
      </c>
      <c r="Q141" s="1">
        <f t="shared" si="74"/>
        <v>120</v>
      </c>
      <c r="R141" s="1">
        <v>6</v>
      </c>
      <c r="S141" s="1">
        <f t="shared" si="67"/>
        <v>-54</v>
      </c>
      <c r="T141" s="1" t="s">
        <v>47</v>
      </c>
      <c r="U141" s="1">
        <f t="shared" si="49"/>
        <v>12</v>
      </c>
      <c r="V141" s="1">
        <f t="shared" si="68"/>
        <v>240</v>
      </c>
      <c r="W141" s="1">
        <f t="shared" si="69"/>
        <v>16</v>
      </c>
      <c r="X141" s="1">
        <f t="shared" si="70"/>
        <v>224</v>
      </c>
      <c r="Y141" s="1"/>
    </row>
    <row r="142" customHeight="1" spans="1:25">
      <c r="A142" s="1">
        <v>122686</v>
      </c>
      <c r="B142" s="1" t="s">
        <v>189</v>
      </c>
      <c r="C142" s="1" t="s">
        <v>5</v>
      </c>
      <c r="D142" s="1">
        <v>60</v>
      </c>
      <c r="E142" s="1">
        <v>80</v>
      </c>
      <c r="F142" s="1">
        <v>1</v>
      </c>
      <c r="G142" s="1">
        <f t="shared" si="71"/>
        <v>60</v>
      </c>
      <c r="H142" s="1">
        <f t="shared" si="72"/>
        <v>120</v>
      </c>
      <c r="I142" s="1">
        <v>11</v>
      </c>
      <c r="J142" s="1">
        <f t="shared" si="66"/>
        <v>-49</v>
      </c>
      <c r="K142" s="1" t="s">
        <v>47</v>
      </c>
      <c r="L142" s="1">
        <f t="shared" si="52"/>
        <v>22</v>
      </c>
      <c r="M142" s="1">
        <v>60</v>
      </c>
      <c r="N142" s="1">
        <v>80</v>
      </c>
      <c r="O142" s="1">
        <v>1</v>
      </c>
      <c r="P142" s="1">
        <f t="shared" si="73"/>
        <v>60</v>
      </c>
      <c r="Q142" s="1">
        <f t="shared" si="74"/>
        <v>120</v>
      </c>
      <c r="R142" s="1">
        <v>6</v>
      </c>
      <c r="S142" s="1">
        <f t="shared" si="67"/>
        <v>-54</v>
      </c>
      <c r="T142" s="1" t="s">
        <v>47</v>
      </c>
      <c r="U142" s="1">
        <f t="shared" ref="U142:U157" si="75">R142*2</f>
        <v>12</v>
      </c>
      <c r="V142" s="1">
        <f t="shared" si="68"/>
        <v>240</v>
      </c>
      <c r="W142" s="1">
        <f t="shared" si="69"/>
        <v>34</v>
      </c>
      <c r="X142" s="1">
        <f t="shared" si="70"/>
        <v>206</v>
      </c>
      <c r="Y142" s="1"/>
    </row>
    <row r="143" customHeight="1" spans="1:25">
      <c r="A143" s="1">
        <v>2274</v>
      </c>
      <c r="B143" s="1" t="s">
        <v>190</v>
      </c>
      <c r="C143" s="1" t="s">
        <v>12</v>
      </c>
      <c r="D143" s="1">
        <v>60</v>
      </c>
      <c r="E143" s="1">
        <v>80</v>
      </c>
      <c r="F143" s="1">
        <v>1</v>
      </c>
      <c r="G143" s="1">
        <f t="shared" si="71"/>
        <v>60</v>
      </c>
      <c r="H143" s="1">
        <f t="shared" si="72"/>
        <v>120</v>
      </c>
      <c r="I143" s="1">
        <v>12</v>
      </c>
      <c r="J143" s="1">
        <f t="shared" si="66"/>
        <v>-48</v>
      </c>
      <c r="K143" s="1" t="s">
        <v>47</v>
      </c>
      <c r="L143" s="1">
        <f t="shared" si="52"/>
        <v>24</v>
      </c>
      <c r="M143" s="1">
        <v>60</v>
      </c>
      <c r="N143" s="1">
        <v>80</v>
      </c>
      <c r="O143" s="1">
        <v>1</v>
      </c>
      <c r="P143" s="1">
        <f t="shared" si="73"/>
        <v>60</v>
      </c>
      <c r="Q143" s="1">
        <f t="shared" si="74"/>
        <v>120</v>
      </c>
      <c r="R143" s="1">
        <v>11</v>
      </c>
      <c r="S143" s="1">
        <f t="shared" si="67"/>
        <v>-49</v>
      </c>
      <c r="T143" s="1" t="s">
        <v>47</v>
      </c>
      <c r="U143" s="1">
        <f t="shared" si="75"/>
        <v>22</v>
      </c>
      <c r="V143" s="1">
        <f t="shared" si="68"/>
        <v>240</v>
      </c>
      <c r="W143" s="1">
        <f t="shared" si="69"/>
        <v>46</v>
      </c>
      <c r="X143" s="1">
        <f t="shared" si="70"/>
        <v>194</v>
      </c>
      <c r="Y143" s="1"/>
    </row>
    <row r="144" customHeight="1" spans="1:25">
      <c r="A144" s="1">
        <v>298747</v>
      </c>
      <c r="B144" s="1" t="s">
        <v>191</v>
      </c>
      <c r="C144" s="1" t="s">
        <v>13</v>
      </c>
      <c r="D144" s="1">
        <v>60</v>
      </c>
      <c r="E144" s="1">
        <v>80</v>
      </c>
      <c r="F144" s="1">
        <v>1</v>
      </c>
      <c r="G144" s="1">
        <f t="shared" si="71"/>
        <v>60</v>
      </c>
      <c r="H144" s="1">
        <f t="shared" si="72"/>
        <v>120</v>
      </c>
      <c r="I144" s="1">
        <v>9</v>
      </c>
      <c r="J144" s="1">
        <f t="shared" si="66"/>
        <v>-51</v>
      </c>
      <c r="K144" s="1" t="s">
        <v>47</v>
      </c>
      <c r="L144" s="1">
        <f t="shared" si="52"/>
        <v>18</v>
      </c>
      <c r="M144" s="1">
        <v>60</v>
      </c>
      <c r="N144" s="1">
        <v>80</v>
      </c>
      <c r="O144" s="1">
        <v>1</v>
      </c>
      <c r="P144" s="1">
        <f t="shared" si="73"/>
        <v>60</v>
      </c>
      <c r="Q144" s="1">
        <f t="shared" si="74"/>
        <v>120</v>
      </c>
      <c r="R144" s="1">
        <v>28</v>
      </c>
      <c r="S144" s="1">
        <f t="shared" si="67"/>
        <v>-32</v>
      </c>
      <c r="T144" s="1" t="s">
        <v>47</v>
      </c>
      <c r="U144" s="1">
        <f t="shared" si="75"/>
        <v>56</v>
      </c>
      <c r="V144" s="1">
        <f t="shared" si="68"/>
        <v>240</v>
      </c>
      <c r="W144" s="1">
        <f t="shared" si="69"/>
        <v>74</v>
      </c>
      <c r="X144" s="1">
        <f t="shared" si="70"/>
        <v>166</v>
      </c>
      <c r="Y144" s="1"/>
    </row>
    <row r="145" customHeight="1" spans="1:25">
      <c r="A145" s="1">
        <v>302867</v>
      </c>
      <c r="B145" s="1" t="s">
        <v>192</v>
      </c>
      <c r="C145" s="1" t="s">
        <v>8</v>
      </c>
      <c r="D145" s="1">
        <v>60</v>
      </c>
      <c r="E145" s="1">
        <v>80</v>
      </c>
      <c r="F145" s="1">
        <v>1</v>
      </c>
      <c r="G145" s="1">
        <f t="shared" si="71"/>
        <v>60</v>
      </c>
      <c r="H145" s="1">
        <f t="shared" si="72"/>
        <v>120</v>
      </c>
      <c r="I145" s="1">
        <v>8</v>
      </c>
      <c r="J145" s="1">
        <f t="shared" si="66"/>
        <v>-52</v>
      </c>
      <c r="K145" s="1" t="s">
        <v>47</v>
      </c>
      <c r="L145" s="1">
        <f t="shared" si="52"/>
        <v>16</v>
      </c>
      <c r="M145" s="1">
        <v>60</v>
      </c>
      <c r="N145" s="1">
        <v>80</v>
      </c>
      <c r="O145" s="1">
        <v>1</v>
      </c>
      <c r="P145" s="1">
        <f t="shared" si="73"/>
        <v>60</v>
      </c>
      <c r="Q145" s="1">
        <f t="shared" si="74"/>
        <v>120</v>
      </c>
      <c r="R145" s="1">
        <v>4</v>
      </c>
      <c r="S145" s="1">
        <f t="shared" si="67"/>
        <v>-56</v>
      </c>
      <c r="T145" s="1" t="s">
        <v>47</v>
      </c>
      <c r="U145" s="1">
        <f t="shared" si="75"/>
        <v>8</v>
      </c>
      <c r="V145" s="1">
        <f t="shared" si="68"/>
        <v>240</v>
      </c>
      <c r="W145" s="1">
        <f t="shared" si="69"/>
        <v>24</v>
      </c>
      <c r="X145" s="1">
        <f t="shared" si="70"/>
        <v>216</v>
      </c>
      <c r="Y145" s="1"/>
    </row>
    <row r="146" customHeight="1" spans="1:25">
      <c r="A146" s="1">
        <v>113298</v>
      </c>
      <c r="B146" s="1" t="s">
        <v>193</v>
      </c>
      <c r="C146" s="1" t="s">
        <v>11</v>
      </c>
      <c r="D146" s="1">
        <v>60</v>
      </c>
      <c r="E146" s="1">
        <v>80</v>
      </c>
      <c r="F146" s="1">
        <v>1</v>
      </c>
      <c r="G146" s="1">
        <f t="shared" si="71"/>
        <v>60</v>
      </c>
      <c r="H146" s="1">
        <f t="shared" si="72"/>
        <v>120</v>
      </c>
      <c r="I146" s="1">
        <v>2</v>
      </c>
      <c r="J146" s="1">
        <f t="shared" si="66"/>
        <v>-58</v>
      </c>
      <c r="K146" s="1" t="s">
        <v>47</v>
      </c>
      <c r="L146" s="1">
        <f t="shared" si="52"/>
        <v>4</v>
      </c>
      <c r="M146" s="1">
        <v>60</v>
      </c>
      <c r="N146" s="1">
        <v>80</v>
      </c>
      <c r="O146" s="1">
        <v>1</v>
      </c>
      <c r="P146" s="1">
        <f t="shared" si="73"/>
        <v>60</v>
      </c>
      <c r="Q146" s="1">
        <f t="shared" si="74"/>
        <v>120</v>
      </c>
      <c r="R146" s="1">
        <v>4</v>
      </c>
      <c r="S146" s="1">
        <f t="shared" si="67"/>
        <v>-56</v>
      </c>
      <c r="T146" s="1" t="s">
        <v>47</v>
      </c>
      <c r="U146" s="1">
        <f t="shared" si="75"/>
        <v>8</v>
      </c>
      <c r="V146" s="1">
        <f t="shared" si="68"/>
        <v>240</v>
      </c>
      <c r="W146" s="1">
        <f t="shared" si="69"/>
        <v>12</v>
      </c>
      <c r="X146" s="1">
        <f t="shared" si="70"/>
        <v>228</v>
      </c>
      <c r="Y146" s="1"/>
    </row>
    <row r="147" customHeight="1" spans="1:25">
      <c r="A147" s="1">
        <v>2413</v>
      </c>
      <c r="B147" s="1" t="s">
        <v>194</v>
      </c>
      <c r="C147" s="1" t="s">
        <v>13</v>
      </c>
      <c r="D147" s="1">
        <v>60</v>
      </c>
      <c r="E147" s="1">
        <v>80</v>
      </c>
      <c r="F147" s="1">
        <v>1</v>
      </c>
      <c r="G147" s="1">
        <f t="shared" si="71"/>
        <v>60</v>
      </c>
      <c r="H147" s="1">
        <f t="shared" si="72"/>
        <v>120</v>
      </c>
      <c r="I147" s="1">
        <v>14</v>
      </c>
      <c r="J147" s="1">
        <f t="shared" si="66"/>
        <v>-46</v>
      </c>
      <c r="K147" s="1" t="s">
        <v>47</v>
      </c>
      <c r="L147" s="1">
        <f t="shared" si="52"/>
        <v>28</v>
      </c>
      <c r="M147" s="1">
        <v>60</v>
      </c>
      <c r="N147" s="1">
        <v>80</v>
      </c>
      <c r="O147" s="1">
        <v>1</v>
      </c>
      <c r="P147" s="1">
        <f t="shared" si="73"/>
        <v>60</v>
      </c>
      <c r="Q147" s="1">
        <f t="shared" si="74"/>
        <v>120</v>
      </c>
      <c r="R147" s="1">
        <v>5</v>
      </c>
      <c r="S147" s="1">
        <f t="shared" si="67"/>
        <v>-55</v>
      </c>
      <c r="T147" s="1" t="s">
        <v>47</v>
      </c>
      <c r="U147" s="1">
        <f t="shared" si="75"/>
        <v>10</v>
      </c>
      <c r="V147" s="1">
        <f t="shared" si="68"/>
        <v>240</v>
      </c>
      <c r="W147" s="1">
        <f t="shared" si="69"/>
        <v>38</v>
      </c>
      <c r="X147" s="1">
        <f t="shared" si="70"/>
        <v>202</v>
      </c>
      <c r="Y147" s="1"/>
    </row>
    <row r="148" customHeight="1" spans="1:25">
      <c r="A148" s="1">
        <v>2408</v>
      </c>
      <c r="B148" s="1" t="s">
        <v>195</v>
      </c>
      <c r="C148" s="1" t="s">
        <v>13</v>
      </c>
      <c r="D148" s="1">
        <v>60</v>
      </c>
      <c r="E148" s="1">
        <v>80</v>
      </c>
      <c r="F148" s="1">
        <v>1</v>
      </c>
      <c r="G148" s="1">
        <f t="shared" si="71"/>
        <v>60</v>
      </c>
      <c r="H148" s="1">
        <f t="shared" si="72"/>
        <v>120</v>
      </c>
      <c r="I148" s="1">
        <v>2</v>
      </c>
      <c r="J148" s="1">
        <f t="shared" si="66"/>
        <v>-58</v>
      </c>
      <c r="K148" s="1" t="s">
        <v>47</v>
      </c>
      <c r="L148" s="1">
        <f t="shared" si="52"/>
        <v>4</v>
      </c>
      <c r="M148" s="1">
        <v>60</v>
      </c>
      <c r="N148" s="1">
        <v>80</v>
      </c>
      <c r="O148" s="1">
        <v>1</v>
      </c>
      <c r="P148" s="1">
        <f t="shared" si="73"/>
        <v>60</v>
      </c>
      <c r="Q148" s="1">
        <f t="shared" si="74"/>
        <v>120</v>
      </c>
      <c r="R148" s="1">
        <v>9</v>
      </c>
      <c r="S148" s="1">
        <f t="shared" si="67"/>
        <v>-51</v>
      </c>
      <c r="T148" s="1" t="s">
        <v>47</v>
      </c>
      <c r="U148" s="1">
        <f t="shared" si="75"/>
        <v>18</v>
      </c>
      <c r="V148" s="1">
        <f t="shared" si="68"/>
        <v>240</v>
      </c>
      <c r="W148" s="1">
        <f t="shared" si="69"/>
        <v>22</v>
      </c>
      <c r="X148" s="1">
        <f t="shared" si="70"/>
        <v>218</v>
      </c>
      <c r="Y148" s="1"/>
    </row>
    <row r="149" customHeight="1" spans="1:25">
      <c r="A149" s="1">
        <v>303882</v>
      </c>
      <c r="B149" s="1" t="s">
        <v>196</v>
      </c>
      <c r="C149" s="1" t="s">
        <v>9</v>
      </c>
      <c r="D149" s="1">
        <v>15</v>
      </c>
      <c r="E149" s="1">
        <v>35</v>
      </c>
      <c r="F149" s="1">
        <v>1</v>
      </c>
      <c r="G149" s="1">
        <f t="shared" si="71"/>
        <v>15</v>
      </c>
      <c r="H149" s="1">
        <f t="shared" si="72"/>
        <v>30</v>
      </c>
      <c r="I149" s="1">
        <v>35</v>
      </c>
      <c r="J149" s="1">
        <f t="shared" si="66"/>
        <v>20</v>
      </c>
      <c r="K149" s="1" t="s">
        <v>22</v>
      </c>
      <c r="L149" s="1">
        <f>I149*2.5</f>
        <v>87.5</v>
      </c>
      <c r="M149" s="1">
        <v>15</v>
      </c>
      <c r="N149" s="1">
        <v>35</v>
      </c>
      <c r="O149" s="1">
        <v>1</v>
      </c>
      <c r="P149" s="1">
        <f t="shared" si="73"/>
        <v>15</v>
      </c>
      <c r="Q149" s="1">
        <f t="shared" si="74"/>
        <v>30</v>
      </c>
      <c r="R149" s="1">
        <v>16</v>
      </c>
      <c r="S149" s="1">
        <f t="shared" si="67"/>
        <v>1</v>
      </c>
      <c r="T149" s="1" t="s">
        <v>21</v>
      </c>
      <c r="U149" s="1">
        <f t="shared" si="75"/>
        <v>32</v>
      </c>
      <c r="V149" s="1">
        <f t="shared" si="68"/>
        <v>60</v>
      </c>
      <c r="W149" s="1">
        <f t="shared" si="69"/>
        <v>119.5</v>
      </c>
      <c r="X149" s="1"/>
      <c r="Y149" s="1">
        <f>W149-V149</f>
        <v>59.5</v>
      </c>
    </row>
    <row r="150" customHeight="1" spans="1:25">
      <c r="A150" s="1">
        <v>110904</v>
      </c>
      <c r="B150" s="1" t="s">
        <v>197</v>
      </c>
      <c r="C150" s="1" t="s">
        <v>9</v>
      </c>
      <c r="D150" s="1">
        <v>15</v>
      </c>
      <c r="E150" s="1">
        <v>35</v>
      </c>
      <c r="F150" s="1">
        <v>1</v>
      </c>
      <c r="G150" s="1">
        <f t="shared" si="71"/>
        <v>15</v>
      </c>
      <c r="H150" s="1">
        <f t="shared" si="72"/>
        <v>30</v>
      </c>
      <c r="I150" s="1">
        <v>8</v>
      </c>
      <c r="J150" s="1">
        <f t="shared" si="66"/>
        <v>-7</v>
      </c>
      <c r="K150" s="1" t="s">
        <v>47</v>
      </c>
      <c r="L150" s="1">
        <f t="shared" ref="L150:L161" si="76">I150*2</f>
        <v>16</v>
      </c>
      <c r="M150" s="1">
        <v>15</v>
      </c>
      <c r="N150" s="1">
        <v>35</v>
      </c>
      <c r="O150" s="1">
        <v>1</v>
      </c>
      <c r="P150" s="1">
        <f t="shared" si="73"/>
        <v>15</v>
      </c>
      <c r="Q150" s="1">
        <f t="shared" si="74"/>
        <v>30</v>
      </c>
      <c r="R150" s="1">
        <v>9</v>
      </c>
      <c r="S150" s="1">
        <f t="shared" si="67"/>
        <v>-6</v>
      </c>
      <c r="T150" s="1" t="s">
        <v>47</v>
      </c>
      <c r="U150" s="1">
        <f t="shared" si="75"/>
        <v>18</v>
      </c>
      <c r="V150" s="1">
        <f t="shared" si="68"/>
        <v>60</v>
      </c>
      <c r="W150" s="1">
        <f t="shared" si="69"/>
        <v>34</v>
      </c>
      <c r="X150" s="1">
        <f t="shared" si="70"/>
        <v>26</v>
      </c>
      <c r="Y150" s="1"/>
    </row>
    <row r="151" customHeight="1" spans="1:25">
      <c r="A151" s="1">
        <v>110905</v>
      </c>
      <c r="B151" s="1" t="s">
        <v>198</v>
      </c>
      <c r="C151" s="1" t="s">
        <v>9</v>
      </c>
      <c r="D151" s="1">
        <v>15</v>
      </c>
      <c r="E151" s="1">
        <v>35</v>
      </c>
      <c r="F151" s="1">
        <v>1</v>
      </c>
      <c r="G151" s="1">
        <f t="shared" si="71"/>
        <v>15</v>
      </c>
      <c r="H151" s="1">
        <f t="shared" si="72"/>
        <v>30</v>
      </c>
      <c r="I151" s="1">
        <v>7</v>
      </c>
      <c r="J151" s="1">
        <f t="shared" si="66"/>
        <v>-8</v>
      </c>
      <c r="K151" s="1" t="s">
        <v>47</v>
      </c>
      <c r="L151" s="1">
        <f t="shared" si="76"/>
        <v>14</v>
      </c>
      <c r="M151" s="1">
        <v>15</v>
      </c>
      <c r="N151" s="1">
        <v>35</v>
      </c>
      <c r="O151" s="1">
        <v>1</v>
      </c>
      <c r="P151" s="1">
        <f t="shared" si="73"/>
        <v>15</v>
      </c>
      <c r="Q151" s="1">
        <f t="shared" si="74"/>
        <v>30</v>
      </c>
      <c r="R151" s="1">
        <v>16</v>
      </c>
      <c r="S151" s="1">
        <f t="shared" si="67"/>
        <v>1</v>
      </c>
      <c r="T151" s="1" t="s">
        <v>21</v>
      </c>
      <c r="U151" s="1">
        <f t="shared" si="75"/>
        <v>32</v>
      </c>
      <c r="V151" s="1">
        <f t="shared" si="68"/>
        <v>60</v>
      </c>
      <c r="W151" s="1">
        <f t="shared" si="69"/>
        <v>46</v>
      </c>
      <c r="X151" s="1">
        <f t="shared" si="70"/>
        <v>14</v>
      </c>
      <c r="Y151" s="1"/>
    </row>
    <row r="152" customHeight="1" spans="1:25">
      <c r="A152" s="1">
        <v>110906</v>
      </c>
      <c r="B152" s="1" t="s">
        <v>199</v>
      </c>
      <c r="C152" s="1" t="s">
        <v>9</v>
      </c>
      <c r="D152" s="1">
        <v>15</v>
      </c>
      <c r="E152" s="1">
        <v>35</v>
      </c>
      <c r="F152" s="1">
        <v>1</v>
      </c>
      <c r="G152" s="1">
        <f t="shared" si="71"/>
        <v>15</v>
      </c>
      <c r="H152" s="1">
        <f t="shared" si="72"/>
        <v>30</v>
      </c>
      <c r="I152" s="1">
        <v>22</v>
      </c>
      <c r="J152" s="1">
        <f t="shared" si="66"/>
        <v>7</v>
      </c>
      <c r="K152" s="1" t="s">
        <v>21</v>
      </c>
      <c r="L152" s="1">
        <f t="shared" si="76"/>
        <v>44</v>
      </c>
      <c r="M152" s="1">
        <v>15</v>
      </c>
      <c r="N152" s="1">
        <v>35</v>
      </c>
      <c r="O152" s="1">
        <v>1</v>
      </c>
      <c r="P152" s="1">
        <f t="shared" si="73"/>
        <v>15</v>
      </c>
      <c r="Q152" s="1">
        <f t="shared" si="74"/>
        <v>30</v>
      </c>
      <c r="R152" s="1">
        <v>15</v>
      </c>
      <c r="S152" s="1">
        <f t="shared" si="67"/>
        <v>0</v>
      </c>
      <c r="T152" s="1" t="s">
        <v>21</v>
      </c>
      <c r="U152" s="1">
        <f t="shared" si="75"/>
        <v>30</v>
      </c>
      <c r="V152" s="1">
        <f t="shared" si="68"/>
        <v>60</v>
      </c>
      <c r="W152" s="1">
        <f t="shared" si="69"/>
        <v>74</v>
      </c>
      <c r="X152" s="1"/>
      <c r="Y152" s="1">
        <f>W152-V152</f>
        <v>14</v>
      </c>
    </row>
    <row r="153" customHeight="1" spans="1:25">
      <c r="A153" s="1">
        <v>110907</v>
      </c>
      <c r="B153" s="1" t="s">
        <v>200</v>
      </c>
      <c r="C153" s="1" t="s">
        <v>9</v>
      </c>
      <c r="D153" s="1">
        <v>15</v>
      </c>
      <c r="E153" s="1">
        <v>35</v>
      </c>
      <c r="F153" s="1">
        <v>1</v>
      </c>
      <c r="G153" s="1">
        <f t="shared" si="71"/>
        <v>15</v>
      </c>
      <c r="H153" s="1">
        <f t="shared" si="72"/>
        <v>30</v>
      </c>
      <c r="I153" s="1">
        <v>15</v>
      </c>
      <c r="J153" s="1">
        <f t="shared" si="66"/>
        <v>0</v>
      </c>
      <c r="K153" s="1" t="s">
        <v>21</v>
      </c>
      <c r="L153" s="1">
        <f t="shared" si="76"/>
        <v>30</v>
      </c>
      <c r="M153" s="1">
        <v>15</v>
      </c>
      <c r="N153" s="1">
        <v>35</v>
      </c>
      <c r="O153" s="1">
        <v>1</v>
      </c>
      <c r="P153" s="1">
        <f t="shared" si="73"/>
        <v>15</v>
      </c>
      <c r="Q153" s="1">
        <f t="shared" si="74"/>
        <v>30</v>
      </c>
      <c r="R153" s="1">
        <v>8</v>
      </c>
      <c r="S153" s="1">
        <f t="shared" si="67"/>
        <v>-7</v>
      </c>
      <c r="T153" s="1" t="s">
        <v>47</v>
      </c>
      <c r="U153" s="1">
        <f t="shared" si="75"/>
        <v>16</v>
      </c>
      <c r="V153" s="1">
        <f t="shared" si="68"/>
        <v>60</v>
      </c>
      <c r="W153" s="1">
        <f t="shared" si="69"/>
        <v>46</v>
      </c>
      <c r="X153" s="1">
        <f t="shared" si="70"/>
        <v>14</v>
      </c>
      <c r="Y153" s="1"/>
    </row>
    <row r="154" customHeight="1" spans="1:25">
      <c r="A154" s="1">
        <v>110896</v>
      </c>
      <c r="B154" s="1" t="s">
        <v>201</v>
      </c>
      <c r="C154" s="1" t="s">
        <v>9</v>
      </c>
      <c r="D154" s="1">
        <v>15</v>
      </c>
      <c r="E154" s="1">
        <v>35</v>
      </c>
      <c r="F154" s="1">
        <v>1</v>
      </c>
      <c r="G154" s="1">
        <f t="shared" si="71"/>
        <v>15</v>
      </c>
      <c r="H154" s="1">
        <f t="shared" si="72"/>
        <v>30</v>
      </c>
      <c r="I154" s="1">
        <v>14</v>
      </c>
      <c r="J154" s="1">
        <f t="shared" si="66"/>
        <v>-1</v>
      </c>
      <c r="K154" s="1" t="s">
        <v>47</v>
      </c>
      <c r="L154" s="1">
        <f t="shared" si="76"/>
        <v>28</v>
      </c>
      <c r="M154" s="1">
        <v>15</v>
      </c>
      <c r="N154" s="1">
        <v>35</v>
      </c>
      <c r="O154" s="1">
        <v>1</v>
      </c>
      <c r="P154" s="1">
        <f t="shared" si="73"/>
        <v>15</v>
      </c>
      <c r="Q154" s="1">
        <f t="shared" si="74"/>
        <v>30</v>
      </c>
      <c r="R154" s="1">
        <v>17</v>
      </c>
      <c r="S154" s="1">
        <f t="shared" si="67"/>
        <v>2</v>
      </c>
      <c r="T154" s="1" t="s">
        <v>21</v>
      </c>
      <c r="U154" s="1">
        <f t="shared" si="75"/>
        <v>34</v>
      </c>
      <c r="V154" s="1">
        <f t="shared" si="68"/>
        <v>60</v>
      </c>
      <c r="W154" s="1">
        <f t="shared" si="69"/>
        <v>62</v>
      </c>
      <c r="X154" s="1"/>
      <c r="Y154" s="1">
        <f>W154-V154</f>
        <v>2</v>
      </c>
    </row>
    <row r="155" customHeight="1" spans="1:25">
      <c r="A155" s="1">
        <v>303881</v>
      </c>
      <c r="B155" s="1" t="s">
        <v>202</v>
      </c>
      <c r="C155" s="1" t="s">
        <v>9</v>
      </c>
      <c r="D155" s="1">
        <v>15</v>
      </c>
      <c r="E155" s="1">
        <v>35</v>
      </c>
      <c r="F155" s="1">
        <v>1</v>
      </c>
      <c r="G155" s="1">
        <f t="shared" si="71"/>
        <v>15</v>
      </c>
      <c r="H155" s="1">
        <f t="shared" si="72"/>
        <v>30</v>
      </c>
      <c r="I155" s="1">
        <v>27</v>
      </c>
      <c r="J155" s="1">
        <f t="shared" si="66"/>
        <v>12</v>
      </c>
      <c r="K155" s="1" t="s">
        <v>21</v>
      </c>
      <c r="L155" s="1">
        <f t="shared" si="76"/>
        <v>54</v>
      </c>
      <c r="M155" s="1">
        <v>15</v>
      </c>
      <c r="N155" s="1">
        <v>35</v>
      </c>
      <c r="O155" s="1">
        <v>1</v>
      </c>
      <c r="P155" s="1">
        <f t="shared" si="73"/>
        <v>15</v>
      </c>
      <c r="Q155" s="1">
        <f t="shared" si="74"/>
        <v>30</v>
      </c>
      <c r="R155" s="1">
        <v>19</v>
      </c>
      <c r="S155" s="1">
        <f t="shared" si="67"/>
        <v>4</v>
      </c>
      <c r="T155" s="1" t="s">
        <v>21</v>
      </c>
      <c r="U155" s="1">
        <f t="shared" si="75"/>
        <v>38</v>
      </c>
      <c r="V155" s="1">
        <f t="shared" si="68"/>
        <v>60</v>
      </c>
      <c r="W155" s="1">
        <f t="shared" si="69"/>
        <v>92</v>
      </c>
      <c r="X155" s="1"/>
      <c r="Y155" s="1">
        <f>W155-V155</f>
        <v>32</v>
      </c>
    </row>
    <row r="156" customHeight="1" spans="1:25">
      <c r="A156" s="1">
        <v>110898</v>
      </c>
      <c r="B156" s="1" t="s">
        <v>203</v>
      </c>
      <c r="C156" s="1" t="s">
        <v>9</v>
      </c>
      <c r="D156" s="1">
        <v>15</v>
      </c>
      <c r="E156" s="1">
        <v>35</v>
      </c>
      <c r="F156" s="1">
        <v>1</v>
      </c>
      <c r="G156" s="1">
        <f t="shared" si="71"/>
        <v>15</v>
      </c>
      <c r="H156" s="1">
        <f t="shared" si="72"/>
        <v>30</v>
      </c>
      <c r="I156" s="1">
        <v>0</v>
      </c>
      <c r="J156" s="1">
        <f t="shared" si="66"/>
        <v>-15</v>
      </c>
      <c r="K156" s="1" t="s">
        <v>47</v>
      </c>
      <c r="L156" s="1">
        <f t="shared" si="76"/>
        <v>0</v>
      </c>
      <c r="M156" s="1">
        <v>15</v>
      </c>
      <c r="N156" s="1">
        <v>35</v>
      </c>
      <c r="O156" s="1">
        <v>1</v>
      </c>
      <c r="P156" s="1">
        <f t="shared" si="73"/>
        <v>15</v>
      </c>
      <c r="Q156" s="1">
        <f t="shared" si="74"/>
        <v>30</v>
      </c>
      <c r="R156" s="1">
        <v>0</v>
      </c>
      <c r="S156" s="1">
        <f t="shared" si="67"/>
        <v>-15</v>
      </c>
      <c r="T156" s="1" t="s">
        <v>47</v>
      </c>
      <c r="U156" s="1">
        <f t="shared" si="75"/>
        <v>0</v>
      </c>
      <c r="V156" s="1">
        <f t="shared" si="68"/>
        <v>60</v>
      </c>
      <c r="W156" s="1">
        <f t="shared" si="69"/>
        <v>0</v>
      </c>
      <c r="X156" s="1">
        <f t="shared" si="70"/>
        <v>60</v>
      </c>
      <c r="Y156" s="1"/>
    </row>
    <row r="157" customHeight="1" spans="1:25">
      <c r="A157" s="1">
        <v>110900</v>
      </c>
      <c r="B157" s="1" t="s">
        <v>204</v>
      </c>
      <c r="C157" s="1" t="s">
        <v>9</v>
      </c>
      <c r="D157" s="1">
        <v>15</v>
      </c>
      <c r="E157" s="1">
        <v>35</v>
      </c>
      <c r="F157" s="1">
        <v>1</v>
      </c>
      <c r="G157" s="1">
        <f t="shared" si="71"/>
        <v>15</v>
      </c>
      <c r="H157" s="1">
        <f t="shared" si="72"/>
        <v>30</v>
      </c>
      <c r="I157" s="1">
        <v>8</v>
      </c>
      <c r="J157" s="1">
        <f t="shared" si="66"/>
        <v>-7</v>
      </c>
      <c r="K157" s="1" t="s">
        <v>47</v>
      </c>
      <c r="L157" s="1">
        <f t="shared" si="76"/>
        <v>16</v>
      </c>
      <c r="M157" s="1">
        <v>15</v>
      </c>
      <c r="N157" s="1">
        <v>35</v>
      </c>
      <c r="O157" s="1">
        <v>1</v>
      </c>
      <c r="P157" s="1">
        <f t="shared" si="73"/>
        <v>15</v>
      </c>
      <c r="Q157" s="1">
        <f t="shared" si="74"/>
        <v>30</v>
      </c>
      <c r="R157" s="1">
        <v>4</v>
      </c>
      <c r="S157" s="1">
        <f t="shared" si="67"/>
        <v>-11</v>
      </c>
      <c r="T157" s="1" t="s">
        <v>47</v>
      </c>
      <c r="U157" s="1">
        <f t="shared" si="75"/>
        <v>8</v>
      </c>
      <c r="V157" s="1">
        <f t="shared" si="68"/>
        <v>60</v>
      </c>
      <c r="W157" s="1">
        <f t="shared" si="69"/>
        <v>24</v>
      </c>
      <c r="X157" s="1">
        <f t="shared" si="70"/>
        <v>36</v>
      </c>
      <c r="Y157" s="1"/>
    </row>
    <row r="158" customHeight="1" spans="1:25">
      <c r="A158" s="1">
        <v>110899</v>
      </c>
      <c r="B158" s="1" t="s">
        <v>205</v>
      </c>
      <c r="C158" s="1" t="s">
        <v>9</v>
      </c>
      <c r="D158" s="1">
        <v>15</v>
      </c>
      <c r="E158" s="1">
        <v>35</v>
      </c>
      <c r="F158" s="1">
        <v>1</v>
      </c>
      <c r="G158" s="1">
        <f t="shared" si="71"/>
        <v>15</v>
      </c>
      <c r="H158" s="1">
        <f t="shared" si="72"/>
        <v>30</v>
      </c>
      <c r="I158" s="1">
        <v>24</v>
      </c>
      <c r="J158" s="1">
        <f t="shared" si="66"/>
        <v>9</v>
      </c>
      <c r="K158" s="1" t="s">
        <v>21</v>
      </c>
      <c r="L158" s="1">
        <f t="shared" si="76"/>
        <v>48</v>
      </c>
      <c r="M158" s="1">
        <v>15</v>
      </c>
      <c r="N158" s="1">
        <v>35</v>
      </c>
      <c r="O158" s="1">
        <v>1</v>
      </c>
      <c r="P158" s="1">
        <f t="shared" si="73"/>
        <v>15</v>
      </c>
      <c r="Q158" s="1">
        <f t="shared" si="74"/>
        <v>30</v>
      </c>
      <c r="R158" s="1">
        <v>36</v>
      </c>
      <c r="S158" s="1">
        <f t="shared" si="67"/>
        <v>21</v>
      </c>
      <c r="T158" s="1" t="s">
        <v>22</v>
      </c>
      <c r="U158" s="1">
        <f>R158*2.5</f>
        <v>90</v>
      </c>
      <c r="V158" s="1">
        <f t="shared" si="68"/>
        <v>60</v>
      </c>
      <c r="W158" s="1">
        <f t="shared" si="69"/>
        <v>138</v>
      </c>
      <c r="X158" s="1"/>
      <c r="Y158" s="1">
        <f>W158-V158</f>
        <v>78</v>
      </c>
    </row>
    <row r="159" customHeight="1" spans="1:25">
      <c r="A159" s="1">
        <v>111119</v>
      </c>
      <c r="B159" s="1" t="s">
        <v>206</v>
      </c>
      <c r="C159" s="1" t="s">
        <v>7</v>
      </c>
      <c r="D159" s="1">
        <v>15</v>
      </c>
      <c r="E159" s="1">
        <v>35</v>
      </c>
      <c r="F159" s="1">
        <v>1</v>
      </c>
      <c r="G159" s="1">
        <f t="shared" si="71"/>
        <v>15</v>
      </c>
      <c r="H159" s="1">
        <f t="shared" si="72"/>
        <v>30</v>
      </c>
      <c r="I159" s="1">
        <v>18</v>
      </c>
      <c r="J159" s="1">
        <f t="shared" si="66"/>
        <v>3</v>
      </c>
      <c r="K159" s="1" t="s">
        <v>21</v>
      </c>
      <c r="L159" s="1">
        <f t="shared" si="76"/>
        <v>36</v>
      </c>
      <c r="M159" s="1">
        <v>15</v>
      </c>
      <c r="N159" s="1">
        <v>35</v>
      </c>
      <c r="O159" s="1">
        <v>1</v>
      </c>
      <c r="P159" s="1">
        <f t="shared" si="73"/>
        <v>15</v>
      </c>
      <c r="Q159" s="1">
        <f t="shared" si="74"/>
        <v>30</v>
      </c>
      <c r="R159" s="1">
        <v>17</v>
      </c>
      <c r="S159" s="1">
        <f t="shared" si="67"/>
        <v>2</v>
      </c>
      <c r="T159" s="1" t="s">
        <v>21</v>
      </c>
      <c r="U159" s="1">
        <f t="shared" ref="U159:U170" si="77">R159*2</f>
        <v>34</v>
      </c>
      <c r="V159" s="1">
        <f t="shared" si="68"/>
        <v>60</v>
      </c>
      <c r="W159" s="1">
        <f t="shared" si="69"/>
        <v>70</v>
      </c>
      <c r="X159" s="1"/>
      <c r="Y159" s="1">
        <f>W159-V159</f>
        <v>10</v>
      </c>
    </row>
    <row r="160" customHeight="1" spans="1:25">
      <c r="A160" s="1">
        <v>111121</v>
      </c>
      <c r="B160" s="1" t="s">
        <v>207</v>
      </c>
      <c r="C160" s="1" t="s">
        <v>7</v>
      </c>
      <c r="D160" s="1">
        <v>15</v>
      </c>
      <c r="E160" s="1">
        <v>35</v>
      </c>
      <c r="F160" s="1">
        <v>1</v>
      </c>
      <c r="G160" s="1">
        <f t="shared" si="71"/>
        <v>15</v>
      </c>
      <c r="H160" s="1">
        <f t="shared" si="72"/>
        <v>30</v>
      </c>
      <c r="I160" s="1">
        <v>4</v>
      </c>
      <c r="J160" s="1">
        <f t="shared" si="66"/>
        <v>-11</v>
      </c>
      <c r="K160" s="1" t="s">
        <v>47</v>
      </c>
      <c r="L160" s="1">
        <f t="shared" si="76"/>
        <v>8</v>
      </c>
      <c r="M160" s="1">
        <v>15</v>
      </c>
      <c r="N160" s="1">
        <v>35</v>
      </c>
      <c r="O160" s="1">
        <v>1</v>
      </c>
      <c r="P160" s="1">
        <f t="shared" si="73"/>
        <v>15</v>
      </c>
      <c r="Q160" s="1">
        <f t="shared" si="74"/>
        <v>30</v>
      </c>
      <c r="R160" s="1">
        <v>3</v>
      </c>
      <c r="S160" s="1">
        <f t="shared" si="67"/>
        <v>-12</v>
      </c>
      <c r="T160" s="1" t="s">
        <v>47</v>
      </c>
      <c r="U160" s="1">
        <f t="shared" si="77"/>
        <v>6</v>
      </c>
      <c r="V160" s="1">
        <f t="shared" si="68"/>
        <v>60</v>
      </c>
      <c r="W160" s="1">
        <f t="shared" si="69"/>
        <v>14</v>
      </c>
      <c r="X160" s="1">
        <f t="shared" si="70"/>
        <v>46</v>
      </c>
      <c r="Y160" s="1"/>
    </row>
    <row r="161" customHeight="1" spans="1:25">
      <c r="A161" s="1">
        <v>110599</v>
      </c>
      <c r="B161" s="1" t="s">
        <v>208</v>
      </c>
      <c r="C161" s="1" t="s">
        <v>7</v>
      </c>
      <c r="D161" s="1">
        <v>15</v>
      </c>
      <c r="E161" s="1">
        <v>35</v>
      </c>
      <c r="F161" s="1">
        <v>1</v>
      </c>
      <c r="G161" s="1">
        <f t="shared" si="71"/>
        <v>15</v>
      </c>
      <c r="H161" s="1">
        <f t="shared" si="72"/>
        <v>30</v>
      </c>
      <c r="I161" s="1">
        <v>4</v>
      </c>
      <c r="J161" s="1">
        <f t="shared" si="66"/>
        <v>-11</v>
      </c>
      <c r="K161" s="1" t="s">
        <v>47</v>
      </c>
      <c r="L161" s="1">
        <f t="shared" si="76"/>
        <v>8</v>
      </c>
      <c r="M161" s="1">
        <v>15</v>
      </c>
      <c r="N161" s="1">
        <v>35</v>
      </c>
      <c r="O161" s="1">
        <v>1</v>
      </c>
      <c r="P161" s="1">
        <f t="shared" si="73"/>
        <v>15</v>
      </c>
      <c r="Q161" s="1">
        <f t="shared" si="74"/>
        <v>30</v>
      </c>
      <c r="R161" s="1">
        <v>8</v>
      </c>
      <c r="S161" s="1">
        <f t="shared" si="67"/>
        <v>-7</v>
      </c>
      <c r="T161" s="1" t="s">
        <v>47</v>
      </c>
      <c r="U161" s="1">
        <f t="shared" si="77"/>
        <v>16</v>
      </c>
      <c r="V161" s="1">
        <f t="shared" si="68"/>
        <v>60</v>
      </c>
      <c r="W161" s="1">
        <f t="shared" si="69"/>
        <v>24</v>
      </c>
      <c r="X161" s="1">
        <f t="shared" si="70"/>
        <v>36</v>
      </c>
      <c r="Y161" s="1"/>
    </row>
    <row r="162" customHeight="1" spans="1:25">
      <c r="A162" s="1">
        <v>111158</v>
      </c>
      <c r="B162" s="1" t="s">
        <v>209</v>
      </c>
      <c r="C162" s="1" t="s">
        <v>7</v>
      </c>
      <c r="D162" s="1">
        <v>15</v>
      </c>
      <c r="E162" s="1">
        <v>35</v>
      </c>
      <c r="F162" s="1">
        <v>1</v>
      </c>
      <c r="G162" s="1">
        <f t="shared" si="71"/>
        <v>15</v>
      </c>
      <c r="H162" s="1">
        <f t="shared" si="72"/>
        <v>30</v>
      </c>
      <c r="I162" s="1">
        <v>58</v>
      </c>
      <c r="J162" s="1">
        <f t="shared" si="66"/>
        <v>43</v>
      </c>
      <c r="K162" s="1" t="s">
        <v>22</v>
      </c>
      <c r="L162" s="1">
        <f>I162*2.5</f>
        <v>145</v>
      </c>
      <c r="M162" s="1">
        <v>15</v>
      </c>
      <c r="N162" s="1">
        <v>35</v>
      </c>
      <c r="O162" s="1">
        <v>1</v>
      </c>
      <c r="P162" s="1">
        <f t="shared" si="73"/>
        <v>15</v>
      </c>
      <c r="Q162" s="1">
        <f t="shared" si="74"/>
        <v>30</v>
      </c>
      <c r="R162" s="1">
        <v>8</v>
      </c>
      <c r="S162" s="1">
        <f t="shared" si="67"/>
        <v>-7</v>
      </c>
      <c r="T162" s="1" t="s">
        <v>47</v>
      </c>
      <c r="U162" s="1">
        <f t="shared" si="77"/>
        <v>16</v>
      </c>
      <c r="V162" s="1">
        <f t="shared" si="68"/>
        <v>60</v>
      </c>
      <c r="W162" s="1">
        <f t="shared" si="69"/>
        <v>161</v>
      </c>
      <c r="X162" s="1"/>
      <c r="Y162" s="1">
        <f>W162-V162</f>
        <v>101</v>
      </c>
    </row>
    <row r="163" customHeight="1" spans="1:25">
      <c r="A163" s="1">
        <v>111124</v>
      </c>
      <c r="B163" s="1" t="s">
        <v>210</v>
      </c>
      <c r="C163" s="1" t="s">
        <v>7</v>
      </c>
      <c r="D163" s="1">
        <v>15</v>
      </c>
      <c r="E163" s="1">
        <v>35</v>
      </c>
      <c r="F163" s="1">
        <v>1</v>
      </c>
      <c r="G163" s="1">
        <f t="shared" si="71"/>
        <v>15</v>
      </c>
      <c r="H163" s="1">
        <f t="shared" si="72"/>
        <v>30</v>
      </c>
      <c r="I163" s="1">
        <v>23</v>
      </c>
      <c r="J163" s="1">
        <f t="shared" si="66"/>
        <v>8</v>
      </c>
      <c r="K163" s="1" t="s">
        <v>21</v>
      </c>
      <c r="L163" s="1">
        <f t="shared" ref="L163:L170" si="78">I163*2</f>
        <v>46</v>
      </c>
      <c r="M163" s="1">
        <v>15</v>
      </c>
      <c r="N163" s="1">
        <v>35</v>
      </c>
      <c r="O163" s="1">
        <v>1</v>
      </c>
      <c r="P163" s="1">
        <f t="shared" si="73"/>
        <v>15</v>
      </c>
      <c r="Q163" s="1">
        <f t="shared" si="74"/>
        <v>30</v>
      </c>
      <c r="R163" s="1">
        <v>3</v>
      </c>
      <c r="S163" s="1">
        <f t="shared" si="67"/>
        <v>-12</v>
      </c>
      <c r="T163" s="1" t="s">
        <v>47</v>
      </c>
      <c r="U163" s="1">
        <f t="shared" si="77"/>
        <v>6</v>
      </c>
      <c r="V163" s="1">
        <f t="shared" si="68"/>
        <v>60</v>
      </c>
      <c r="W163" s="1">
        <f t="shared" si="69"/>
        <v>52</v>
      </c>
      <c r="X163" s="1">
        <f t="shared" si="70"/>
        <v>8</v>
      </c>
      <c r="Y163" s="1"/>
    </row>
    <row r="164" customHeight="1" spans="1:25">
      <c r="A164" s="1">
        <v>111126</v>
      </c>
      <c r="B164" s="1" t="s">
        <v>211</v>
      </c>
      <c r="C164" s="1" t="s">
        <v>7</v>
      </c>
      <c r="D164" s="1">
        <v>15</v>
      </c>
      <c r="E164" s="1">
        <v>35</v>
      </c>
      <c r="F164" s="1">
        <v>1</v>
      </c>
      <c r="G164" s="1">
        <f t="shared" si="71"/>
        <v>15</v>
      </c>
      <c r="H164" s="1">
        <f t="shared" si="72"/>
        <v>30</v>
      </c>
      <c r="I164" s="1">
        <v>4</v>
      </c>
      <c r="J164" s="1">
        <f t="shared" si="66"/>
        <v>-11</v>
      </c>
      <c r="K164" s="1" t="s">
        <v>47</v>
      </c>
      <c r="L164" s="1">
        <f t="shared" si="78"/>
        <v>8</v>
      </c>
      <c r="M164" s="1">
        <v>15</v>
      </c>
      <c r="N164" s="1">
        <v>35</v>
      </c>
      <c r="O164" s="1">
        <v>1</v>
      </c>
      <c r="P164" s="1">
        <f t="shared" si="73"/>
        <v>15</v>
      </c>
      <c r="Q164" s="1">
        <f t="shared" si="74"/>
        <v>30</v>
      </c>
      <c r="R164" s="1">
        <v>7</v>
      </c>
      <c r="S164" s="1">
        <f t="shared" si="67"/>
        <v>-8</v>
      </c>
      <c r="T164" s="1" t="s">
        <v>47</v>
      </c>
      <c r="U164" s="1">
        <f t="shared" si="77"/>
        <v>14</v>
      </c>
      <c r="V164" s="1">
        <f t="shared" si="68"/>
        <v>60</v>
      </c>
      <c r="W164" s="1">
        <f t="shared" si="69"/>
        <v>22</v>
      </c>
      <c r="X164" s="1">
        <f t="shared" si="70"/>
        <v>38</v>
      </c>
      <c r="Y164" s="1"/>
    </row>
    <row r="165" customHeight="1" spans="1:25">
      <c r="A165" s="1">
        <v>126925</v>
      </c>
      <c r="B165" s="1" t="s">
        <v>212</v>
      </c>
      <c r="C165" s="1" t="s">
        <v>10</v>
      </c>
      <c r="D165" s="1">
        <v>15</v>
      </c>
      <c r="E165" s="1">
        <v>35</v>
      </c>
      <c r="F165" s="1">
        <v>1</v>
      </c>
      <c r="G165" s="1">
        <f t="shared" si="71"/>
        <v>15</v>
      </c>
      <c r="H165" s="1">
        <f t="shared" si="72"/>
        <v>30</v>
      </c>
      <c r="I165" s="1">
        <v>14</v>
      </c>
      <c r="J165" s="1">
        <f t="shared" si="66"/>
        <v>-1</v>
      </c>
      <c r="K165" s="1" t="s">
        <v>47</v>
      </c>
      <c r="L165" s="1">
        <f t="shared" si="78"/>
        <v>28</v>
      </c>
      <c r="M165" s="1">
        <v>15</v>
      </c>
      <c r="N165" s="1">
        <v>35</v>
      </c>
      <c r="O165" s="1">
        <v>1</v>
      </c>
      <c r="P165" s="1">
        <f t="shared" si="73"/>
        <v>15</v>
      </c>
      <c r="Q165" s="1">
        <f t="shared" si="74"/>
        <v>30</v>
      </c>
      <c r="R165" s="1">
        <v>6</v>
      </c>
      <c r="S165" s="1">
        <f t="shared" si="67"/>
        <v>-9</v>
      </c>
      <c r="T165" s="1" t="s">
        <v>47</v>
      </c>
      <c r="U165" s="1">
        <f t="shared" si="77"/>
        <v>12</v>
      </c>
      <c r="V165" s="1">
        <f t="shared" si="68"/>
        <v>60</v>
      </c>
      <c r="W165" s="1">
        <f t="shared" si="69"/>
        <v>40</v>
      </c>
      <c r="X165" s="1">
        <f t="shared" si="70"/>
        <v>20</v>
      </c>
      <c r="Y165" s="1"/>
    </row>
    <row r="166" customHeight="1" spans="1:25">
      <c r="A166" s="1">
        <v>126924</v>
      </c>
      <c r="B166" s="1" t="s">
        <v>213</v>
      </c>
      <c r="C166" s="1" t="s">
        <v>10</v>
      </c>
      <c r="D166" s="1">
        <v>15</v>
      </c>
      <c r="E166" s="1">
        <v>35</v>
      </c>
      <c r="F166" s="1">
        <v>1</v>
      </c>
      <c r="G166" s="1">
        <f t="shared" si="71"/>
        <v>15</v>
      </c>
      <c r="H166" s="1">
        <f t="shared" si="72"/>
        <v>30</v>
      </c>
      <c r="I166" s="1">
        <v>7</v>
      </c>
      <c r="J166" s="1">
        <f t="shared" si="66"/>
        <v>-8</v>
      </c>
      <c r="K166" s="1" t="s">
        <v>47</v>
      </c>
      <c r="L166" s="1">
        <f t="shared" si="78"/>
        <v>14</v>
      </c>
      <c r="M166" s="1">
        <v>15</v>
      </c>
      <c r="N166" s="1">
        <v>35</v>
      </c>
      <c r="O166" s="1">
        <v>1</v>
      </c>
      <c r="P166" s="1">
        <f t="shared" si="73"/>
        <v>15</v>
      </c>
      <c r="Q166" s="1">
        <f t="shared" si="74"/>
        <v>30</v>
      </c>
      <c r="R166" s="1">
        <v>11</v>
      </c>
      <c r="S166" s="1">
        <f t="shared" si="67"/>
        <v>-4</v>
      </c>
      <c r="T166" s="1" t="s">
        <v>47</v>
      </c>
      <c r="U166" s="1">
        <f t="shared" si="77"/>
        <v>22</v>
      </c>
      <c r="V166" s="1">
        <f t="shared" si="68"/>
        <v>60</v>
      </c>
      <c r="W166" s="1">
        <f t="shared" si="69"/>
        <v>36</v>
      </c>
      <c r="X166" s="1">
        <f t="shared" si="70"/>
        <v>24</v>
      </c>
      <c r="Y166" s="1"/>
    </row>
    <row r="167" customHeight="1" spans="1:25">
      <c r="A167" s="1">
        <v>126920</v>
      </c>
      <c r="B167" s="1" t="s">
        <v>214</v>
      </c>
      <c r="C167" s="1" t="s">
        <v>10</v>
      </c>
      <c r="D167" s="1">
        <v>15</v>
      </c>
      <c r="E167" s="1">
        <v>35</v>
      </c>
      <c r="F167" s="1">
        <v>1</v>
      </c>
      <c r="G167" s="1">
        <f t="shared" si="71"/>
        <v>15</v>
      </c>
      <c r="H167" s="1">
        <f t="shared" si="72"/>
        <v>30</v>
      </c>
      <c r="I167" s="1">
        <v>6</v>
      </c>
      <c r="J167" s="1">
        <f t="shared" si="66"/>
        <v>-9</v>
      </c>
      <c r="K167" s="1" t="s">
        <v>47</v>
      </c>
      <c r="L167" s="1">
        <f t="shared" si="78"/>
        <v>12</v>
      </c>
      <c r="M167" s="1">
        <v>15</v>
      </c>
      <c r="N167" s="1">
        <v>35</v>
      </c>
      <c r="O167" s="1">
        <v>1</v>
      </c>
      <c r="P167" s="1">
        <f t="shared" si="73"/>
        <v>15</v>
      </c>
      <c r="Q167" s="1">
        <f t="shared" si="74"/>
        <v>30</v>
      </c>
      <c r="R167" s="1">
        <v>3</v>
      </c>
      <c r="S167" s="1">
        <f t="shared" si="67"/>
        <v>-12</v>
      </c>
      <c r="T167" s="1" t="s">
        <v>47</v>
      </c>
      <c r="U167" s="1">
        <f t="shared" si="77"/>
        <v>6</v>
      </c>
      <c r="V167" s="1">
        <f t="shared" si="68"/>
        <v>60</v>
      </c>
      <c r="W167" s="1">
        <f t="shared" si="69"/>
        <v>18</v>
      </c>
      <c r="X167" s="1">
        <f t="shared" si="70"/>
        <v>42</v>
      </c>
      <c r="Y167" s="1"/>
    </row>
    <row r="168" customHeight="1" spans="1:25">
      <c r="A168" s="1">
        <v>126923</v>
      </c>
      <c r="B168" s="1" t="s">
        <v>215</v>
      </c>
      <c r="C168" s="1" t="s">
        <v>10</v>
      </c>
      <c r="D168" s="1">
        <v>15</v>
      </c>
      <c r="E168" s="1">
        <v>35</v>
      </c>
      <c r="F168" s="1">
        <v>1</v>
      </c>
      <c r="G168" s="1">
        <f t="shared" si="71"/>
        <v>15</v>
      </c>
      <c r="H168" s="1">
        <f t="shared" si="72"/>
        <v>30</v>
      </c>
      <c r="I168" s="1">
        <v>10</v>
      </c>
      <c r="J168" s="1">
        <f t="shared" si="66"/>
        <v>-5</v>
      </c>
      <c r="K168" s="1" t="s">
        <v>47</v>
      </c>
      <c r="L168" s="1">
        <f t="shared" si="78"/>
        <v>20</v>
      </c>
      <c r="M168" s="1">
        <v>15</v>
      </c>
      <c r="N168" s="1">
        <v>35</v>
      </c>
      <c r="O168" s="1">
        <v>1</v>
      </c>
      <c r="P168" s="1">
        <f t="shared" si="73"/>
        <v>15</v>
      </c>
      <c r="Q168" s="1">
        <f t="shared" si="74"/>
        <v>30</v>
      </c>
      <c r="R168" s="1">
        <v>4</v>
      </c>
      <c r="S168" s="1">
        <f t="shared" si="67"/>
        <v>-11</v>
      </c>
      <c r="T168" s="1" t="s">
        <v>47</v>
      </c>
      <c r="U168" s="1">
        <f t="shared" si="77"/>
        <v>8</v>
      </c>
      <c r="V168" s="1">
        <f t="shared" si="68"/>
        <v>60</v>
      </c>
      <c r="W168" s="1">
        <f t="shared" si="69"/>
        <v>28</v>
      </c>
      <c r="X168" s="1">
        <f t="shared" si="70"/>
        <v>32</v>
      </c>
      <c r="Y168" s="1"/>
    </row>
    <row r="169" customHeight="1" spans="1:25">
      <c r="A169" s="1">
        <v>126926</v>
      </c>
      <c r="B169" s="1" t="s">
        <v>216</v>
      </c>
      <c r="C169" s="1" t="s">
        <v>10</v>
      </c>
      <c r="D169" s="1">
        <v>15</v>
      </c>
      <c r="E169" s="1">
        <v>35</v>
      </c>
      <c r="F169" s="1">
        <v>1</v>
      </c>
      <c r="G169" s="1">
        <f t="shared" si="71"/>
        <v>15</v>
      </c>
      <c r="H169" s="1">
        <f t="shared" si="72"/>
        <v>30</v>
      </c>
      <c r="I169" s="1">
        <v>7</v>
      </c>
      <c r="J169" s="1">
        <f t="shared" si="66"/>
        <v>-8</v>
      </c>
      <c r="K169" s="1" t="s">
        <v>47</v>
      </c>
      <c r="L169" s="1">
        <f t="shared" si="78"/>
        <v>14</v>
      </c>
      <c r="M169" s="1">
        <v>15</v>
      </c>
      <c r="N169" s="1">
        <v>35</v>
      </c>
      <c r="O169" s="1">
        <v>1</v>
      </c>
      <c r="P169" s="1">
        <f t="shared" si="73"/>
        <v>15</v>
      </c>
      <c r="Q169" s="1">
        <f t="shared" si="74"/>
        <v>30</v>
      </c>
      <c r="R169" s="1">
        <v>12</v>
      </c>
      <c r="S169" s="1">
        <f t="shared" si="67"/>
        <v>-3</v>
      </c>
      <c r="T169" s="1" t="s">
        <v>47</v>
      </c>
      <c r="U169" s="1">
        <f t="shared" si="77"/>
        <v>24</v>
      </c>
      <c r="V169" s="1">
        <f t="shared" si="68"/>
        <v>60</v>
      </c>
      <c r="W169" s="1">
        <f t="shared" si="69"/>
        <v>38</v>
      </c>
      <c r="X169" s="1">
        <f t="shared" si="70"/>
        <v>22</v>
      </c>
      <c r="Y169" s="1"/>
    </row>
    <row r="170" customHeight="1" spans="1:25">
      <c r="A170" s="1">
        <v>126918</v>
      </c>
      <c r="B170" s="1" t="s">
        <v>217</v>
      </c>
      <c r="C170" s="1" t="s">
        <v>10</v>
      </c>
      <c r="D170" s="1">
        <v>15</v>
      </c>
      <c r="E170" s="1">
        <v>35</v>
      </c>
      <c r="F170" s="1">
        <v>1</v>
      </c>
      <c r="G170" s="1">
        <f t="shared" si="71"/>
        <v>15</v>
      </c>
      <c r="H170" s="1">
        <f t="shared" si="72"/>
        <v>30</v>
      </c>
      <c r="I170" s="1">
        <v>4</v>
      </c>
      <c r="J170" s="1">
        <f t="shared" si="66"/>
        <v>-11</v>
      </c>
      <c r="K170" s="1" t="s">
        <v>47</v>
      </c>
      <c r="L170" s="1">
        <f t="shared" si="78"/>
        <v>8</v>
      </c>
      <c r="M170" s="1">
        <v>15</v>
      </c>
      <c r="N170" s="1">
        <v>35</v>
      </c>
      <c r="O170" s="1">
        <v>1</v>
      </c>
      <c r="P170" s="1">
        <f t="shared" si="73"/>
        <v>15</v>
      </c>
      <c r="Q170" s="1">
        <f t="shared" si="74"/>
        <v>30</v>
      </c>
      <c r="R170" s="1">
        <v>0</v>
      </c>
      <c r="S170" s="1">
        <f t="shared" si="67"/>
        <v>-15</v>
      </c>
      <c r="T170" s="1" t="s">
        <v>47</v>
      </c>
      <c r="U170" s="1">
        <f t="shared" si="77"/>
        <v>0</v>
      </c>
      <c r="V170" s="1">
        <f t="shared" si="68"/>
        <v>60</v>
      </c>
      <c r="W170" s="1">
        <f t="shared" si="69"/>
        <v>8</v>
      </c>
      <c r="X170" s="1">
        <f t="shared" si="70"/>
        <v>52</v>
      </c>
      <c r="Y170" s="1"/>
    </row>
    <row r="171" customHeight="1" spans="1:25">
      <c r="A171" s="1"/>
      <c r="B171" s="1" t="s">
        <v>18</v>
      </c>
      <c r="C171" s="1"/>
      <c r="D171" s="1">
        <f>SUM(D3:D170)</f>
        <v>10250</v>
      </c>
      <c r="E171" s="1">
        <f t="shared" ref="E171:Y171" si="79">SUM(E3:E170)</f>
        <v>13610</v>
      </c>
      <c r="F171" s="1"/>
      <c r="G171" s="1">
        <f t="shared" si="79"/>
        <v>10550</v>
      </c>
      <c r="H171" s="1">
        <f t="shared" si="79"/>
        <v>21810</v>
      </c>
      <c r="I171" s="1">
        <f t="shared" si="79"/>
        <v>5303</v>
      </c>
      <c r="J171" s="1">
        <f t="shared" si="79"/>
        <v>-4947</v>
      </c>
      <c r="K171" s="1"/>
      <c r="L171" s="1">
        <f t="shared" si="79"/>
        <v>11048</v>
      </c>
      <c r="M171" s="1">
        <f t="shared" si="79"/>
        <v>10250</v>
      </c>
      <c r="N171" s="1">
        <f t="shared" si="79"/>
        <v>13610</v>
      </c>
      <c r="O171" s="1"/>
      <c r="P171" s="1">
        <f t="shared" si="79"/>
        <v>10550</v>
      </c>
      <c r="Q171" s="1">
        <f t="shared" si="79"/>
        <v>21810</v>
      </c>
      <c r="R171" s="1">
        <f t="shared" si="79"/>
        <v>5687</v>
      </c>
      <c r="S171" s="1">
        <f t="shared" si="79"/>
        <v>-4563</v>
      </c>
      <c r="T171" s="1"/>
      <c r="U171" s="1">
        <f t="shared" si="79"/>
        <v>12090</v>
      </c>
      <c r="V171" s="1">
        <f t="shared" si="79"/>
        <v>43620</v>
      </c>
      <c r="W171" s="1">
        <f t="shared" si="79"/>
        <v>23138</v>
      </c>
      <c r="X171" s="1">
        <f t="shared" si="79"/>
        <v>22405.5</v>
      </c>
      <c r="Y171" s="1">
        <f t="shared" si="79"/>
        <v>1923.5</v>
      </c>
    </row>
    <row r="172" customHeight="1" spans="23:25">
      <c r="W172">
        <f>V171-W171</f>
        <v>20482</v>
      </c>
      <c r="Y172">
        <f>X171-Y171</f>
        <v>20482</v>
      </c>
    </row>
  </sheetData>
  <mergeCells count="13">
    <mergeCell ref="A1:C1"/>
    <mergeCell ref="D1:L1"/>
    <mergeCell ref="M1:U1"/>
    <mergeCell ref="V1:Y1"/>
    <mergeCell ref="AA2:AG2"/>
    <mergeCell ref="AA4:AA5"/>
    <mergeCell ref="AA6:AA7"/>
    <mergeCell ref="AC4:AC5"/>
    <mergeCell ref="AC6:AC7"/>
    <mergeCell ref="AD4:AD5"/>
    <mergeCell ref="AD6:AD7"/>
    <mergeCell ref="AF6:AF7"/>
    <mergeCell ref="AG6:AG7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3"/>
  <sheetViews>
    <sheetView topLeftCell="E1" workbookViewId="0">
      <selection activeCell="M13" sqref="G1:M13"/>
    </sheetView>
  </sheetViews>
  <sheetFormatPr defaultColWidth="9" defaultRowHeight="24" customHeight="1"/>
  <cols>
    <col min="1" max="1" width="17.625" hidden="1" customWidth="1"/>
    <col min="2" max="4" width="17.25" hidden="1" customWidth="1"/>
    <col min="7" max="7" width="11.5" customWidth="1"/>
    <col min="8" max="13" width="20.625" customWidth="1"/>
  </cols>
  <sheetData>
    <row r="1" customHeight="1" spans="1:13">
      <c r="A1" s="1" t="s">
        <v>218</v>
      </c>
      <c r="B1" s="1" t="s">
        <v>219</v>
      </c>
      <c r="C1" s="1" t="s">
        <v>220</v>
      </c>
      <c r="D1" s="1" t="s">
        <v>221</v>
      </c>
      <c r="G1" s="1"/>
      <c r="H1" s="2" t="s">
        <v>16</v>
      </c>
      <c r="I1" s="2"/>
      <c r="J1" s="2"/>
      <c r="K1" s="3" t="s">
        <v>222</v>
      </c>
      <c r="L1" s="3"/>
      <c r="M1" s="3"/>
    </row>
    <row r="2" customHeight="1" spans="1:13">
      <c r="A2" s="1" t="s">
        <v>5</v>
      </c>
      <c r="B2" s="1">
        <v>3730</v>
      </c>
      <c r="C2" s="1">
        <v>3730</v>
      </c>
      <c r="D2" s="1">
        <v>7460</v>
      </c>
      <c r="G2" s="1" t="s">
        <v>0</v>
      </c>
      <c r="H2" s="2" t="s">
        <v>223</v>
      </c>
      <c r="I2" s="2" t="s">
        <v>224</v>
      </c>
      <c r="J2" s="2" t="s">
        <v>225</v>
      </c>
      <c r="K2" s="3" t="s">
        <v>223</v>
      </c>
      <c r="L2" s="3" t="s">
        <v>224</v>
      </c>
      <c r="M2" s="3" t="s">
        <v>225</v>
      </c>
    </row>
    <row r="3" customHeight="1" spans="1:13">
      <c r="A3" s="1" t="s">
        <v>6</v>
      </c>
      <c r="B3" s="1">
        <v>840</v>
      </c>
      <c r="C3" s="1">
        <v>840</v>
      </c>
      <c r="D3" s="1">
        <v>1680</v>
      </c>
      <c r="G3" s="1" t="s">
        <v>5</v>
      </c>
      <c r="H3" s="1">
        <v>1800</v>
      </c>
      <c r="I3" s="1">
        <v>377</v>
      </c>
      <c r="J3" s="4">
        <f>I3/H3</f>
        <v>0.209444444444444</v>
      </c>
      <c r="K3" s="1">
        <v>1800</v>
      </c>
      <c r="L3" s="1">
        <v>282</v>
      </c>
      <c r="M3" s="4">
        <f t="shared" ref="M3:M13" si="0">L3/K3</f>
        <v>0.156666666666667</v>
      </c>
    </row>
    <row r="4" customHeight="1" spans="1:13">
      <c r="A4" s="1" t="s">
        <v>7</v>
      </c>
      <c r="B4" s="1">
        <v>180</v>
      </c>
      <c r="C4" s="1">
        <v>180</v>
      </c>
      <c r="D4" s="1">
        <v>360</v>
      </c>
      <c r="G4" s="1" t="s">
        <v>6</v>
      </c>
      <c r="H4" s="1">
        <v>420</v>
      </c>
      <c r="I4" s="1">
        <v>84</v>
      </c>
      <c r="J4" s="4">
        <f t="shared" ref="J4:J13" si="1">I4/H4</f>
        <v>0.2</v>
      </c>
      <c r="K4" s="1">
        <v>420</v>
      </c>
      <c r="L4" s="1">
        <v>84</v>
      </c>
      <c r="M4" s="4">
        <f t="shared" si="0"/>
        <v>0.2</v>
      </c>
    </row>
    <row r="5" customHeight="1" spans="1:13">
      <c r="A5" s="1" t="s">
        <v>8</v>
      </c>
      <c r="B5" s="1">
        <v>3910</v>
      </c>
      <c r="C5" s="1">
        <v>3830</v>
      </c>
      <c r="D5" s="1">
        <v>7740</v>
      </c>
      <c r="G5" s="1" t="s">
        <v>7</v>
      </c>
      <c r="H5" s="1">
        <v>90</v>
      </c>
      <c r="I5" s="1">
        <v>67</v>
      </c>
      <c r="J5" s="4">
        <f t="shared" si="1"/>
        <v>0.744444444444444</v>
      </c>
      <c r="K5" s="1">
        <v>90</v>
      </c>
      <c r="L5" s="1">
        <v>24</v>
      </c>
      <c r="M5" s="4">
        <f t="shared" si="0"/>
        <v>0.266666666666667</v>
      </c>
    </row>
    <row r="6" customHeight="1" spans="1:13">
      <c r="A6" s="1" t="s">
        <v>9</v>
      </c>
      <c r="B6" s="1">
        <v>300</v>
      </c>
      <c r="C6" s="1">
        <v>300</v>
      </c>
      <c r="D6" s="1">
        <v>600</v>
      </c>
      <c r="G6" s="1" t="s">
        <v>8</v>
      </c>
      <c r="H6" s="1">
        <v>1860</v>
      </c>
      <c r="I6" s="1">
        <v>596</v>
      </c>
      <c r="J6" s="4">
        <f t="shared" si="1"/>
        <v>0.320430107526882</v>
      </c>
      <c r="K6" s="1">
        <v>1840</v>
      </c>
      <c r="L6" s="1">
        <v>665</v>
      </c>
      <c r="M6" s="4">
        <f t="shared" si="0"/>
        <v>0.361413043478261</v>
      </c>
    </row>
    <row r="7" customHeight="1" spans="1:13">
      <c r="A7" s="1" t="s">
        <v>10</v>
      </c>
      <c r="B7" s="1">
        <v>180</v>
      </c>
      <c r="C7" s="1">
        <v>180</v>
      </c>
      <c r="D7" s="1">
        <v>360</v>
      </c>
      <c r="G7" s="1" t="s">
        <v>9</v>
      </c>
      <c r="H7" s="1">
        <v>150</v>
      </c>
      <c r="I7" s="1">
        <v>101</v>
      </c>
      <c r="J7" s="4">
        <f t="shared" si="1"/>
        <v>0.673333333333333</v>
      </c>
      <c r="K7" s="1">
        <v>150</v>
      </c>
      <c r="L7" s="1">
        <v>80</v>
      </c>
      <c r="M7" s="4">
        <f t="shared" si="0"/>
        <v>0.533333333333333</v>
      </c>
    </row>
    <row r="8" customHeight="1" spans="1:13">
      <c r="A8" s="1" t="s">
        <v>11</v>
      </c>
      <c r="B8" s="1">
        <v>4540</v>
      </c>
      <c r="C8" s="1">
        <v>4620</v>
      </c>
      <c r="D8" s="1">
        <v>9160</v>
      </c>
      <c r="G8" s="1" t="s">
        <v>10</v>
      </c>
      <c r="H8" s="1">
        <v>90</v>
      </c>
      <c r="I8" s="1">
        <v>26</v>
      </c>
      <c r="J8" s="4">
        <f t="shared" si="1"/>
        <v>0.288888888888889</v>
      </c>
      <c r="K8" s="1">
        <v>90</v>
      </c>
      <c r="L8" s="1">
        <v>21</v>
      </c>
      <c r="M8" s="4">
        <f t="shared" si="0"/>
        <v>0.233333333333333</v>
      </c>
    </row>
    <row r="9" customHeight="1" spans="1:13">
      <c r="A9" s="1" t="s">
        <v>12</v>
      </c>
      <c r="B9" s="1">
        <v>2800</v>
      </c>
      <c r="C9" s="1">
        <v>2800</v>
      </c>
      <c r="D9" s="1">
        <v>5600</v>
      </c>
      <c r="G9" s="1" t="s">
        <v>11</v>
      </c>
      <c r="H9" s="1">
        <v>2180</v>
      </c>
      <c r="I9" s="1">
        <v>522</v>
      </c>
      <c r="J9" s="4">
        <f t="shared" si="1"/>
        <v>0.239449541284404</v>
      </c>
      <c r="K9" s="1">
        <v>2200</v>
      </c>
      <c r="L9" s="1">
        <v>640</v>
      </c>
      <c r="M9" s="4">
        <f t="shared" si="0"/>
        <v>0.290909090909091</v>
      </c>
    </row>
    <row r="10" customHeight="1" spans="1:13">
      <c r="A10" s="1" t="s">
        <v>13</v>
      </c>
      <c r="B10" s="1">
        <v>4330</v>
      </c>
      <c r="C10" s="1">
        <v>4330</v>
      </c>
      <c r="D10" s="1">
        <v>8660</v>
      </c>
      <c r="G10" s="1" t="s">
        <v>12</v>
      </c>
      <c r="H10" s="1">
        <v>1340</v>
      </c>
      <c r="I10" s="1">
        <v>515</v>
      </c>
      <c r="J10" s="4">
        <f t="shared" si="1"/>
        <v>0.384328358208955</v>
      </c>
      <c r="K10" s="1">
        <v>1340</v>
      </c>
      <c r="L10" s="1">
        <v>602</v>
      </c>
      <c r="M10" s="4">
        <f t="shared" si="0"/>
        <v>0.449253731343284</v>
      </c>
    </row>
    <row r="11" customHeight="1" spans="1:13">
      <c r="A11" s="1" t="s">
        <v>14</v>
      </c>
      <c r="B11" s="1">
        <v>1000</v>
      </c>
      <c r="C11" s="1">
        <v>1000</v>
      </c>
      <c r="D11" s="1">
        <v>2000</v>
      </c>
      <c r="G11" s="1" t="s">
        <v>13</v>
      </c>
      <c r="H11" s="1">
        <v>2120</v>
      </c>
      <c r="I11" s="1">
        <v>436</v>
      </c>
      <c r="J11" s="4">
        <f t="shared" si="1"/>
        <v>0.205660377358491</v>
      </c>
      <c r="K11" s="1">
        <v>2120</v>
      </c>
      <c r="L11" s="1">
        <v>544</v>
      </c>
      <c r="M11" s="4">
        <f t="shared" si="0"/>
        <v>0.256603773584906</v>
      </c>
    </row>
    <row r="12" customHeight="1" spans="1:13">
      <c r="A12" s="1" t="s">
        <v>18</v>
      </c>
      <c r="B12" s="1">
        <v>21810</v>
      </c>
      <c r="C12" s="1">
        <v>21810</v>
      </c>
      <c r="D12" s="1">
        <f>C12+B12</f>
        <v>43620</v>
      </c>
      <c r="G12" s="1" t="s">
        <v>14</v>
      </c>
      <c r="H12" s="1">
        <v>500</v>
      </c>
      <c r="I12" s="1">
        <v>76</v>
      </c>
      <c r="J12" s="4">
        <f t="shared" si="1"/>
        <v>0.152</v>
      </c>
      <c r="K12" s="1">
        <v>500</v>
      </c>
      <c r="L12" s="1">
        <v>115</v>
      </c>
      <c r="M12" s="4">
        <f t="shared" si="0"/>
        <v>0.23</v>
      </c>
    </row>
    <row r="13" customHeight="1" spans="7:13">
      <c r="G13" s="1" t="s">
        <v>15</v>
      </c>
      <c r="H13" s="1">
        <v>10550</v>
      </c>
      <c r="I13" s="1">
        <f>SUM(I3:I12)</f>
        <v>2800</v>
      </c>
      <c r="J13" s="4">
        <f t="shared" si="1"/>
        <v>0.265402843601896</v>
      </c>
      <c r="K13" s="1">
        <v>10550</v>
      </c>
      <c r="L13" s="1">
        <f>SUM(L3:L12)</f>
        <v>3057</v>
      </c>
      <c r="M13" s="4">
        <f t="shared" si="0"/>
        <v>0.289763033175355</v>
      </c>
    </row>
  </sheetData>
  <mergeCells count="2">
    <mergeCell ref="H1:J1"/>
    <mergeCell ref="K1:M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Sheet2</vt:lpstr>
      <vt:lpstr>Sheet4</vt:lpstr>
      <vt:lpstr>门店汇总</vt:lpstr>
      <vt:lpstr>片区汇总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TJ</dc:creator>
  <cp:lastModifiedBy>玲小妹</cp:lastModifiedBy>
  <dcterms:created xsi:type="dcterms:W3CDTF">2023-05-12T11:15:00Z</dcterms:created>
  <dcterms:modified xsi:type="dcterms:W3CDTF">2024-12-26T09:08:17Z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D35F8E356E4F4FE195D4F4366652B478_12</vt:lpwstr>
  </property>
</Properties>
</file>