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特价明细!$A$1:$Y$65</definedName>
  </definedNames>
  <calcPr calcId="144525"/>
</workbook>
</file>

<file path=xl/sharedStrings.xml><?xml version="1.0" encoding="utf-8"?>
<sst xmlns="http://schemas.openxmlformats.org/spreadsheetml/2006/main" count="648" uniqueCount="256">
  <si>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</si>
  <si>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</si>
  <si>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</si>
  <si>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</si>
  <si>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</si>
  <si>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</si>
  <si>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</si>
  <si>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</si>
  <si>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</si>
  <si>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</si>
  <si>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</si>
  <si>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</si>
  <si>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</si>
  <si>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</si>
  <si>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</si>
  <si>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</si>
  <si>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</si>
  <si>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</si>
  <si>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</si>
  <si>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</si>
  <si>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</si>
  <si>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</si>
  <si>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</si>
  <si>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</si>
  <si>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</si>
  <si>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金嗓子喉片</t>
  </si>
  <si>
    <t>2gx6片x2板</t>
  </si>
  <si>
    <t>盒</t>
  </si>
  <si>
    <t>广西金嗓子有限责任公司</t>
  </si>
  <si>
    <t>四川太极大邑县晋原镇东街药店</t>
  </si>
  <si>
    <t/>
  </si>
  <si>
    <t>在营</t>
  </si>
  <si>
    <t>新增</t>
  </si>
  <si>
    <t>苯磺酸左氨氯地平片</t>
  </si>
  <si>
    <t>2.5mgx7片x2板</t>
  </si>
  <si>
    <t>施慧达药业集团有限公司（原吉林省天风制药）</t>
  </si>
  <si>
    <t>四川太极崇州市崇阳镇蜀州中路药店</t>
  </si>
  <si>
    <t>三元</t>
  </si>
  <si>
    <t>非洛地平缓释片(波依定)</t>
  </si>
  <si>
    <t>5mgx10片</t>
  </si>
  <si>
    <t>阿斯利康制药有限公司</t>
  </si>
  <si>
    <t>碳酸钙D3咀嚼片(Ⅲ)（维D钙咀嚼片）</t>
  </si>
  <si>
    <t>100IU:0.75gx60片</t>
  </si>
  <si>
    <t>瓶</t>
  </si>
  <si>
    <t>A＆Z Pharmaceutical,lnc(美国安士制药有限公司)</t>
  </si>
  <si>
    <t>雅安市太极智慧云医药科技有限公司</t>
  </si>
  <si>
    <t>艾司奥美拉唑镁肠溶片</t>
  </si>
  <si>
    <t>20mgx7片</t>
  </si>
  <si>
    <t>四川太极都江堰市蒲阳路药店</t>
  </si>
  <si>
    <t>卫康</t>
  </si>
  <si>
    <t>复方聚维酮碘搽剂</t>
  </si>
  <si>
    <t>3mlx2瓶+创口贴</t>
  </si>
  <si>
    <t>乐泰药业有限公司</t>
  </si>
  <si>
    <t>四川太极郫都区红光街道红高东路药店</t>
  </si>
  <si>
    <t>健之佳</t>
  </si>
  <si>
    <t>40mgx7片</t>
  </si>
  <si>
    <t>四川太极锦江区水杉街药店</t>
  </si>
  <si>
    <t>复方阿胶浆</t>
  </si>
  <si>
    <t>20mlx48支(无蔗糖)(OTC装)</t>
  </si>
  <si>
    <t>东阿阿胶股份有限公司（山东东阿阿胶股份有限公司）</t>
  </si>
  <si>
    <t>消肿止痛酊</t>
  </si>
  <si>
    <t>33ml</t>
  </si>
  <si>
    <t>广西壮族自治区花红药业股份有限公司</t>
  </si>
  <si>
    <t>磷酸奥司他韦颗粒</t>
  </si>
  <si>
    <t>15mg(以奥司他韦计)x12袋</t>
  </si>
  <si>
    <t>宜昌东阳光长江药业股份有限公司（宜昌长江药业有限公司）</t>
  </si>
  <si>
    <t>沙库巴曲缬沙坦钠片</t>
  </si>
  <si>
    <t>100mgx28片</t>
  </si>
  <si>
    <t>Novartis Farma S.p.A</t>
  </si>
  <si>
    <t>四川太极武侯区丝竹路药店</t>
  </si>
  <si>
    <t>芙蓉</t>
  </si>
  <si>
    <t>5.12日新增5月特价</t>
  </si>
  <si>
    <t>消渴丸</t>
  </si>
  <si>
    <t>30g：120丸</t>
  </si>
  <si>
    <t>广州白云山中一药业有限公司</t>
  </si>
  <si>
    <t>四川太极大邑县沙渠镇方圆路药店</t>
  </si>
  <si>
    <t>肺力咳合剂</t>
  </si>
  <si>
    <t>100ml</t>
  </si>
  <si>
    <t>贵州健兴药业有限公司</t>
  </si>
  <si>
    <t>四川太极青羊区光华西一路药店</t>
  </si>
  <si>
    <t>贝尔康</t>
  </si>
  <si>
    <t>5月新增</t>
  </si>
  <si>
    <t>枸橼酸铋钾颗粒(丽珠得乐)</t>
  </si>
  <si>
    <t>1.0g：110mgx56袋</t>
  </si>
  <si>
    <t>丽珠集团丽珠制药厂</t>
  </si>
  <si>
    <t>四川太极都江堰景中路店</t>
  </si>
  <si>
    <t>永利</t>
  </si>
  <si>
    <t>双氯芬酸钠缓释片</t>
  </si>
  <si>
    <t>0.1gx12片</t>
  </si>
  <si>
    <t>国药集团致君（深圳）坪山制药有限公司 （原国药控股深圳中药有限公司）</t>
  </si>
  <si>
    <t>枸橼酸铋钾胶囊(丽珠得乐胶囊)</t>
  </si>
  <si>
    <t>0.3g：110mgx40粒</t>
  </si>
  <si>
    <t>碳酸钙D3咀嚼片(Ⅲ)(儿童维D钙咀嚼片)</t>
  </si>
  <si>
    <t>100IU:0.75gx30片</t>
  </si>
  <si>
    <t>鼻渊舒口服液</t>
  </si>
  <si>
    <t>10mlx6支(无糖)</t>
  </si>
  <si>
    <t>成都华神集团股份有限公司制药厂</t>
  </si>
  <si>
    <t>四川太极武侯区大华街药店</t>
  </si>
  <si>
    <t>乐源堂</t>
  </si>
  <si>
    <t>云南白药膏</t>
  </si>
  <si>
    <t>6.5cmx10cmx10片</t>
  </si>
  <si>
    <t>云南白药集团股份有限公司</t>
  </si>
  <si>
    <t>四川太极双林路药店</t>
  </si>
  <si>
    <t>脂必泰胶囊</t>
  </si>
  <si>
    <t>0.24gx10粒</t>
  </si>
  <si>
    <t>成都地奥九泓制药厂</t>
  </si>
  <si>
    <t>四川太极大邑县晋原镇潘家街药店</t>
  </si>
  <si>
    <t>多维元素片(29)(善存)</t>
  </si>
  <si>
    <t>100片(薄膜衣)</t>
  </si>
  <si>
    <t>惠氏制药有限公司</t>
  </si>
  <si>
    <t>一心堂</t>
  </si>
  <si>
    <t>利可君片</t>
  </si>
  <si>
    <t>20mgx16片x2板</t>
  </si>
  <si>
    <t>江苏吉贝尔药业有限公司</t>
  </si>
  <si>
    <t>人血白蛋白</t>
  </si>
  <si>
    <t>20%(50ml：10g)</t>
  </si>
  <si>
    <t>成都蓉生药业有限公司</t>
  </si>
  <si>
    <t>四川太极金牛区银沙路药店</t>
  </si>
  <si>
    <t>海王</t>
  </si>
  <si>
    <t>四川太极金牛区花照壁中横街药店</t>
  </si>
  <si>
    <t>海王，科伦</t>
  </si>
  <si>
    <t>妥布霉素地塞米松滴眼液(典必殊)</t>
  </si>
  <si>
    <t>5ml</t>
  </si>
  <si>
    <t>支</t>
  </si>
  <si>
    <t>(比利时)S.a.ALCON-COUVREURn.v</t>
  </si>
  <si>
    <t>四川太极成都高新区成汉南路药店</t>
  </si>
  <si>
    <t>百欣堂</t>
  </si>
  <si>
    <t>淘汰</t>
  </si>
  <si>
    <t>京都念慈菴蜜炼川贝枇杷膏</t>
  </si>
  <si>
    <t>150ml</t>
  </si>
  <si>
    <t>香港京都念慈庵总厂有限公司</t>
  </si>
  <si>
    <t>利民</t>
  </si>
  <si>
    <t>复明片</t>
  </si>
  <si>
    <t>0.3gx90片</t>
  </si>
  <si>
    <t>西安碑林药业股份有限公司</t>
  </si>
  <si>
    <t>四川太极大邑县晋原镇北街药店</t>
  </si>
  <si>
    <t>香丹清牌珂妍胶囊</t>
  </si>
  <si>
    <t>0.4gx10粒x2板x6小盒</t>
  </si>
  <si>
    <t>西安杨健药业有限公司</t>
  </si>
  <si>
    <t>维生素AD滴剂</t>
  </si>
  <si>
    <t>48粒（VA1500单位:VD500单位)(0-1岁)(胶囊型)</t>
  </si>
  <si>
    <t>山东达因海洋生物制药股份有限公司</t>
  </si>
  <si>
    <t>四川太极金牛区五福桥东路药店</t>
  </si>
  <si>
    <t>48粒（VA2000单位:VD700单位)(1岁以上)(胶囊型)</t>
  </si>
  <si>
    <t>枸橼酸铋钾颗粒</t>
  </si>
  <si>
    <t>110mg：1gx28袋</t>
  </si>
  <si>
    <t>肾宝片</t>
  </si>
  <si>
    <t>0.7gx9片x14板(薄膜衣)</t>
  </si>
  <si>
    <t>江西汇仁药业股份有限公司(原江西汇仁药业有限公司)</t>
  </si>
  <si>
    <t>贝前列素钠片</t>
  </si>
  <si>
    <t>40ugx10片（薄膜衣）</t>
  </si>
  <si>
    <t>北京泰德制药股份有限公司</t>
  </si>
  <si>
    <t>四川太极新津邓双镇岷江店</t>
  </si>
  <si>
    <t>健尔堂</t>
  </si>
  <si>
    <t>湿毒清胶囊</t>
  </si>
  <si>
    <t>0.5gx80粒</t>
  </si>
  <si>
    <t>广西玉林制药有限责任公司</t>
  </si>
  <si>
    <t>藿香正气口服液</t>
  </si>
  <si>
    <t>10mlx5支</t>
  </si>
  <si>
    <t>太极集团重庆涪陵制药厂有限公司</t>
  </si>
  <si>
    <t>四川太极新都区新繁镇繁江北路药店</t>
  </si>
  <si>
    <t>芙蓉药房</t>
  </si>
  <si>
    <t>枸橼酸铋钾片</t>
  </si>
  <si>
    <t>0.3gx40片</t>
  </si>
  <si>
    <t>蓝芩口服液</t>
  </si>
  <si>
    <t>10ml(相当于原药材21.2克)x9支</t>
  </si>
  <si>
    <t>江苏扬子江药业集团有限公司</t>
  </si>
  <si>
    <t>足光散(足光粉)</t>
  </si>
  <si>
    <t>40gx3袋</t>
  </si>
  <si>
    <t>成都九芝堂金鼎药业有限公司</t>
  </si>
  <si>
    <t xml:space="preserve">永康东路药店 </t>
  </si>
  <si>
    <t>怀远店</t>
  </si>
  <si>
    <t>蜀州中路店</t>
  </si>
  <si>
    <t>崇州市崇阳镇尚贤坊街药店</t>
  </si>
  <si>
    <t>金带街药店</t>
  </si>
  <si>
    <t>怀远二店</t>
  </si>
  <si>
    <t>崇州中心店</t>
  </si>
  <si>
    <t>四川太极三江店</t>
  </si>
  <si>
    <t>非布司他片</t>
  </si>
  <si>
    <t>40mgx8片x3板</t>
  </si>
  <si>
    <t>江苏万邦生化制药股份有限公司</t>
  </si>
  <si>
    <t>右旋糖酐铁分散片</t>
  </si>
  <si>
    <t>25mgx56片</t>
  </si>
  <si>
    <t>江西华太药业有限公司</t>
  </si>
  <si>
    <t>四川太极大邑县新场镇文昌街药店</t>
  </si>
  <si>
    <t>新生大药房</t>
  </si>
  <si>
    <t>气血康口服液</t>
  </si>
  <si>
    <t>10mlx10支(OTC装)</t>
  </si>
  <si>
    <t>云南白药集团文山七花有限责任公司</t>
  </si>
  <si>
    <t>氨溴特罗口服溶液</t>
  </si>
  <si>
    <t>120ml</t>
  </si>
  <si>
    <t>北京韩美药品有限公司</t>
  </si>
  <si>
    <t>10mlx7支</t>
  </si>
  <si>
    <t>熊去氧胆酸片</t>
  </si>
  <si>
    <t>0.25gx12片x1板</t>
  </si>
  <si>
    <t>武汉普元药业有限责任公司</t>
  </si>
  <si>
    <t>四川太极成华区华泰路二药店</t>
  </si>
  <si>
    <t>羚羊清肺颗粒</t>
  </si>
  <si>
    <t>6gx12袋</t>
  </si>
  <si>
    <t>江西保利制药有限公司</t>
  </si>
  <si>
    <t>蓝悦</t>
  </si>
  <si>
    <t>5.11新增</t>
  </si>
  <si>
    <t>川贝止咳露(川贝枇杷露)</t>
  </si>
  <si>
    <t>180ml</t>
  </si>
  <si>
    <t>太极集团四川天诚制药有限公司</t>
  </si>
  <si>
    <t>四川太极武侯区长寿路药店</t>
  </si>
  <si>
    <t>杏林</t>
  </si>
  <si>
    <t>10mlx10支</t>
  </si>
  <si>
    <t>苯溴马隆片</t>
  </si>
  <si>
    <t>50mgx30片</t>
  </si>
  <si>
    <t>白脉软膏</t>
  </si>
  <si>
    <t>20g</t>
  </si>
  <si>
    <t>西藏奇正藏药股份有限公司</t>
  </si>
  <si>
    <t>四川太极都江堰药店</t>
  </si>
  <si>
    <t>40mgx10片</t>
  </si>
  <si>
    <t>江苏恒瑞医药股份有限公司</t>
  </si>
  <si>
    <t>复方板蓝根颗粒</t>
  </si>
  <si>
    <t>15gx22袋</t>
  </si>
  <si>
    <t>袋</t>
  </si>
  <si>
    <t>太极集团重庆中药二厂有限公司</t>
  </si>
  <si>
    <t>陈香露白露片</t>
  </si>
  <si>
    <t>0.5gx100片</t>
  </si>
  <si>
    <t>云南白药集团大理药业有限责任公司</t>
  </si>
  <si>
    <t>富马酸丙酚替诺福韦片</t>
  </si>
  <si>
    <t>25mgx30片</t>
  </si>
  <si>
    <t>加拿大Patheon Inc.</t>
  </si>
  <si>
    <t>科华北路</t>
  </si>
  <si>
    <t>大邑县安仁镇千禧街药店</t>
  </si>
  <si>
    <t>匹</t>
  </si>
  <si>
    <t>已做特价</t>
  </si>
  <si>
    <t>371126660</t>
  </si>
  <si>
    <t>四川太极兴义镇万兴路药店</t>
  </si>
  <si>
    <t>恬恬大药房</t>
  </si>
  <si>
    <t>未备注新增不处理</t>
  </si>
  <si>
    <t>106865153856</t>
  </si>
  <si>
    <t>58157068</t>
  </si>
  <si>
    <t>盐酸贝那普利片</t>
  </si>
  <si>
    <t>10mgx14片(薄膜衣)</t>
  </si>
  <si>
    <t>上海新亚药业闵行有限公司</t>
  </si>
  <si>
    <t>四川太极成华区二环路北四段药店（汇融名城）</t>
  </si>
  <si>
    <t>106399198979</t>
  </si>
  <si>
    <t>life.space益生菌粉</t>
  </si>
  <si>
    <t>30g(1.5gx20袋）</t>
  </si>
  <si>
    <t>汤臣倍健股份有限公司</t>
  </si>
  <si>
    <t>四川太极青羊区蜀辉路药店</t>
  </si>
  <si>
    <t>106399218374</t>
  </si>
  <si>
    <t>72g(1.5gx20袋x2盒+1.5gx8袋x1盒</t>
  </si>
  <si>
    <t>2000U：700Ux30粒（1岁以上）</t>
  </si>
  <si>
    <t>本月已做特价（价格一样）</t>
  </si>
  <si>
    <t>1500U：500Ux30粒（0-1岁）</t>
  </si>
  <si>
    <t>四川太极武侯区逸都路药店</t>
  </si>
  <si>
    <t>请提供竞争对手收银小票</t>
  </si>
  <si>
    <t>阿胶（太极天胶）</t>
  </si>
  <si>
    <t>250g</t>
  </si>
  <si>
    <t>太极集团甘肃天水羲皇阿胶有限公司</t>
  </si>
  <si>
    <t>营运部已做活动，晒单奖励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</si>
</sst>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/>
    </xf>
    <xf numFmtId="0" fontId="0" fillId="0" borderId="0" xfId="0" applyFill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5"/>
  <sheetViews>
    <sheetView tabSelected="1" workbookViewId="0">
      <pane ySplit="1" topLeftCell="A2" activePane="bottomLeft" state="frozen"/>
      <selection/>
      <selection pane="bottomLeft" activeCell="G22" sqref="G21:G22"/>
    </sheetView>
  </sheetViews>
  <sheetFormatPr defaultColWidth="9" defaultRowHeight="13.5"/>
  <cols>
    <col min="1" max="1" width="4.5" customWidth="1"/>
    <col min="3" max="3" width="18.125" customWidth="1"/>
    <col min="4" max="4" width="15.125" customWidth="1"/>
    <col min="5" max="5" width="3.625" customWidth="1"/>
    <col min="6" max="6" width="14.25" customWidth="1"/>
    <col min="7" max="7" width="8.25" customWidth="1"/>
    <col min="8" max="8" width="21.5" customWidth="1"/>
    <col min="9" max="9" width="7.75" customWidth="1"/>
    <col min="10" max="10" width="8.25" customWidth="1"/>
    <col min="11" max="11" width="7.875" style="14" customWidth="1"/>
    <col min="12" max="12" width="9.375" customWidth="1"/>
    <col min="13" max="13" width="11.125"/>
    <col min="14" max="14" width="12"/>
    <col min="15" max="15" width="6.375" style="14" customWidth="1"/>
    <col min="16" max="16" width="7.375" customWidth="1"/>
    <col min="17" max="17" width="8.625" customWidth="1"/>
    <col min="18" max="19" width="8" customWidth="1"/>
    <col min="20" max="20" width="7.5" customWidth="1"/>
    <col min="21" max="21" width="5.75" customWidth="1"/>
    <col min="22" max="22" width="6.875" customWidth="1"/>
    <col min="23" max="23" width="7.25" customWidth="1"/>
    <col min="24" max="24" width="15"/>
  </cols>
  <sheetData>
    <row r="1" s="13" customFormat="1" ht="24" customHeight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5" t="s">
        <v>10</v>
      </c>
      <c r="L1" s="1" t="s">
        <v>11</v>
      </c>
      <c r="M1" s="6" t="s">
        <v>12</v>
      </c>
      <c r="N1" s="6" t="s">
        <v>13</v>
      </c>
      <c r="O1" s="5" t="s">
        <v>14</v>
      </c>
      <c r="P1" s="1" t="s">
        <v>15</v>
      </c>
      <c r="Q1" s="1" t="s">
        <v>16</v>
      </c>
      <c r="R1" s="10" t="s">
        <v>17</v>
      </c>
      <c r="S1" s="10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1" t="s">
        <v>23</v>
      </c>
      <c r="Y1" s="1" t="s">
        <v>24</v>
      </c>
    </row>
    <row r="2" spans="1:25">
      <c r="A2" s="2">
        <v>1</v>
      </c>
      <c r="B2" s="3">
        <v>126660</v>
      </c>
      <c r="C2" s="2" t="s">
        <v>25</v>
      </c>
      <c r="D2" s="2" t="s">
        <v>26</v>
      </c>
      <c r="E2" s="2" t="s">
        <v>27</v>
      </c>
      <c r="F2" s="2" t="s">
        <v>28</v>
      </c>
      <c r="G2" s="3">
        <v>748</v>
      </c>
      <c r="H2" s="7" t="s">
        <v>29</v>
      </c>
      <c r="I2" s="2">
        <v>10.1</v>
      </c>
      <c r="J2" s="2">
        <v>15</v>
      </c>
      <c r="K2" s="8">
        <v>10.5</v>
      </c>
      <c r="L2" s="7" t="s">
        <v>30</v>
      </c>
      <c r="M2" s="9">
        <f t="shared" ref="M2:M64" si="0">(J2-I2)/J2</f>
        <v>0.326666666666667</v>
      </c>
      <c r="N2" s="9">
        <f t="shared" ref="N2:N64" si="1">(K2-I2)/K2</f>
        <v>0.0380952380952381</v>
      </c>
      <c r="O2" s="8">
        <v>2</v>
      </c>
      <c r="P2" s="2">
        <v>12.8</v>
      </c>
      <c r="Q2" s="2">
        <v>6819</v>
      </c>
      <c r="R2" s="2">
        <f t="shared" ref="R2:R32" si="2">K2-J2</f>
        <v>-4.5</v>
      </c>
      <c r="S2" s="2">
        <f t="shared" ref="S2:S32" si="3">K2-P2</f>
        <v>-2.3</v>
      </c>
      <c r="T2" s="2">
        <v>1441</v>
      </c>
      <c r="U2" s="2">
        <v>0</v>
      </c>
      <c r="V2" s="3">
        <v>11</v>
      </c>
      <c r="W2" s="2" t="s">
        <v>31</v>
      </c>
      <c r="X2" s="12">
        <v>45060.6199189815</v>
      </c>
      <c r="Y2" s="7" t="s">
        <v>32</v>
      </c>
    </row>
    <row r="3" spans="1:25">
      <c r="A3" s="2">
        <v>2</v>
      </c>
      <c r="B3" s="3">
        <v>31356</v>
      </c>
      <c r="C3" s="2" t="s">
        <v>33</v>
      </c>
      <c r="D3" s="2" t="s">
        <v>34</v>
      </c>
      <c r="E3" s="2" t="s">
        <v>27</v>
      </c>
      <c r="F3" s="2" t="s">
        <v>35</v>
      </c>
      <c r="G3" s="3">
        <v>104838</v>
      </c>
      <c r="H3" s="7" t="s">
        <v>36</v>
      </c>
      <c r="I3" s="2">
        <v>25.46</v>
      </c>
      <c r="J3" s="2">
        <v>29.8</v>
      </c>
      <c r="K3" s="8">
        <v>22</v>
      </c>
      <c r="L3" s="7" t="s">
        <v>37</v>
      </c>
      <c r="M3" s="9">
        <f t="shared" si="0"/>
        <v>0.145637583892617</v>
      </c>
      <c r="N3" s="9">
        <f t="shared" si="1"/>
        <v>-0.157272727272727</v>
      </c>
      <c r="O3" s="8">
        <v>1</v>
      </c>
      <c r="P3" s="2">
        <v>0</v>
      </c>
      <c r="Q3" s="2">
        <v>1404</v>
      </c>
      <c r="R3" s="2">
        <f t="shared" si="2"/>
        <v>-7.8</v>
      </c>
      <c r="S3" s="2">
        <f t="shared" si="3"/>
        <v>22</v>
      </c>
      <c r="T3" s="2">
        <v>1126</v>
      </c>
      <c r="U3" s="2">
        <v>0</v>
      </c>
      <c r="V3" s="7"/>
      <c r="W3" s="2" t="s">
        <v>31</v>
      </c>
      <c r="X3" s="12">
        <v>45057.647650463</v>
      </c>
      <c r="Y3" s="7" t="s">
        <v>32</v>
      </c>
    </row>
    <row r="4" spans="1:25">
      <c r="A4" s="2">
        <v>3</v>
      </c>
      <c r="B4" s="3">
        <v>2025</v>
      </c>
      <c r="C4" s="2" t="s">
        <v>38</v>
      </c>
      <c r="D4" s="2" t="s">
        <v>39</v>
      </c>
      <c r="E4" s="2" t="s">
        <v>27</v>
      </c>
      <c r="F4" s="2" t="s">
        <v>40</v>
      </c>
      <c r="G4" s="3">
        <v>748</v>
      </c>
      <c r="H4" s="7" t="s">
        <v>29</v>
      </c>
      <c r="I4" s="2">
        <v>28.28</v>
      </c>
      <c r="J4" s="2">
        <v>32.5</v>
      </c>
      <c r="K4" s="8">
        <v>28</v>
      </c>
      <c r="L4" s="7" t="s">
        <v>30</v>
      </c>
      <c r="M4" s="9">
        <f t="shared" si="0"/>
        <v>0.129846153846154</v>
      </c>
      <c r="N4" s="9">
        <f t="shared" si="1"/>
        <v>-0.01</v>
      </c>
      <c r="O4" s="8">
        <v>1</v>
      </c>
      <c r="P4" s="2">
        <v>30.8</v>
      </c>
      <c r="Q4" s="2">
        <v>1491</v>
      </c>
      <c r="R4" s="2">
        <f t="shared" si="2"/>
        <v>-4.5</v>
      </c>
      <c r="S4" s="2">
        <f t="shared" si="3"/>
        <v>-2.8</v>
      </c>
      <c r="T4" s="2">
        <v>953</v>
      </c>
      <c r="U4" s="2">
        <v>0</v>
      </c>
      <c r="V4" s="3">
        <v>14</v>
      </c>
      <c r="W4" s="2" t="s">
        <v>31</v>
      </c>
      <c r="X4" s="12">
        <v>45060.6189814815</v>
      </c>
      <c r="Y4" s="7" t="s">
        <v>32</v>
      </c>
    </row>
    <row r="5" spans="1:25">
      <c r="A5" s="2">
        <v>4</v>
      </c>
      <c r="B5" s="3">
        <v>11661</v>
      </c>
      <c r="C5" s="2" t="s">
        <v>41</v>
      </c>
      <c r="D5" s="2" t="s">
        <v>42</v>
      </c>
      <c r="E5" s="2" t="s">
        <v>43</v>
      </c>
      <c r="F5" s="2" t="s">
        <v>44</v>
      </c>
      <c r="G5" s="3">
        <v>138202</v>
      </c>
      <c r="H5" s="7" t="s">
        <v>45</v>
      </c>
      <c r="I5" s="2">
        <v>47.2</v>
      </c>
      <c r="J5" s="2">
        <v>55</v>
      </c>
      <c r="K5" s="8">
        <v>49.9</v>
      </c>
      <c r="L5" s="7" t="s">
        <v>30</v>
      </c>
      <c r="M5" s="9">
        <f t="shared" si="0"/>
        <v>0.141818181818182</v>
      </c>
      <c r="N5" s="9">
        <f t="shared" si="1"/>
        <v>0.0541082164328656</v>
      </c>
      <c r="O5" s="8">
        <v>2</v>
      </c>
      <c r="P5" s="2">
        <v>0</v>
      </c>
      <c r="Q5" s="2">
        <v>542</v>
      </c>
      <c r="R5" s="2">
        <f t="shared" si="2"/>
        <v>-5.1</v>
      </c>
      <c r="S5" s="2">
        <f t="shared" si="3"/>
        <v>49.9</v>
      </c>
      <c r="T5" s="2">
        <v>270</v>
      </c>
      <c r="U5" s="2">
        <v>0</v>
      </c>
      <c r="V5" s="3">
        <v>8</v>
      </c>
      <c r="W5" s="2" t="s">
        <v>31</v>
      </c>
      <c r="X5" s="12">
        <v>45062.7965277778</v>
      </c>
      <c r="Y5" s="7" t="s">
        <v>32</v>
      </c>
    </row>
    <row r="6" spans="1:25">
      <c r="A6" s="2">
        <v>5</v>
      </c>
      <c r="B6" s="3">
        <v>44460</v>
      </c>
      <c r="C6" s="2" t="s">
        <v>46</v>
      </c>
      <c r="D6" s="2" t="s">
        <v>47</v>
      </c>
      <c r="E6" s="2" t="s">
        <v>27</v>
      </c>
      <c r="F6" s="2" t="s">
        <v>40</v>
      </c>
      <c r="G6" s="3">
        <v>738</v>
      </c>
      <c r="H6" s="7" t="s">
        <v>48</v>
      </c>
      <c r="I6" s="2">
        <v>57.92</v>
      </c>
      <c r="J6" s="2">
        <v>85</v>
      </c>
      <c r="K6" s="8">
        <v>67</v>
      </c>
      <c r="L6" s="7" t="s">
        <v>49</v>
      </c>
      <c r="M6" s="9">
        <f t="shared" si="0"/>
        <v>0.318588235294118</v>
      </c>
      <c r="N6" s="9">
        <f t="shared" si="1"/>
        <v>0.135522388059701</v>
      </c>
      <c r="O6" s="8">
        <v>3</v>
      </c>
      <c r="P6" s="2">
        <v>0</v>
      </c>
      <c r="Q6" s="2">
        <v>778</v>
      </c>
      <c r="R6" s="2">
        <f t="shared" si="2"/>
        <v>-18</v>
      </c>
      <c r="S6" s="2">
        <f t="shared" si="3"/>
        <v>67</v>
      </c>
      <c r="T6" s="2">
        <v>1036</v>
      </c>
      <c r="U6" s="2">
        <v>160</v>
      </c>
      <c r="V6" s="3">
        <v>4</v>
      </c>
      <c r="W6" s="2" t="s">
        <v>31</v>
      </c>
      <c r="X6" s="12">
        <v>45056.8215162037</v>
      </c>
      <c r="Y6" s="7" t="s">
        <v>32</v>
      </c>
    </row>
    <row r="7" spans="1:25">
      <c r="A7" s="2">
        <v>6</v>
      </c>
      <c r="B7" s="3">
        <v>153856</v>
      </c>
      <c r="C7" s="2" t="s">
        <v>50</v>
      </c>
      <c r="D7" s="2" t="s">
        <v>51</v>
      </c>
      <c r="E7" s="2" t="s">
        <v>27</v>
      </c>
      <c r="F7" s="2" t="s">
        <v>52</v>
      </c>
      <c r="G7" s="3">
        <v>128640</v>
      </c>
      <c r="H7" s="7" t="s">
        <v>53</v>
      </c>
      <c r="I7" s="2">
        <v>71.5</v>
      </c>
      <c r="J7" s="2">
        <v>98</v>
      </c>
      <c r="K7" s="8">
        <v>72</v>
      </c>
      <c r="L7" s="7" t="s">
        <v>54</v>
      </c>
      <c r="M7" s="9">
        <f t="shared" si="0"/>
        <v>0.270408163265306</v>
      </c>
      <c r="N7" s="9">
        <f t="shared" si="1"/>
        <v>0.00694444444444444</v>
      </c>
      <c r="O7" s="8">
        <v>1</v>
      </c>
      <c r="P7" s="2">
        <v>0</v>
      </c>
      <c r="Q7" s="2">
        <v>482</v>
      </c>
      <c r="R7" s="2">
        <f t="shared" si="2"/>
        <v>-26</v>
      </c>
      <c r="S7" s="2">
        <f t="shared" si="3"/>
        <v>72</v>
      </c>
      <c r="T7" s="2">
        <v>426</v>
      </c>
      <c r="U7" s="2">
        <v>0</v>
      </c>
      <c r="V7" s="3">
        <v>5</v>
      </c>
      <c r="W7" s="2" t="s">
        <v>31</v>
      </c>
      <c r="X7" s="12">
        <v>45057.4418865741</v>
      </c>
      <c r="Y7" s="7" t="s">
        <v>32</v>
      </c>
    </row>
    <row r="8" spans="1:25">
      <c r="A8" s="2">
        <v>7</v>
      </c>
      <c r="B8" s="3">
        <v>39495</v>
      </c>
      <c r="C8" s="2" t="s">
        <v>46</v>
      </c>
      <c r="D8" s="2" t="s">
        <v>55</v>
      </c>
      <c r="E8" s="2" t="s">
        <v>27</v>
      </c>
      <c r="F8" s="2" t="s">
        <v>40</v>
      </c>
      <c r="G8" s="3">
        <v>598</v>
      </c>
      <c r="H8" s="7" t="s">
        <v>56</v>
      </c>
      <c r="I8" s="2">
        <v>98.47</v>
      </c>
      <c r="J8" s="2">
        <v>118</v>
      </c>
      <c r="K8" s="8">
        <v>95</v>
      </c>
      <c r="L8" s="7" t="s">
        <v>30</v>
      </c>
      <c r="M8" s="9">
        <f t="shared" si="0"/>
        <v>0.165508474576271</v>
      </c>
      <c r="N8" s="9">
        <f t="shared" si="1"/>
        <v>-0.0365263157894737</v>
      </c>
      <c r="O8" s="8">
        <v>1</v>
      </c>
      <c r="P8" s="2">
        <v>0</v>
      </c>
      <c r="Q8" s="2">
        <v>816</v>
      </c>
      <c r="R8" s="2">
        <f t="shared" si="2"/>
        <v>-23</v>
      </c>
      <c r="S8" s="2">
        <f t="shared" si="3"/>
        <v>95</v>
      </c>
      <c r="T8" s="2">
        <v>1142</v>
      </c>
      <c r="U8" s="2">
        <v>216</v>
      </c>
      <c r="V8" s="3">
        <v>2</v>
      </c>
      <c r="W8" s="2" t="s">
        <v>31</v>
      </c>
      <c r="X8" s="12">
        <v>45056.4178125</v>
      </c>
      <c r="Y8" s="7" t="s">
        <v>32</v>
      </c>
    </row>
    <row r="9" spans="1:25">
      <c r="A9" s="2">
        <v>8</v>
      </c>
      <c r="B9" s="3">
        <v>74899</v>
      </c>
      <c r="C9" s="2" t="s">
        <v>57</v>
      </c>
      <c r="D9" s="2" t="s">
        <v>58</v>
      </c>
      <c r="E9" s="2" t="s">
        <v>27</v>
      </c>
      <c r="F9" s="2" t="s">
        <v>59</v>
      </c>
      <c r="G9" s="3">
        <v>138202</v>
      </c>
      <c r="H9" s="7" t="s">
        <v>45</v>
      </c>
      <c r="I9" s="2">
        <v>232.3</v>
      </c>
      <c r="J9" s="2">
        <v>499</v>
      </c>
      <c r="K9" s="8">
        <v>278</v>
      </c>
      <c r="L9" s="7" t="s">
        <v>30</v>
      </c>
      <c r="M9" s="9">
        <f t="shared" si="0"/>
        <v>0.534468937875751</v>
      </c>
      <c r="N9" s="9">
        <f t="shared" si="1"/>
        <v>0.164388489208633</v>
      </c>
      <c r="O9" s="8">
        <v>2</v>
      </c>
      <c r="P9" s="2">
        <v>0</v>
      </c>
      <c r="Q9" s="2">
        <v>380</v>
      </c>
      <c r="R9" s="2">
        <f t="shared" si="2"/>
        <v>-221</v>
      </c>
      <c r="S9" s="2">
        <f t="shared" si="3"/>
        <v>278</v>
      </c>
      <c r="T9" s="2">
        <v>318</v>
      </c>
      <c r="U9" s="2">
        <v>0</v>
      </c>
      <c r="V9" s="3">
        <v>2</v>
      </c>
      <c r="W9" s="2" t="s">
        <v>31</v>
      </c>
      <c r="X9" s="12">
        <v>45056.446087963</v>
      </c>
      <c r="Y9" s="7" t="s">
        <v>32</v>
      </c>
    </row>
    <row r="10" spans="1:25">
      <c r="A10" s="2">
        <v>9</v>
      </c>
      <c r="B10" s="3">
        <v>1826</v>
      </c>
      <c r="C10" s="2" t="s">
        <v>60</v>
      </c>
      <c r="D10" s="2" t="s">
        <v>61</v>
      </c>
      <c r="E10" s="2" t="s">
        <v>43</v>
      </c>
      <c r="F10" s="2" t="s">
        <v>62</v>
      </c>
      <c r="G10" s="3">
        <v>138202</v>
      </c>
      <c r="H10" s="7" t="s">
        <v>45</v>
      </c>
      <c r="I10" s="2">
        <v>10.58</v>
      </c>
      <c r="J10" s="2">
        <v>11.8</v>
      </c>
      <c r="K10" s="8">
        <v>6.5</v>
      </c>
      <c r="L10" s="7" t="s">
        <v>30</v>
      </c>
      <c r="M10" s="9">
        <f t="shared" si="0"/>
        <v>0.103389830508475</v>
      </c>
      <c r="N10" s="9">
        <f t="shared" si="1"/>
        <v>-0.627692307692308</v>
      </c>
      <c r="O10" s="8">
        <v>1</v>
      </c>
      <c r="P10" s="2">
        <v>12.8</v>
      </c>
      <c r="Q10" s="2">
        <v>346</v>
      </c>
      <c r="R10" s="2">
        <f t="shared" si="2"/>
        <v>-5.3</v>
      </c>
      <c r="S10" s="2">
        <f t="shared" si="3"/>
        <v>-6.3</v>
      </c>
      <c r="T10" s="2">
        <v>277</v>
      </c>
      <c r="U10" s="2">
        <v>0</v>
      </c>
      <c r="V10" s="3">
        <v>3</v>
      </c>
      <c r="W10" s="2" t="s">
        <v>31</v>
      </c>
      <c r="X10" s="12">
        <v>45061.4592361111</v>
      </c>
      <c r="Y10" s="7" t="s">
        <v>32</v>
      </c>
    </row>
    <row r="11" spans="1:25">
      <c r="A11" s="2">
        <v>10</v>
      </c>
      <c r="B11" s="3">
        <v>191422</v>
      </c>
      <c r="C11" s="2" t="s">
        <v>63</v>
      </c>
      <c r="D11" s="2" t="s">
        <v>64</v>
      </c>
      <c r="E11" s="2" t="s">
        <v>27</v>
      </c>
      <c r="F11" s="2" t="s">
        <v>65</v>
      </c>
      <c r="G11" s="3">
        <v>138202</v>
      </c>
      <c r="H11" s="7" t="s">
        <v>45</v>
      </c>
      <c r="I11" s="2">
        <v>60.6</v>
      </c>
      <c r="J11" s="2">
        <v>78</v>
      </c>
      <c r="K11" s="8">
        <v>49.9</v>
      </c>
      <c r="L11" s="7" t="s">
        <v>30</v>
      </c>
      <c r="M11" s="9">
        <f t="shared" si="0"/>
        <v>0.223076923076923</v>
      </c>
      <c r="N11" s="9">
        <f t="shared" si="1"/>
        <v>-0.214428857715431</v>
      </c>
      <c r="O11" s="8">
        <v>1</v>
      </c>
      <c r="P11" s="2">
        <v>0</v>
      </c>
      <c r="Q11" s="2">
        <v>3160</v>
      </c>
      <c r="R11" s="2">
        <f t="shared" si="2"/>
        <v>-28.1</v>
      </c>
      <c r="S11" s="2">
        <f t="shared" si="3"/>
        <v>49.9</v>
      </c>
      <c r="T11" s="2">
        <v>194</v>
      </c>
      <c r="U11" s="2">
        <v>0</v>
      </c>
      <c r="V11" s="3">
        <v>9</v>
      </c>
      <c r="W11" s="2" t="s">
        <v>31</v>
      </c>
      <c r="X11" s="12">
        <v>45062.7960300926</v>
      </c>
      <c r="Y11" s="7" t="s">
        <v>32</v>
      </c>
    </row>
    <row r="12" spans="1:25">
      <c r="A12" s="2">
        <v>11</v>
      </c>
      <c r="B12" s="3">
        <v>252067</v>
      </c>
      <c r="C12" s="2" t="s">
        <v>66</v>
      </c>
      <c r="D12" s="2" t="s">
        <v>67</v>
      </c>
      <c r="E12" s="2" t="s">
        <v>27</v>
      </c>
      <c r="F12" s="2" t="s">
        <v>68</v>
      </c>
      <c r="G12" s="3">
        <v>106865</v>
      </c>
      <c r="H12" s="7" t="s">
        <v>69</v>
      </c>
      <c r="I12" s="2">
        <v>85.72</v>
      </c>
      <c r="J12" s="2">
        <v>88</v>
      </c>
      <c r="K12" s="8">
        <v>78</v>
      </c>
      <c r="L12" s="7" t="s">
        <v>70</v>
      </c>
      <c r="M12" s="9">
        <f t="shared" si="0"/>
        <v>0.0259090909090909</v>
      </c>
      <c r="N12" s="9">
        <f t="shared" si="1"/>
        <v>-0.098974358974359</v>
      </c>
      <c r="O12" s="8">
        <v>1</v>
      </c>
      <c r="P12" s="2">
        <v>0</v>
      </c>
      <c r="Q12" s="2">
        <v>349</v>
      </c>
      <c r="R12" s="2">
        <f t="shared" si="2"/>
        <v>-10</v>
      </c>
      <c r="S12" s="2">
        <f t="shared" si="3"/>
        <v>78</v>
      </c>
      <c r="T12" s="2">
        <v>321</v>
      </c>
      <c r="U12" s="2">
        <v>115</v>
      </c>
      <c r="V12" s="3">
        <v>5</v>
      </c>
      <c r="W12" s="2" t="s">
        <v>31</v>
      </c>
      <c r="X12" s="12">
        <v>45058.6395023148</v>
      </c>
      <c r="Y12" s="7" t="s">
        <v>71</v>
      </c>
    </row>
    <row r="13" spans="1:25">
      <c r="A13" s="2">
        <v>12</v>
      </c>
      <c r="B13" s="3">
        <v>1252</v>
      </c>
      <c r="C13" s="2" t="s">
        <v>72</v>
      </c>
      <c r="D13" s="2" t="s">
        <v>73</v>
      </c>
      <c r="E13" s="2" t="s">
        <v>43</v>
      </c>
      <c r="F13" s="2" t="s">
        <v>74</v>
      </c>
      <c r="G13" s="3">
        <v>716</v>
      </c>
      <c r="H13" s="7" t="s">
        <v>75</v>
      </c>
      <c r="I13" s="2">
        <v>17.68</v>
      </c>
      <c r="J13" s="2">
        <v>25.8</v>
      </c>
      <c r="K13" s="8">
        <v>17</v>
      </c>
      <c r="L13" s="7" t="s">
        <v>30</v>
      </c>
      <c r="M13" s="9">
        <f t="shared" si="0"/>
        <v>0.314728682170543</v>
      </c>
      <c r="N13" s="9">
        <f t="shared" si="1"/>
        <v>-0.04</v>
      </c>
      <c r="O13" s="8">
        <v>1</v>
      </c>
      <c r="P13" s="2">
        <v>0</v>
      </c>
      <c r="Q13" s="2">
        <v>297</v>
      </c>
      <c r="R13" s="2">
        <f t="shared" si="2"/>
        <v>-8.8</v>
      </c>
      <c r="S13" s="2">
        <f t="shared" si="3"/>
        <v>17</v>
      </c>
      <c r="T13" s="2">
        <v>344</v>
      </c>
      <c r="U13" s="2">
        <v>0</v>
      </c>
      <c r="V13" s="7"/>
      <c r="W13" s="2" t="s">
        <v>31</v>
      </c>
      <c r="X13" s="12">
        <v>45059.3928703704</v>
      </c>
      <c r="Y13" s="7" t="s">
        <v>32</v>
      </c>
    </row>
    <row r="14" spans="1:25">
      <c r="A14" s="2">
        <v>13</v>
      </c>
      <c r="B14" s="3">
        <v>1952</v>
      </c>
      <c r="C14" s="2" t="s">
        <v>76</v>
      </c>
      <c r="D14" s="2" t="s">
        <v>77</v>
      </c>
      <c r="E14" s="2" t="s">
        <v>43</v>
      </c>
      <c r="F14" s="2" t="s">
        <v>78</v>
      </c>
      <c r="G14" s="3">
        <v>113833</v>
      </c>
      <c r="H14" s="7" t="s">
        <v>79</v>
      </c>
      <c r="I14" s="2">
        <v>28.71</v>
      </c>
      <c r="J14" s="2">
        <v>33</v>
      </c>
      <c r="K14" s="8">
        <v>28</v>
      </c>
      <c r="L14" s="7" t="s">
        <v>80</v>
      </c>
      <c r="M14" s="9">
        <f t="shared" si="0"/>
        <v>0.13</v>
      </c>
      <c r="N14" s="9">
        <f t="shared" si="1"/>
        <v>-0.0253571428571429</v>
      </c>
      <c r="O14" s="8">
        <v>1</v>
      </c>
      <c r="P14" s="2">
        <v>0</v>
      </c>
      <c r="Q14" s="2">
        <v>984</v>
      </c>
      <c r="R14" s="2">
        <f t="shared" si="2"/>
        <v>-5</v>
      </c>
      <c r="S14" s="2">
        <f t="shared" si="3"/>
        <v>28</v>
      </c>
      <c r="T14" s="2">
        <v>1348</v>
      </c>
      <c r="U14" s="2">
        <v>0</v>
      </c>
      <c r="V14" s="3">
        <v>3</v>
      </c>
      <c r="W14" s="2" t="s">
        <v>31</v>
      </c>
      <c r="X14" s="12">
        <v>45057.4814814815</v>
      </c>
      <c r="Y14" s="7" t="s">
        <v>81</v>
      </c>
    </row>
    <row r="15" spans="1:25">
      <c r="A15" s="2">
        <v>14</v>
      </c>
      <c r="B15" s="3">
        <v>14684</v>
      </c>
      <c r="C15" s="2" t="s">
        <v>82</v>
      </c>
      <c r="D15" s="2" t="s">
        <v>83</v>
      </c>
      <c r="E15" s="2" t="s">
        <v>27</v>
      </c>
      <c r="F15" s="2" t="s">
        <v>84</v>
      </c>
      <c r="G15" s="3">
        <v>587</v>
      </c>
      <c r="H15" s="7" t="s">
        <v>85</v>
      </c>
      <c r="I15" s="2">
        <v>33.8</v>
      </c>
      <c r="J15" s="2">
        <v>42</v>
      </c>
      <c r="K15" s="8">
        <v>33</v>
      </c>
      <c r="L15" s="7" t="s">
        <v>86</v>
      </c>
      <c r="M15" s="9">
        <f t="shared" si="0"/>
        <v>0.195238095238095</v>
      </c>
      <c r="N15" s="9">
        <f t="shared" si="1"/>
        <v>-0.0242424242424242</v>
      </c>
      <c r="O15" s="8">
        <v>1</v>
      </c>
      <c r="P15" s="2">
        <v>0</v>
      </c>
      <c r="Q15" s="2">
        <v>125</v>
      </c>
      <c r="R15" s="2">
        <f t="shared" si="2"/>
        <v>-9</v>
      </c>
      <c r="S15" s="2">
        <f t="shared" si="3"/>
        <v>33</v>
      </c>
      <c r="T15" s="2">
        <v>268</v>
      </c>
      <c r="U15" s="2">
        <v>0</v>
      </c>
      <c r="V15" s="3">
        <v>3</v>
      </c>
      <c r="W15" s="2" t="s">
        <v>31</v>
      </c>
      <c r="X15" s="12">
        <v>45056.5243055556</v>
      </c>
      <c r="Y15" s="7" t="s">
        <v>32</v>
      </c>
    </row>
    <row r="16" spans="1:25">
      <c r="A16" s="2">
        <v>15</v>
      </c>
      <c r="B16" s="3">
        <v>89895</v>
      </c>
      <c r="C16" s="2" t="s">
        <v>87</v>
      </c>
      <c r="D16" s="2" t="s">
        <v>88</v>
      </c>
      <c r="E16" s="2" t="s">
        <v>27</v>
      </c>
      <c r="F16" s="2" t="s">
        <v>89</v>
      </c>
      <c r="G16" s="3">
        <v>138202</v>
      </c>
      <c r="H16" s="7" t="s">
        <v>45</v>
      </c>
      <c r="I16" s="2">
        <v>4.55</v>
      </c>
      <c r="J16" s="2">
        <v>8.5</v>
      </c>
      <c r="K16" s="8">
        <v>4.5</v>
      </c>
      <c r="L16" s="7" t="s">
        <v>30</v>
      </c>
      <c r="M16" s="9">
        <f t="shared" si="0"/>
        <v>0.464705882352941</v>
      </c>
      <c r="N16" s="9">
        <f t="shared" si="1"/>
        <v>-0.0111111111111111</v>
      </c>
      <c r="O16" s="8">
        <v>1</v>
      </c>
      <c r="P16" s="2">
        <v>0</v>
      </c>
      <c r="Q16" s="2">
        <v>74</v>
      </c>
      <c r="R16" s="2">
        <f t="shared" si="2"/>
        <v>-4</v>
      </c>
      <c r="S16" s="2">
        <f t="shared" si="3"/>
        <v>4.5</v>
      </c>
      <c r="T16" s="2">
        <v>37</v>
      </c>
      <c r="U16" s="2">
        <v>0</v>
      </c>
      <c r="V16" s="3">
        <v>3</v>
      </c>
      <c r="W16" s="2" t="s">
        <v>31</v>
      </c>
      <c r="X16" s="12">
        <v>45062.7963657407</v>
      </c>
      <c r="Y16" s="7" t="s">
        <v>32</v>
      </c>
    </row>
    <row r="17" spans="1:25">
      <c r="A17" s="2">
        <v>16</v>
      </c>
      <c r="B17" s="3">
        <v>116</v>
      </c>
      <c r="C17" s="2" t="s">
        <v>90</v>
      </c>
      <c r="D17" s="2" t="s">
        <v>91</v>
      </c>
      <c r="E17" s="2" t="s">
        <v>27</v>
      </c>
      <c r="F17" s="2" t="s">
        <v>84</v>
      </c>
      <c r="G17" s="3">
        <v>587</v>
      </c>
      <c r="H17" s="7" t="s">
        <v>85</v>
      </c>
      <c r="I17" s="2">
        <v>29.13</v>
      </c>
      <c r="J17" s="2">
        <v>38</v>
      </c>
      <c r="K17" s="8">
        <v>29</v>
      </c>
      <c r="L17" s="7" t="s">
        <v>86</v>
      </c>
      <c r="M17" s="9">
        <f t="shared" si="0"/>
        <v>0.233421052631579</v>
      </c>
      <c r="N17" s="9">
        <f t="shared" si="1"/>
        <v>-0.00448275862068962</v>
      </c>
      <c r="O17" s="8">
        <v>1</v>
      </c>
      <c r="P17" s="2">
        <v>0</v>
      </c>
      <c r="Q17" s="2">
        <v>173</v>
      </c>
      <c r="R17" s="2">
        <f t="shared" si="2"/>
        <v>-9</v>
      </c>
      <c r="S17" s="2">
        <f t="shared" si="3"/>
        <v>29</v>
      </c>
      <c r="T17" s="2">
        <v>230</v>
      </c>
      <c r="U17" s="2">
        <v>0</v>
      </c>
      <c r="V17" s="3">
        <v>6</v>
      </c>
      <c r="W17" s="2" t="s">
        <v>31</v>
      </c>
      <c r="X17" s="12">
        <v>45056.5249421296</v>
      </c>
      <c r="Y17" s="7" t="s">
        <v>32</v>
      </c>
    </row>
    <row r="18" spans="1:25">
      <c r="A18" s="2">
        <v>17</v>
      </c>
      <c r="B18" s="3">
        <v>29058</v>
      </c>
      <c r="C18" s="2" t="s">
        <v>92</v>
      </c>
      <c r="D18" s="2" t="s">
        <v>93</v>
      </c>
      <c r="E18" s="2" t="s">
        <v>27</v>
      </c>
      <c r="F18" s="2" t="s">
        <v>44</v>
      </c>
      <c r="G18" s="3">
        <v>138202</v>
      </c>
      <c r="H18" s="7" t="s">
        <v>45</v>
      </c>
      <c r="I18" s="2">
        <v>43.84</v>
      </c>
      <c r="J18" s="2">
        <v>54.8</v>
      </c>
      <c r="K18" s="8">
        <v>45</v>
      </c>
      <c r="L18" s="7" t="s">
        <v>30</v>
      </c>
      <c r="M18" s="9">
        <f t="shared" si="0"/>
        <v>0.2</v>
      </c>
      <c r="N18" s="9">
        <f t="shared" si="1"/>
        <v>0.0257777777777777</v>
      </c>
      <c r="O18" s="8">
        <v>2</v>
      </c>
      <c r="P18" s="2">
        <v>0</v>
      </c>
      <c r="Q18" s="2">
        <v>335</v>
      </c>
      <c r="R18" s="2">
        <f t="shared" si="2"/>
        <v>-9.8</v>
      </c>
      <c r="S18" s="2">
        <f t="shared" si="3"/>
        <v>45</v>
      </c>
      <c r="T18" s="2">
        <v>214</v>
      </c>
      <c r="U18" s="2">
        <v>0</v>
      </c>
      <c r="V18" s="3">
        <v>5</v>
      </c>
      <c r="W18" s="2" t="s">
        <v>31</v>
      </c>
      <c r="X18" s="12">
        <v>45062.7957291667</v>
      </c>
      <c r="Y18" s="7" t="s">
        <v>32</v>
      </c>
    </row>
    <row r="19" spans="1:25">
      <c r="A19" s="2">
        <v>18</v>
      </c>
      <c r="B19" s="3">
        <v>2474</v>
      </c>
      <c r="C19" s="2" t="s">
        <v>94</v>
      </c>
      <c r="D19" s="2" t="s">
        <v>95</v>
      </c>
      <c r="E19" s="2" t="s">
        <v>27</v>
      </c>
      <c r="F19" s="2" t="s">
        <v>96</v>
      </c>
      <c r="G19" s="3">
        <v>104429</v>
      </c>
      <c r="H19" s="7" t="s">
        <v>97</v>
      </c>
      <c r="I19" s="2">
        <v>18.18</v>
      </c>
      <c r="J19" s="2">
        <v>24.8</v>
      </c>
      <c r="K19" s="8">
        <v>19</v>
      </c>
      <c r="L19" s="7" t="s">
        <v>98</v>
      </c>
      <c r="M19" s="9">
        <f t="shared" si="0"/>
        <v>0.266935483870968</v>
      </c>
      <c r="N19" s="9">
        <f t="shared" si="1"/>
        <v>0.0431578947368421</v>
      </c>
      <c r="O19" s="8">
        <v>2</v>
      </c>
      <c r="P19" s="2">
        <v>22.8</v>
      </c>
      <c r="Q19" s="2">
        <v>444</v>
      </c>
      <c r="R19" s="2">
        <f t="shared" si="2"/>
        <v>-5.8</v>
      </c>
      <c r="S19" s="2">
        <f t="shared" si="3"/>
        <v>-3.8</v>
      </c>
      <c r="T19" s="2">
        <v>464</v>
      </c>
      <c r="U19" s="2">
        <v>0</v>
      </c>
      <c r="V19" s="3">
        <v>1</v>
      </c>
      <c r="W19" s="2" t="s">
        <v>31</v>
      </c>
      <c r="X19" s="12">
        <v>45060.3877893519</v>
      </c>
      <c r="Y19" s="7" t="s">
        <v>32</v>
      </c>
    </row>
    <row r="20" spans="1:25">
      <c r="A20" s="2">
        <v>19</v>
      </c>
      <c r="B20" s="3">
        <v>236662</v>
      </c>
      <c r="C20" s="2" t="s">
        <v>99</v>
      </c>
      <c r="D20" s="2" t="s">
        <v>100</v>
      </c>
      <c r="E20" s="2" t="s">
        <v>27</v>
      </c>
      <c r="F20" s="2" t="s">
        <v>101</v>
      </c>
      <c r="G20" s="3">
        <v>355</v>
      </c>
      <c r="H20" s="7" t="s">
        <v>102</v>
      </c>
      <c r="I20" s="2">
        <v>39.56</v>
      </c>
      <c r="J20" s="2">
        <v>49.5</v>
      </c>
      <c r="K20" s="8">
        <v>41.5</v>
      </c>
      <c r="L20" s="7" t="s">
        <v>30</v>
      </c>
      <c r="M20" s="9">
        <f t="shared" si="0"/>
        <v>0.200808080808081</v>
      </c>
      <c r="N20" s="9">
        <f t="shared" si="1"/>
        <v>0.0467469879518072</v>
      </c>
      <c r="O20" s="8">
        <v>2</v>
      </c>
      <c r="P20" s="2">
        <v>0</v>
      </c>
      <c r="Q20" s="2">
        <v>114</v>
      </c>
      <c r="R20" s="2">
        <f t="shared" si="2"/>
        <v>-8</v>
      </c>
      <c r="S20" s="2">
        <f t="shared" si="3"/>
        <v>41.5</v>
      </c>
      <c r="T20" s="2">
        <v>372</v>
      </c>
      <c r="U20" s="2">
        <v>0</v>
      </c>
      <c r="V20" s="3">
        <v>10</v>
      </c>
      <c r="W20" s="2" t="s">
        <v>31</v>
      </c>
      <c r="X20" s="12">
        <v>45058.3554282407</v>
      </c>
      <c r="Y20" s="7" t="s">
        <v>32</v>
      </c>
    </row>
    <row r="21" spans="1:25">
      <c r="A21" s="2">
        <v>20</v>
      </c>
      <c r="B21" s="3">
        <v>74180</v>
      </c>
      <c r="C21" s="2" t="s">
        <v>103</v>
      </c>
      <c r="D21" s="2" t="s">
        <v>104</v>
      </c>
      <c r="E21" s="2" t="s">
        <v>27</v>
      </c>
      <c r="F21" s="2" t="s">
        <v>105</v>
      </c>
      <c r="G21" s="3">
        <v>104533</v>
      </c>
      <c r="H21" s="7" t="s">
        <v>106</v>
      </c>
      <c r="I21" s="2">
        <v>20</v>
      </c>
      <c r="J21" s="2">
        <v>23.8</v>
      </c>
      <c r="K21" s="8">
        <v>21.5</v>
      </c>
      <c r="L21" s="7" t="s">
        <v>30</v>
      </c>
      <c r="M21" s="9">
        <f t="shared" si="0"/>
        <v>0.159663865546219</v>
      </c>
      <c r="N21" s="9">
        <f t="shared" si="1"/>
        <v>0.0697674418604651</v>
      </c>
      <c r="O21" s="8">
        <v>2</v>
      </c>
      <c r="P21" s="2">
        <v>0</v>
      </c>
      <c r="Q21" s="2">
        <v>711</v>
      </c>
      <c r="R21" s="2">
        <f t="shared" si="2"/>
        <v>-2.3</v>
      </c>
      <c r="S21" s="2">
        <f t="shared" si="3"/>
        <v>21.5</v>
      </c>
      <c r="T21" s="2">
        <v>309</v>
      </c>
      <c r="U21" s="2">
        <v>0</v>
      </c>
      <c r="V21" s="3">
        <v>8</v>
      </c>
      <c r="W21" s="2" t="s">
        <v>31</v>
      </c>
      <c r="X21" s="12">
        <v>45058.6044675926</v>
      </c>
      <c r="Y21" s="7" t="s">
        <v>32</v>
      </c>
    </row>
    <row r="22" spans="1:25">
      <c r="A22" s="2">
        <v>21</v>
      </c>
      <c r="B22" s="3">
        <v>84546</v>
      </c>
      <c r="C22" s="2" t="s">
        <v>107</v>
      </c>
      <c r="D22" s="2" t="s">
        <v>108</v>
      </c>
      <c r="E22" s="2" t="s">
        <v>43</v>
      </c>
      <c r="F22" s="2" t="s">
        <v>109</v>
      </c>
      <c r="G22" s="3">
        <v>128640</v>
      </c>
      <c r="H22" s="7" t="s">
        <v>53</v>
      </c>
      <c r="I22" s="2">
        <v>114.99</v>
      </c>
      <c r="J22" s="2">
        <v>170.8</v>
      </c>
      <c r="K22" s="8">
        <v>125</v>
      </c>
      <c r="L22" s="7" t="s">
        <v>110</v>
      </c>
      <c r="M22" s="9">
        <f t="shared" si="0"/>
        <v>0.326756440281031</v>
      </c>
      <c r="N22" s="9">
        <f t="shared" si="1"/>
        <v>0.08008</v>
      </c>
      <c r="O22" s="8">
        <v>1</v>
      </c>
      <c r="P22" s="2">
        <v>154.8</v>
      </c>
      <c r="Q22" s="2">
        <v>597</v>
      </c>
      <c r="R22" s="2">
        <f t="shared" si="2"/>
        <v>-45.8</v>
      </c>
      <c r="S22" s="2">
        <f t="shared" si="3"/>
        <v>-29.8</v>
      </c>
      <c r="T22" s="2">
        <v>530</v>
      </c>
      <c r="U22" s="2">
        <v>0</v>
      </c>
      <c r="V22" s="3">
        <v>3</v>
      </c>
      <c r="W22" s="2" t="s">
        <v>31</v>
      </c>
      <c r="X22" s="12">
        <v>45062.7222685185</v>
      </c>
      <c r="Y22" s="7" t="s">
        <v>32</v>
      </c>
    </row>
    <row r="23" spans="1:25">
      <c r="A23" s="2">
        <v>22</v>
      </c>
      <c r="B23" s="3">
        <v>154102</v>
      </c>
      <c r="C23" s="2" t="s">
        <v>111</v>
      </c>
      <c r="D23" s="2" t="s">
        <v>112</v>
      </c>
      <c r="E23" s="2" t="s">
        <v>27</v>
      </c>
      <c r="F23" s="2" t="s">
        <v>113</v>
      </c>
      <c r="G23" s="3">
        <v>128640</v>
      </c>
      <c r="H23" s="7" t="s">
        <v>53</v>
      </c>
      <c r="I23" s="2">
        <v>32.83</v>
      </c>
      <c r="J23" s="2">
        <v>39.8</v>
      </c>
      <c r="K23" s="8">
        <v>36</v>
      </c>
      <c r="L23" s="7" t="s">
        <v>110</v>
      </c>
      <c r="M23" s="9">
        <f t="shared" si="0"/>
        <v>0.175125628140704</v>
      </c>
      <c r="N23" s="9">
        <f t="shared" si="1"/>
        <v>0.0880555555555556</v>
      </c>
      <c r="O23" s="8">
        <v>2</v>
      </c>
      <c r="P23" s="2">
        <v>0</v>
      </c>
      <c r="Q23" s="2">
        <v>482</v>
      </c>
      <c r="R23" s="2">
        <f t="shared" si="2"/>
        <v>-3.8</v>
      </c>
      <c r="S23" s="2">
        <f t="shared" si="3"/>
        <v>36</v>
      </c>
      <c r="T23" s="2">
        <v>485</v>
      </c>
      <c r="U23" s="2">
        <v>0</v>
      </c>
      <c r="V23" s="3">
        <v>1</v>
      </c>
      <c r="W23" s="2" t="s">
        <v>31</v>
      </c>
      <c r="X23" s="12">
        <v>45057.4386342593</v>
      </c>
      <c r="Y23" s="7" t="s">
        <v>32</v>
      </c>
    </row>
    <row r="24" spans="1:25">
      <c r="A24" s="2">
        <v>23</v>
      </c>
      <c r="B24" s="3">
        <v>134594</v>
      </c>
      <c r="C24" s="2" t="s">
        <v>114</v>
      </c>
      <c r="D24" s="2" t="s">
        <v>115</v>
      </c>
      <c r="E24" s="2" t="s">
        <v>43</v>
      </c>
      <c r="F24" s="2" t="s">
        <v>116</v>
      </c>
      <c r="G24" s="3">
        <v>108277</v>
      </c>
      <c r="H24" s="7" t="s">
        <v>117</v>
      </c>
      <c r="I24" s="2">
        <v>420</v>
      </c>
      <c r="J24" s="2">
        <v>510</v>
      </c>
      <c r="K24" s="8">
        <v>468</v>
      </c>
      <c r="L24" s="7" t="s">
        <v>118</v>
      </c>
      <c r="M24" s="9">
        <f t="shared" si="0"/>
        <v>0.176470588235294</v>
      </c>
      <c r="N24" s="9">
        <f t="shared" si="1"/>
        <v>0.102564102564103</v>
      </c>
      <c r="O24" s="8">
        <v>3</v>
      </c>
      <c r="P24" s="2">
        <v>0</v>
      </c>
      <c r="Q24" s="2">
        <v>4554</v>
      </c>
      <c r="R24" s="2">
        <f t="shared" si="2"/>
        <v>-42</v>
      </c>
      <c r="S24" s="2">
        <f t="shared" si="3"/>
        <v>468</v>
      </c>
      <c r="T24" s="2">
        <v>1832</v>
      </c>
      <c r="U24" s="2">
        <v>0</v>
      </c>
      <c r="V24" s="3">
        <v>14</v>
      </c>
      <c r="W24" s="2" t="s">
        <v>31</v>
      </c>
      <c r="X24" s="12">
        <v>45059.5869907407</v>
      </c>
      <c r="Y24" s="7" t="s">
        <v>32</v>
      </c>
    </row>
    <row r="25" spans="1:25">
      <c r="A25" s="2">
        <v>24</v>
      </c>
      <c r="B25" s="3">
        <v>134594</v>
      </c>
      <c r="C25" s="2" t="s">
        <v>114</v>
      </c>
      <c r="D25" s="2" t="s">
        <v>115</v>
      </c>
      <c r="E25" s="2" t="s">
        <v>43</v>
      </c>
      <c r="F25" s="2" t="s">
        <v>116</v>
      </c>
      <c r="G25" s="3">
        <v>117491</v>
      </c>
      <c r="H25" s="7" t="s">
        <v>119</v>
      </c>
      <c r="I25" s="2">
        <v>400</v>
      </c>
      <c r="J25" s="2">
        <v>468</v>
      </c>
      <c r="K25" s="8">
        <v>448</v>
      </c>
      <c r="L25" s="7" t="s">
        <v>120</v>
      </c>
      <c r="M25" s="9">
        <f t="shared" si="0"/>
        <v>0.145299145299145</v>
      </c>
      <c r="N25" s="9">
        <f t="shared" si="1"/>
        <v>0.107142857142857</v>
      </c>
      <c r="O25" s="8">
        <v>20</v>
      </c>
      <c r="P25" s="2">
        <v>0</v>
      </c>
      <c r="Q25" s="2">
        <v>4554</v>
      </c>
      <c r="R25" s="2">
        <f t="shared" si="2"/>
        <v>-20</v>
      </c>
      <c r="S25" s="2">
        <f t="shared" si="3"/>
        <v>448</v>
      </c>
      <c r="T25" s="2">
        <v>1832</v>
      </c>
      <c r="U25" s="2">
        <v>0</v>
      </c>
      <c r="V25" s="3">
        <v>115</v>
      </c>
      <c r="W25" s="2" t="s">
        <v>31</v>
      </c>
      <c r="X25" s="12">
        <v>45061.481712963</v>
      </c>
      <c r="Y25" s="7" t="s">
        <v>81</v>
      </c>
    </row>
    <row r="26" spans="1:25">
      <c r="A26" s="2">
        <v>25</v>
      </c>
      <c r="B26" s="3">
        <v>134594</v>
      </c>
      <c r="C26" s="2" t="s">
        <v>114</v>
      </c>
      <c r="D26" s="2" t="s">
        <v>115</v>
      </c>
      <c r="E26" s="2" t="s">
        <v>43</v>
      </c>
      <c r="F26" s="2" t="s">
        <v>116</v>
      </c>
      <c r="G26" s="3">
        <v>106865</v>
      </c>
      <c r="H26" s="7" t="s">
        <v>69</v>
      </c>
      <c r="I26" s="2">
        <v>400</v>
      </c>
      <c r="J26" s="2">
        <v>468</v>
      </c>
      <c r="K26" s="8">
        <v>449</v>
      </c>
      <c r="L26" s="7" t="s">
        <v>70</v>
      </c>
      <c r="M26" s="9">
        <f t="shared" si="0"/>
        <v>0.145299145299145</v>
      </c>
      <c r="N26" s="9">
        <f t="shared" si="1"/>
        <v>0.10913140311804</v>
      </c>
      <c r="O26" s="8">
        <v>5</v>
      </c>
      <c r="P26" s="2">
        <v>0</v>
      </c>
      <c r="Q26" s="2">
        <v>4554</v>
      </c>
      <c r="R26" s="2">
        <f t="shared" si="2"/>
        <v>-19</v>
      </c>
      <c r="S26" s="2">
        <f t="shared" si="3"/>
        <v>449</v>
      </c>
      <c r="T26" s="2">
        <v>1832</v>
      </c>
      <c r="U26" s="2">
        <v>0</v>
      </c>
      <c r="V26" s="3">
        <v>3</v>
      </c>
      <c r="W26" s="2" t="s">
        <v>31</v>
      </c>
      <c r="X26" s="12">
        <v>45058.6385069444</v>
      </c>
      <c r="Y26" s="7" t="s">
        <v>71</v>
      </c>
    </row>
    <row r="27" spans="1:25">
      <c r="A27" s="2">
        <v>26</v>
      </c>
      <c r="B27" s="3">
        <v>55639</v>
      </c>
      <c r="C27" s="2" t="s">
        <v>121</v>
      </c>
      <c r="D27" s="2" t="s">
        <v>122</v>
      </c>
      <c r="E27" s="2" t="s">
        <v>123</v>
      </c>
      <c r="F27" s="2" t="s">
        <v>124</v>
      </c>
      <c r="G27" s="3">
        <v>399</v>
      </c>
      <c r="H27" s="7" t="s">
        <v>125</v>
      </c>
      <c r="I27" s="2">
        <v>26.48</v>
      </c>
      <c r="J27" s="2">
        <v>35</v>
      </c>
      <c r="K27" s="8">
        <v>29.8</v>
      </c>
      <c r="L27" s="7" t="s">
        <v>126</v>
      </c>
      <c r="M27" s="9">
        <f t="shared" si="0"/>
        <v>0.243428571428571</v>
      </c>
      <c r="N27" s="9">
        <f t="shared" si="1"/>
        <v>0.111409395973154</v>
      </c>
      <c r="O27" s="8">
        <v>2</v>
      </c>
      <c r="P27" s="2">
        <v>0</v>
      </c>
      <c r="Q27" s="2">
        <v>756</v>
      </c>
      <c r="R27" s="2">
        <f t="shared" si="2"/>
        <v>-5.2</v>
      </c>
      <c r="S27" s="2">
        <f t="shared" si="3"/>
        <v>29.8</v>
      </c>
      <c r="T27" s="2">
        <v>192</v>
      </c>
      <c r="U27" s="2">
        <v>0</v>
      </c>
      <c r="V27" s="7"/>
      <c r="W27" s="2" t="s">
        <v>127</v>
      </c>
      <c r="X27" s="12">
        <v>45061.7309722222</v>
      </c>
      <c r="Y27" s="7" t="s">
        <v>32</v>
      </c>
    </row>
    <row r="28" spans="1:25">
      <c r="A28" s="2">
        <v>27</v>
      </c>
      <c r="B28" s="3">
        <v>1835</v>
      </c>
      <c r="C28" s="2" t="s">
        <v>128</v>
      </c>
      <c r="D28" s="2" t="s">
        <v>129</v>
      </c>
      <c r="E28" s="2" t="s">
        <v>43</v>
      </c>
      <c r="F28" s="2" t="s">
        <v>130</v>
      </c>
      <c r="G28" s="3">
        <v>748</v>
      </c>
      <c r="H28" s="7" t="s">
        <v>29</v>
      </c>
      <c r="I28" s="2">
        <v>21.9</v>
      </c>
      <c r="J28" s="2">
        <v>28.6</v>
      </c>
      <c r="K28" s="8">
        <v>25</v>
      </c>
      <c r="L28" s="7" t="s">
        <v>131</v>
      </c>
      <c r="M28" s="9">
        <f t="shared" si="0"/>
        <v>0.234265734265734</v>
      </c>
      <c r="N28" s="9">
        <f t="shared" si="1"/>
        <v>0.124</v>
      </c>
      <c r="O28" s="8">
        <v>3</v>
      </c>
      <c r="P28" s="2">
        <v>0</v>
      </c>
      <c r="Q28" s="2">
        <v>2059</v>
      </c>
      <c r="R28" s="2">
        <f t="shared" si="2"/>
        <v>-3.6</v>
      </c>
      <c r="S28" s="2">
        <f t="shared" si="3"/>
        <v>25</v>
      </c>
      <c r="T28" s="2">
        <v>1220</v>
      </c>
      <c r="U28" s="2">
        <v>576</v>
      </c>
      <c r="V28" s="3">
        <v>9</v>
      </c>
      <c r="W28" s="2" t="s">
        <v>31</v>
      </c>
      <c r="X28" s="12">
        <v>45060.4775231481</v>
      </c>
      <c r="Y28" s="7" t="s">
        <v>32</v>
      </c>
    </row>
    <row r="29" spans="1:25">
      <c r="A29" s="2">
        <v>28</v>
      </c>
      <c r="B29" s="3">
        <v>44460</v>
      </c>
      <c r="C29" s="2" t="s">
        <v>46</v>
      </c>
      <c r="D29" s="2" t="s">
        <v>47</v>
      </c>
      <c r="E29" s="2" t="s">
        <v>27</v>
      </c>
      <c r="F29" s="2" t="s">
        <v>40</v>
      </c>
      <c r="G29" s="3">
        <v>104533</v>
      </c>
      <c r="H29" s="7" t="s">
        <v>106</v>
      </c>
      <c r="I29" s="2">
        <v>57.92</v>
      </c>
      <c r="J29" s="2">
        <v>85</v>
      </c>
      <c r="K29" s="8">
        <v>69.8</v>
      </c>
      <c r="L29" s="7" t="s">
        <v>30</v>
      </c>
      <c r="M29" s="9">
        <f t="shared" si="0"/>
        <v>0.318588235294118</v>
      </c>
      <c r="N29" s="9">
        <f t="shared" si="1"/>
        <v>0.170200573065903</v>
      </c>
      <c r="O29" s="8">
        <v>3</v>
      </c>
      <c r="P29" s="2">
        <v>0</v>
      </c>
      <c r="Q29" s="2">
        <v>778</v>
      </c>
      <c r="R29" s="2">
        <f t="shared" si="2"/>
        <v>-15.2</v>
      </c>
      <c r="S29" s="2">
        <f t="shared" si="3"/>
        <v>69.8</v>
      </c>
      <c r="T29" s="2">
        <v>1036</v>
      </c>
      <c r="U29" s="2">
        <v>160</v>
      </c>
      <c r="V29" s="3">
        <v>2</v>
      </c>
      <c r="W29" s="2" t="s">
        <v>31</v>
      </c>
      <c r="X29" s="12">
        <v>45058.8965625</v>
      </c>
      <c r="Y29" s="7" t="s">
        <v>32</v>
      </c>
    </row>
    <row r="30" spans="1:25">
      <c r="A30" s="2">
        <v>29</v>
      </c>
      <c r="B30" s="3">
        <v>3756</v>
      </c>
      <c r="C30" s="2" t="s">
        <v>132</v>
      </c>
      <c r="D30" s="2" t="s">
        <v>133</v>
      </c>
      <c r="E30" s="2" t="s">
        <v>43</v>
      </c>
      <c r="F30" s="2" t="s">
        <v>134</v>
      </c>
      <c r="G30" s="3">
        <v>107728</v>
      </c>
      <c r="H30" s="7" t="s">
        <v>135</v>
      </c>
      <c r="I30" s="2">
        <v>24.24</v>
      </c>
      <c r="J30" s="2">
        <v>33</v>
      </c>
      <c r="K30" s="8">
        <v>29.5</v>
      </c>
      <c r="L30" s="7" t="s">
        <v>30</v>
      </c>
      <c r="M30" s="9">
        <f t="shared" si="0"/>
        <v>0.265454545454545</v>
      </c>
      <c r="N30" s="9">
        <f t="shared" si="1"/>
        <v>0.178305084745763</v>
      </c>
      <c r="O30" s="8">
        <v>3</v>
      </c>
      <c r="P30" s="2">
        <v>30.8</v>
      </c>
      <c r="Q30" s="2">
        <v>71</v>
      </c>
      <c r="R30" s="2">
        <f t="shared" si="2"/>
        <v>-3.5</v>
      </c>
      <c r="S30" s="2">
        <f t="shared" si="3"/>
        <v>-1.3</v>
      </c>
      <c r="T30" s="2">
        <v>182</v>
      </c>
      <c r="U30" s="2">
        <v>0</v>
      </c>
      <c r="V30" s="3">
        <v>1</v>
      </c>
      <c r="W30" s="2" t="s">
        <v>31</v>
      </c>
      <c r="X30" s="12">
        <v>45061.8428125</v>
      </c>
      <c r="Y30" s="7" t="s">
        <v>32</v>
      </c>
    </row>
    <row r="31" spans="1:25">
      <c r="A31" s="2">
        <v>30</v>
      </c>
      <c r="B31" s="3">
        <v>127343</v>
      </c>
      <c r="C31" s="2" t="s">
        <v>136</v>
      </c>
      <c r="D31" s="2" t="s">
        <v>137</v>
      </c>
      <c r="E31" s="2" t="s">
        <v>27</v>
      </c>
      <c r="F31" s="2" t="s">
        <v>138</v>
      </c>
      <c r="G31" s="3">
        <v>587</v>
      </c>
      <c r="H31" s="7" t="s">
        <v>85</v>
      </c>
      <c r="I31" s="2">
        <v>253</v>
      </c>
      <c r="J31" s="2">
        <v>368</v>
      </c>
      <c r="K31" s="8">
        <v>318</v>
      </c>
      <c r="L31" s="7" t="s">
        <v>86</v>
      </c>
      <c r="M31" s="9">
        <f t="shared" si="0"/>
        <v>0.3125</v>
      </c>
      <c r="N31" s="9">
        <f t="shared" si="1"/>
        <v>0.20440251572327</v>
      </c>
      <c r="O31" s="8">
        <v>3</v>
      </c>
      <c r="P31" s="2">
        <v>0</v>
      </c>
      <c r="Q31" s="2">
        <v>109.33097</v>
      </c>
      <c r="R31" s="2">
        <f t="shared" si="2"/>
        <v>-50</v>
      </c>
      <c r="S31" s="2">
        <f t="shared" si="3"/>
        <v>318</v>
      </c>
      <c r="T31" s="2">
        <v>7</v>
      </c>
      <c r="U31" s="2">
        <v>0</v>
      </c>
      <c r="V31" s="3">
        <v>1</v>
      </c>
      <c r="W31" s="2" t="s">
        <v>127</v>
      </c>
      <c r="X31" s="12">
        <v>45059.6681944444</v>
      </c>
      <c r="Y31" s="7" t="s">
        <v>32</v>
      </c>
    </row>
    <row r="32" spans="1:25">
      <c r="A32" s="2">
        <v>31</v>
      </c>
      <c r="B32" s="3">
        <v>261186</v>
      </c>
      <c r="C32" s="2" t="s">
        <v>139</v>
      </c>
      <c r="D32" s="2" t="s">
        <v>140</v>
      </c>
      <c r="E32" s="2" t="s">
        <v>27</v>
      </c>
      <c r="F32" s="2" t="s">
        <v>141</v>
      </c>
      <c r="G32" s="3">
        <v>112415</v>
      </c>
      <c r="H32" s="7" t="s">
        <v>142</v>
      </c>
      <c r="I32" s="2">
        <v>47.05</v>
      </c>
      <c r="J32" s="2">
        <v>69.8</v>
      </c>
      <c r="K32" s="8">
        <v>59.5</v>
      </c>
      <c r="L32" s="7" t="s">
        <v>30</v>
      </c>
      <c r="M32" s="9">
        <f t="shared" si="0"/>
        <v>0.325931232091691</v>
      </c>
      <c r="N32" s="9">
        <f t="shared" si="1"/>
        <v>0.209243697478992</v>
      </c>
      <c r="O32" s="8">
        <v>2</v>
      </c>
      <c r="P32" s="2">
        <v>0</v>
      </c>
      <c r="Q32" s="2">
        <v>230</v>
      </c>
      <c r="R32" s="2">
        <f t="shared" si="2"/>
        <v>-10.3</v>
      </c>
      <c r="S32" s="2">
        <f t="shared" si="3"/>
        <v>59.5</v>
      </c>
      <c r="T32" s="2">
        <v>468</v>
      </c>
      <c r="U32" s="2">
        <v>0</v>
      </c>
      <c r="V32" s="3">
        <v>3</v>
      </c>
      <c r="W32" s="2" t="s">
        <v>31</v>
      </c>
      <c r="X32" s="12">
        <v>45060.8086111111</v>
      </c>
      <c r="Y32" s="7" t="s">
        <v>32</v>
      </c>
    </row>
    <row r="33" spans="1:25">
      <c r="A33" s="2">
        <v>32</v>
      </c>
      <c r="B33" s="3">
        <v>261188</v>
      </c>
      <c r="C33" s="2" t="s">
        <v>139</v>
      </c>
      <c r="D33" s="2" t="s">
        <v>143</v>
      </c>
      <c r="E33" s="2" t="s">
        <v>27</v>
      </c>
      <c r="F33" s="2" t="s">
        <v>141</v>
      </c>
      <c r="G33" s="3">
        <v>112415</v>
      </c>
      <c r="H33" s="7" t="s">
        <v>142</v>
      </c>
      <c r="I33" s="2">
        <v>47.05</v>
      </c>
      <c r="J33" s="2">
        <v>69.8</v>
      </c>
      <c r="K33" s="8">
        <v>59.5</v>
      </c>
      <c r="L33" s="7" t="s">
        <v>30</v>
      </c>
      <c r="M33" s="9">
        <f t="shared" si="0"/>
        <v>0.325931232091691</v>
      </c>
      <c r="N33" s="9">
        <f t="shared" si="1"/>
        <v>0.209243697478992</v>
      </c>
      <c r="O33" s="8">
        <v>2</v>
      </c>
      <c r="P33" s="2">
        <v>0</v>
      </c>
      <c r="Q33" s="2">
        <v>460</v>
      </c>
      <c r="R33" s="2">
        <f t="shared" ref="R33:R64" si="4">K33-J33</f>
        <v>-10.3</v>
      </c>
      <c r="S33" s="2">
        <f t="shared" ref="S33:S64" si="5">K33-P33</f>
        <v>59.5</v>
      </c>
      <c r="T33" s="2">
        <v>335</v>
      </c>
      <c r="U33" s="2">
        <v>0</v>
      </c>
      <c r="V33" s="7"/>
      <c r="W33" s="2" t="s">
        <v>31</v>
      </c>
      <c r="X33" s="12">
        <v>45060.8080787037</v>
      </c>
      <c r="Y33" s="7" t="s">
        <v>32</v>
      </c>
    </row>
    <row r="34" spans="1:25">
      <c r="A34" s="2">
        <v>33</v>
      </c>
      <c r="B34" s="3">
        <v>728</v>
      </c>
      <c r="C34" s="2" t="s">
        <v>144</v>
      </c>
      <c r="D34" s="2" t="s">
        <v>145</v>
      </c>
      <c r="E34" s="2" t="s">
        <v>27</v>
      </c>
      <c r="F34" s="2" t="s">
        <v>84</v>
      </c>
      <c r="G34" s="3">
        <v>587</v>
      </c>
      <c r="H34" s="7" t="s">
        <v>85</v>
      </c>
      <c r="I34" s="2">
        <v>15.7</v>
      </c>
      <c r="J34" s="2">
        <v>25</v>
      </c>
      <c r="K34" s="8">
        <v>20</v>
      </c>
      <c r="L34" s="7" t="s">
        <v>86</v>
      </c>
      <c r="M34" s="9">
        <f t="shared" si="0"/>
        <v>0.372</v>
      </c>
      <c r="N34" s="9">
        <f t="shared" si="1"/>
        <v>0.215</v>
      </c>
      <c r="O34" s="8">
        <v>3</v>
      </c>
      <c r="P34" s="2">
        <v>0</v>
      </c>
      <c r="Q34" s="2">
        <v>42</v>
      </c>
      <c r="R34" s="2">
        <f t="shared" si="4"/>
        <v>-5</v>
      </c>
      <c r="S34" s="2">
        <f t="shared" si="5"/>
        <v>20</v>
      </c>
      <c r="T34" s="2">
        <v>84</v>
      </c>
      <c r="U34" s="2">
        <v>0</v>
      </c>
      <c r="V34" s="3">
        <v>2</v>
      </c>
      <c r="W34" s="2" t="s">
        <v>31</v>
      </c>
      <c r="X34" s="12">
        <v>45056.5246643519</v>
      </c>
      <c r="Y34" s="7" t="s">
        <v>32</v>
      </c>
    </row>
    <row r="35" spans="1:25">
      <c r="A35" s="2">
        <v>34</v>
      </c>
      <c r="B35" s="3">
        <v>120359</v>
      </c>
      <c r="C35" s="2" t="s">
        <v>146</v>
      </c>
      <c r="D35" s="2" t="s">
        <v>147</v>
      </c>
      <c r="E35" s="2" t="s">
        <v>27</v>
      </c>
      <c r="F35" s="2" t="s">
        <v>148</v>
      </c>
      <c r="G35" s="3">
        <v>138202</v>
      </c>
      <c r="H35" s="7" t="s">
        <v>45</v>
      </c>
      <c r="I35" s="2">
        <v>232.3</v>
      </c>
      <c r="J35" s="2">
        <v>322</v>
      </c>
      <c r="K35" s="8">
        <v>299</v>
      </c>
      <c r="L35" s="7" t="s">
        <v>30</v>
      </c>
      <c r="M35" s="9">
        <f t="shared" si="0"/>
        <v>0.278571428571429</v>
      </c>
      <c r="N35" s="9">
        <f t="shared" si="1"/>
        <v>0.223076923076923</v>
      </c>
      <c r="O35" s="8">
        <v>1</v>
      </c>
      <c r="P35" s="2">
        <v>0</v>
      </c>
      <c r="Q35" s="2">
        <v>179</v>
      </c>
      <c r="R35" s="2">
        <f t="shared" si="4"/>
        <v>-23</v>
      </c>
      <c r="S35" s="2">
        <f t="shared" si="5"/>
        <v>299</v>
      </c>
      <c r="T35" s="2">
        <v>246</v>
      </c>
      <c r="U35" s="2">
        <v>0</v>
      </c>
      <c r="V35" s="3">
        <v>2</v>
      </c>
      <c r="W35" s="2" t="s">
        <v>31</v>
      </c>
      <c r="X35" s="12">
        <v>45056.4472337963</v>
      </c>
      <c r="Y35" s="7" t="s">
        <v>32</v>
      </c>
    </row>
    <row r="36" spans="1:25">
      <c r="A36" s="2">
        <v>35</v>
      </c>
      <c r="B36" s="3">
        <v>151434</v>
      </c>
      <c r="C36" s="2" t="s">
        <v>149</v>
      </c>
      <c r="D36" s="2" t="s">
        <v>150</v>
      </c>
      <c r="E36" s="2" t="s">
        <v>27</v>
      </c>
      <c r="F36" s="2" t="s">
        <v>151</v>
      </c>
      <c r="G36" s="3">
        <v>514</v>
      </c>
      <c r="H36" s="7" t="s">
        <v>152</v>
      </c>
      <c r="I36" s="2">
        <v>46.45</v>
      </c>
      <c r="J36" s="2">
        <v>81.5</v>
      </c>
      <c r="K36" s="8">
        <v>61.5</v>
      </c>
      <c r="L36" s="7" t="s">
        <v>153</v>
      </c>
      <c r="M36" s="9">
        <f t="shared" si="0"/>
        <v>0.430061349693251</v>
      </c>
      <c r="N36" s="9">
        <f t="shared" si="1"/>
        <v>0.244715447154471</v>
      </c>
      <c r="O36" s="8">
        <v>2</v>
      </c>
      <c r="P36" s="2">
        <v>0</v>
      </c>
      <c r="Q36" s="2">
        <v>115</v>
      </c>
      <c r="R36" s="2">
        <f t="shared" si="4"/>
        <v>-20</v>
      </c>
      <c r="S36" s="2">
        <f t="shared" si="5"/>
        <v>61.5</v>
      </c>
      <c r="T36" s="2">
        <v>218</v>
      </c>
      <c r="U36" s="2">
        <v>0</v>
      </c>
      <c r="V36" s="3">
        <v>4</v>
      </c>
      <c r="W36" s="2" t="s">
        <v>31</v>
      </c>
      <c r="X36" s="12">
        <v>45060.4692592593</v>
      </c>
      <c r="Y36" s="7" t="s">
        <v>32</v>
      </c>
    </row>
    <row r="37" spans="1:25">
      <c r="A37" s="2">
        <v>36</v>
      </c>
      <c r="B37" s="3">
        <v>114823</v>
      </c>
      <c r="C37" s="2" t="s">
        <v>154</v>
      </c>
      <c r="D37" s="2" t="s">
        <v>155</v>
      </c>
      <c r="E37" s="2" t="s">
        <v>27</v>
      </c>
      <c r="F37" s="2" t="s">
        <v>156</v>
      </c>
      <c r="G37" s="3">
        <v>738</v>
      </c>
      <c r="H37" s="7" t="s">
        <v>48</v>
      </c>
      <c r="I37" s="2">
        <v>38.38</v>
      </c>
      <c r="J37" s="2">
        <v>68</v>
      </c>
      <c r="K37" s="8">
        <v>51</v>
      </c>
      <c r="L37" s="7" t="s">
        <v>49</v>
      </c>
      <c r="M37" s="9">
        <f t="shared" si="0"/>
        <v>0.435588235294118</v>
      </c>
      <c r="N37" s="9">
        <f t="shared" si="1"/>
        <v>0.247450980392157</v>
      </c>
      <c r="O37" s="8">
        <v>3</v>
      </c>
      <c r="P37" s="2">
        <v>66</v>
      </c>
      <c r="Q37" s="2">
        <v>463</v>
      </c>
      <c r="R37" s="2">
        <f t="shared" si="4"/>
        <v>-17</v>
      </c>
      <c r="S37" s="2">
        <f t="shared" si="5"/>
        <v>-15</v>
      </c>
      <c r="T37" s="2">
        <v>542</v>
      </c>
      <c r="U37" s="2">
        <v>0</v>
      </c>
      <c r="V37" s="3">
        <v>4</v>
      </c>
      <c r="W37" s="2" t="s">
        <v>31</v>
      </c>
      <c r="X37" s="12">
        <v>45057.5722453704</v>
      </c>
      <c r="Y37" s="7" t="s">
        <v>32</v>
      </c>
    </row>
    <row r="38" spans="1:25">
      <c r="A38" s="2">
        <v>37</v>
      </c>
      <c r="B38" s="3">
        <v>1846</v>
      </c>
      <c r="C38" s="2" t="s">
        <v>157</v>
      </c>
      <c r="D38" s="2" t="s">
        <v>158</v>
      </c>
      <c r="E38" s="2" t="s">
        <v>27</v>
      </c>
      <c r="F38" s="2" t="s">
        <v>159</v>
      </c>
      <c r="G38" s="3">
        <v>730</v>
      </c>
      <c r="H38" s="7" t="s">
        <v>160</v>
      </c>
      <c r="I38" s="2">
        <v>9</v>
      </c>
      <c r="J38" s="2">
        <v>13</v>
      </c>
      <c r="K38" s="8">
        <v>12</v>
      </c>
      <c r="L38" s="7" t="s">
        <v>161</v>
      </c>
      <c r="M38" s="9">
        <f t="shared" si="0"/>
        <v>0.307692307692308</v>
      </c>
      <c r="N38" s="9">
        <f t="shared" si="1"/>
        <v>0.25</v>
      </c>
      <c r="O38" s="8">
        <v>2</v>
      </c>
      <c r="P38" s="2">
        <v>13</v>
      </c>
      <c r="Q38" s="2">
        <v>5951</v>
      </c>
      <c r="R38" s="2">
        <f t="shared" si="4"/>
        <v>-1</v>
      </c>
      <c r="S38" s="2">
        <f t="shared" si="5"/>
        <v>-1</v>
      </c>
      <c r="T38" s="2">
        <v>63149</v>
      </c>
      <c r="U38" s="2">
        <v>0</v>
      </c>
      <c r="V38" s="3">
        <v>524</v>
      </c>
      <c r="W38" s="2" t="s">
        <v>31</v>
      </c>
      <c r="X38" s="12">
        <v>45061.4143055556</v>
      </c>
      <c r="Y38" s="7" t="s">
        <v>32</v>
      </c>
    </row>
    <row r="39" spans="1:25">
      <c r="A39" s="2">
        <v>38</v>
      </c>
      <c r="B39" s="3">
        <v>128528</v>
      </c>
      <c r="C39" s="2" t="s">
        <v>162</v>
      </c>
      <c r="D39" s="2" t="s">
        <v>163</v>
      </c>
      <c r="E39" s="2" t="s">
        <v>27</v>
      </c>
      <c r="F39" s="2" t="s">
        <v>84</v>
      </c>
      <c r="G39" s="3">
        <v>587</v>
      </c>
      <c r="H39" s="7" t="s">
        <v>85</v>
      </c>
      <c r="I39" s="2">
        <v>18.73</v>
      </c>
      <c r="J39" s="2">
        <v>39.8</v>
      </c>
      <c r="K39" s="8">
        <v>25</v>
      </c>
      <c r="L39" s="7" t="s">
        <v>86</v>
      </c>
      <c r="M39" s="9">
        <f t="shared" si="0"/>
        <v>0.529396984924623</v>
      </c>
      <c r="N39" s="9">
        <f t="shared" si="1"/>
        <v>0.2508</v>
      </c>
      <c r="O39" s="8">
        <v>3</v>
      </c>
      <c r="P39" s="2">
        <v>0</v>
      </c>
      <c r="Q39" s="2">
        <v>125</v>
      </c>
      <c r="R39" s="2">
        <f t="shared" si="4"/>
        <v>-14.8</v>
      </c>
      <c r="S39" s="2">
        <f t="shared" si="5"/>
        <v>25</v>
      </c>
      <c r="T39" s="2">
        <v>229</v>
      </c>
      <c r="U39" s="2">
        <v>0</v>
      </c>
      <c r="V39" s="3">
        <v>4</v>
      </c>
      <c r="W39" s="2" t="s">
        <v>31</v>
      </c>
      <c r="X39" s="12">
        <v>45056.5252662037</v>
      </c>
      <c r="Y39" s="7" t="s">
        <v>32</v>
      </c>
    </row>
    <row r="40" spans="1:25">
      <c r="A40" s="2">
        <v>39</v>
      </c>
      <c r="B40" s="3">
        <v>234763</v>
      </c>
      <c r="C40" s="2" t="s">
        <v>164</v>
      </c>
      <c r="D40" s="2" t="s">
        <v>165</v>
      </c>
      <c r="E40" s="2" t="s">
        <v>27</v>
      </c>
      <c r="F40" s="2" t="s">
        <v>166</v>
      </c>
      <c r="G40" s="3">
        <v>738</v>
      </c>
      <c r="H40" s="7" t="s">
        <v>48</v>
      </c>
      <c r="I40" s="2">
        <v>36.24</v>
      </c>
      <c r="J40" s="2">
        <v>59.8</v>
      </c>
      <c r="K40" s="8">
        <v>48.5</v>
      </c>
      <c r="L40" s="7" t="s">
        <v>49</v>
      </c>
      <c r="M40" s="9">
        <f t="shared" si="0"/>
        <v>0.393979933110368</v>
      </c>
      <c r="N40" s="9">
        <f t="shared" si="1"/>
        <v>0.252783505154639</v>
      </c>
      <c r="O40" s="8">
        <v>2</v>
      </c>
      <c r="P40" s="2">
        <v>0</v>
      </c>
      <c r="Q40" s="2">
        <v>2690</v>
      </c>
      <c r="R40" s="2">
        <f t="shared" si="4"/>
        <v>-11.3</v>
      </c>
      <c r="S40" s="2">
        <f t="shared" si="5"/>
        <v>48.5</v>
      </c>
      <c r="T40" s="2">
        <v>1052</v>
      </c>
      <c r="U40" s="2">
        <v>0</v>
      </c>
      <c r="V40" s="3">
        <v>6</v>
      </c>
      <c r="W40" s="2" t="s">
        <v>31</v>
      </c>
      <c r="X40" s="12">
        <v>45061.8024768519</v>
      </c>
      <c r="Y40" s="7" t="s">
        <v>32</v>
      </c>
    </row>
    <row r="41" spans="1:25">
      <c r="A41" s="2">
        <v>40</v>
      </c>
      <c r="B41" s="3">
        <v>1663</v>
      </c>
      <c r="C41" s="2" t="s">
        <v>167</v>
      </c>
      <c r="D41" s="2" t="s">
        <v>168</v>
      </c>
      <c r="E41" s="2" t="s">
        <v>27</v>
      </c>
      <c r="F41" s="2" t="s">
        <v>169</v>
      </c>
      <c r="G41" s="3">
        <v>104428</v>
      </c>
      <c r="H41" s="7" t="s">
        <v>170</v>
      </c>
      <c r="I41" s="2">
        <v>6.92</v>
      </c>
      <c r="J41" s="2">
        <v>18.8</v>
      </c>
      <c r="K41" s="8">
        <v>9.9</v>
      </c>
      <c r="L41" s="7" t="s">
        <v>37</v>
      </c>
      <c r="M41" s="9">
        <f t="shared" si="0"/>
        <v>0.631914893617021</v>
      </c>
      <c r="N41" s="9">
        <f t="shared" si="1"/>
        <v>0.301010101010101</v>
      </c>
      <c r="O41" s="8">
        <v>2</v>
      </c>
      <c r="P41" s="2">
        <v>16.8</v>
      </c>
      <c r="Q41" s="2"/>
      <c r="R41" s="2">
        <f t="shared" si="4"/>
        <v>-8.9</v>
      </c>
      <c r="S41" s="2">
        <f t="shared" si="5"/>
        <v>-6.9</v>
      </c>
      <c r="T41" s="2"/>
      <c r="U41" s="2"/>
      <c r="V41" s="7"/>
      <c r="W41" s="2" t="s">
        <v>31</v>
      </c>
      <c r="X41" s="12"/>
      <c r="Y41" s="7" t="s">
        <v>32</v>
      </c>
    </row>
    <row r="42" spans="1:25">
      <c r="A42" s="2">
        <v>41</v>
      </c>
      <c r="B42" s="3">
        <v>1663</v>
      </c>
      <c r="C42" s="2" t="s">
        <v>167</v>
      </c>
      <c r="D42" s="2" t="s">
        <v>168</v>
      </c>
      <c r="E42" s="2" t="s">
        <v>27</v>
      </c>
      <c r="F42" s="2" t="s">
        <v>169</v>
      </c>
      <c r="G42" s="3">
        <v>54</v>
      </c>
      <c r="H42" s="7" t="s">
        <v>171</v>
      </c>
      <c r="I42" s="2">
        <v>6.92</v>
      </c>
      <c r="J42" s="2">
        <v>18.8</v>
      </c>
      <c r="K42" s="8">
        <v>9.9</v>
      </c>
      <c r="L42" s="7" t="s">
        <v>37</v>
      </c>
      <c r="M42" s="9">
        <f t="shared" si="0"/>
        <v>0.631914893617021</v>
      </c>
      <c r="N42" s="9">
        <f t="shared" si="1"/>
        <v>0.301010101010101</v>
      </c>
      <c r="O42" s="8">
        <v>2</v>
      </c>
      <c r="P42" s="2">
        <v>16.8</v>
      </c>
      <c r="Q42" s="2"/>
      <c r="R42" s="2">
        <f t="shared" si="4"/>
        <v>-8.9</v>
      </c>
      <c r="S42" s="2">
        <f t="shared" si="5"/>
        <v>-6.9</v>
      </c>
      <c r="T42" s="2"/>
      <c r="U42" s="2"/>
      <c r="V42" s="7"/>
      <c r="W42" s="2" t="s">
        <v>31</v>
      </c>
      <c r="X42" s="12"/>
      <c r="Y42" s="7" t="s">
        <v>32</v>
      </c>
    </row>
    <row r="43" spans="1:25">
      <c r="A43" s="2">
        <v>42</v>
      </c>
      <c r="B43" s="3">
        <v>1663</v>
      </c>
      <c r="C43" s="2" t="s">
        <v>167</v>
      </c>
      <c r="D43" s="2" t="s">
        <v>168</v>
      </c>
      <c r="E43" s="2" t="s">
        <v>27</v>
      </c>
      <c r="F43" s="2" t="s">
        <v>169</v>
      </c>
      <c r="G43" s="3">
        <v>104838</v>
      </c>
      <c r="H43" s="7" t="s">
        <v>172</v>
      </c>
      <c r="I43" s="2">
        <v>6.92</v>
      </c>
      <c r="J43" s="2">
        <v>18.8</v>
      </c>
      <c r="K43" s="8">
        <v>9.9</v>
      </c>
      <c r="L43" s="7" t="s">
        <v>37</v>
      </c>
      <c r="M43" s="9">
        <f t="shared" si="0"/>
        <v>0.631914893617021</v>
      </c>
      <c r="N43" s="9">
        <f t="shared" si="1"/>
        <v>0.301010101010101</v>
      </c>
      <c r="O43" s="8">
        <v>2</v>
      </c>
      <c r="P43" s="2">
        <v>16.8</v>
      </c>
      <c r="Q43" s="2"/>
      <c r="R43" s="2">
        <f t="shared" si="4"/>
        <v>-8.9</v>
      </c>
      <c r="S43" s="2">
        <f t="shared" si="5"/>
        <v>-6.9</v>
      </c>
      <c r="T43" s="2"/>
      <c r="U43" s="2"/>
      <c r="V43" s="7"/>
      <c r="W43" s="2" t="s">
        <v>31</v>
      </c>
      <c r="X43" s="12"/>
      <c r="Y43" s="7" t="s">
        <v>32</v>
      </c>
    </row>
    <row r="44" spans="1:25">
      <c r="A44" s="2">
        <v>43</v>
      </c>
      <c r="B44" s="3">
        <v>1663</v>
      </c>
      <c r="C44" s="2" t="s">
        <v>167</v>
      </c>
      <c r="D44" s="2" t="s">
        <v>168</v>
      </c>
      <c r="E44" s="2" t="s">
        <v>27</v>
      </c>
      <c r="F44" s="2" t="s">
        <v>169</v>
      </c>
      <c r="G44" s="3">
        <v>754</v>
      </c>
      <c r="H44" s="7" t="s">
        <v>173</v>
      </c>
      <c r="I44" s="2">
        <v>6.92</v>
      </c>
      <c r="J44" s="2">
        <v>18.8</v>
      </c>
      <c r="K44" s="8">
        <v>9.9</v>
      </c>
      <c r="L44" s="7" t="s">
        <v>37</v>
      </c>
      <c r="M44" s="9">
        <f t="shared" si="0"/>
        <v>0.631914893617021</v>
      </c>
      <c r="N44" s="9">
        <f t="shared" si="1"/>
        <v>0.301010101010101</v>
      </c>
      <c r="O44" s="8">
        <v>2</v>
      </c>
      <c r="P44" s="2">
        <v>16.8</v>
      </c>
      <c r="Q44" s="2"/>
      <c r="R44" s="2">
        <f t="shared" si="4"/>
        <v>-8.9</v>
      </c>
      <c r="S44" s="2">
        <f t="shared" si="5"/>
        <v>-6.9</v>
      </c>
      <c r="T44" s="2"/>
      <c r="U44" s="2"/>
      <c r="V44" s="7"/>
      <c r="W44" s="2" t="s">
        <v>31</v>
      </c>
      <c r="X44" s="12"/>
      <c r="Y44" s="7" t="s">
        <v>32</v>
      </c>
    </row>
    <row r="45" spans="1:25">
      <c r="A45" s="2">
        <v>44</v>
      </c>
      <c r="B45" s="3">
        <v>1663</v>
      </c>
      <c r="C45" s="2" t="s">
        <v>167</v>
      </c>
      <c r="D45" s="2" t="s">
        <v>168</v>
      </c>
      <c r="E45" s="2" t="s">
        <v>27</v>
      </c>
      <c r="F45" s="2" t="s">
        <v>169</v>
      </c>
      <c r="G45" s="3">
        <v>367</v>
      </c>
      <c r="H45" s="7" t="s">
        <v>174</v>
      </c>
      <c r="I45" s="2">
        <v>6.92</v>
      </c>
      <c r="J45" s="2">
        <v>18.8</v>
      </c>
      <c r="K45" s="8">
        <v>9.9</v>
      </c>
      <c r="L45" s="7" t="s">
        <v>37</v>
      </c>
      <c r="M45" s="9">
        <f t="shared" si="0"/>
        <v>0.631914893617021</v>
      </c>
      <c r="N45" s="9">
        <f t="shared" si="1"/>
        <v>0.301010101010101</v>
      </c>
      <c r="O45" s="8">
        <v>2</v>
      </c>
      <c r="P45" s="2">
        <v>16.8</v>
      </c>
      <c r="Q45" s="2"/>
      <c r="R45" s="2">
        <f t="shared" si="4"/>
        <v>-8.9</v>
      </c>
      <c r="S45" s="2">
        <f t="shared" si="5"/>
        <v>-6.9</v>
      </c>
      <c r="T45" s="2"/>
      <c r="U45" s="2"/>
      <c r="V45" s="7"/>
      <c r="W45" s="2" t="s">
        <v>31</v>
      </c>
      <c r="X45" s="12"/>
      <c r="Y45" s="7" t="s">
        <v>32</v>
      </c>
    </row>
    <row r="46" spans="1:25">
      <c r="A46" s="2">
        <v>45</v>
      </c>
      <c r="B46" s="3">
        <v>1663</v>
      </c>
      <c r="C46" s="2" t="s">
        <v>167</v>
      </c>
      <c r="D46" s="2" t="s">
        <v>168</v>
      </c>
      <c r="E46" s="2" t="s">
        <v>27</v>
      </c>
      <c r="F46" s="2" t="s">
        <v>169</v>
      </c>
      <c r="G46" s="3">
        <v>122176</v>
      </c>
      <c r="H46" s="7" t="s">
        <v>175</v>
      </c>
      <c r="I46" s="2">
        <v>6.92</v>
      </c>
      <c r="J46" s="2">
        <v>18.8</v>
      </c>
      <c r="K46" s="8">
        <v>9.9</v>
      </c>
      <c r="L46" s="7" t="s">
        <v>37</v>
      </c>
      <c r="M46" s="9">
        <f t="shared" si="0"/>
        <v>0.631914893617021</v>
      </c>
      <c r="N46" s="9">
        <f t="shared" si="1"/>
        <v>0.301010101010101</v>
      </c>
      <c r="O46" s="8">
        <v>2</v>
      </c>
      <c r="P46" s="2">
        <v>16.8</v>
      </c>
      <c r="Q46" s="2"/>
      <c r="R46" s="2">
        <f t="shared" si="4"/>
        <v>-8.9</v>
      </c>
      <c r="S46" s="2">
        <f t="shared" si="5"/>
        <v>-6.9</v>
      </c>
      <c r="T46" s="2"/>
      <c r="U46" s="2"/>
      <c r="V46" s="7"/>
      <c r="W46" s="2" t="s">
        <v>31</v>
      </c>
      <c r="X46" s="12"/>
      <c r="Y46" s="7" t="s">
        <v>32</v>
      </c>
    </row>
    <row r="47" spans="1:25">
      <c r="A47" s="2">
        <v>46</v>
      </c>
      <c r="B47" s="3">
        <v>1663</v>
      </c>
      <c r="C47" s="2" t="s">
        <v>167</v>
      </c>
      <c r="D47" s="2" t="s">
        <v>168</v>
      </c>
      <c r="E47" s="2" t="s">
        <v>27</v>
      </c>
      <c r="F47" s="2" t="s">
        <v>169</v>
      </c>
      <c r="G47" s="3">
        <v>52</v>
      </c>
      <c r="H47" s="7" t="s">
        <v>176</v>
      </c>
      <c r="I47" s="2">
        <v>6.92</v>
      </c>
      <c r="J47" s="2">
        <v>18.8</v>
      </c>
      <c r="K47" s="8">
        <v>9.9</v>
      </c>
      <c r="L47" s="7" t="s">
        <v>37</v>
      </c>
      <c r="M47" s="9">
        <f t="shared" si="0"/>
        <v>0.631914893617021</v>
      </c>
      <c r="N47" s="9">
        <f t="shared" si="1"/>
        <v>0.301010101010101</v>
      </c>
      <c r="O47" s="8">
        <v>2</v>
      </c>
      <c r="P47" s="2">
        <v>16.8</v>
      </c>
      <c r="Q47" s="2"/>
      <c r="R47" s="2">
        <f t="shared" si="4"/>
        <v>-8.9</v>
      </c>
      <c r="S47" s="2">
        <f t="shared" si="5"/>
        <v>-6.9</v>
      </c>
      <c r="T47" s="2"/>
      <c r="U47" s="2"/>
      <c r="V47" s="7"/>
      <c r="W47" s="2" t="s">
        <v>31</v>
      </c>
      <c r="X47" s="12"/>
      <c r="Y47" s="7" t="s">
        <v>32</v>
      </c>
    </row>
    <row r="48" spans="1:25">
      <c r="A48" s="2">
        <v>47</v>
      </c>
      <c r="B48" s="3">
        <v>1663</v>
      </c>
      <c r="C48" s="2" t="s">
        <v>167</v>
      </c>
      <c r="D48" s="2" t="s">
        <v>168</v>
      </c>
      <c r="E48" s="2" t="s">
        <v>27</v>
      </c>
      <c r="F48" s="2" t="s">
        <v>169</v>
      </c>
      <c r="G48" s="3">
        <v>56</v>
      </c>
      <c r="H48" s="7" t="s">
        <v>177</v>
      </c>
      <c r="I48" s="2">
        <v>6.92</v>
      </c>
      <c r="J48" s="2">
        <v>18.8</v>
      </c>
      <c r="K48" s="8">
        <v>9.9</v>
      </c>
      <c r="L48" s="7" t="s">
        <v>37</v>
      </c>
      <c r="M48" s="9">
        <f t="shared" si="0"/>
        <v>0.631914893617021</v>
      </c>
      <c r="N48" s="9">
        <f t="shared" si="1"/>
        <v>0.301010101010101</v>
      </c>
      <c r="O48" s="8">
        <v>2</v>
      </c>
      <c r="P48" s="2">
        <v>16.8</v>
      </c>
      <c r="Q48" s="2"/>
      <c r="R48" s="2">
        <f t="shared" si="4"/>
        <v>-8.9</v>
      </c>
      <c r="S48" s="2">
        <f t="shared" si="5"/>
        <v>-6.9</v>
      </c>
      <c r="T48" s="2"/>
      <c r="U48" s="2"/>
      <c r="V48" s="7"/>
      <c r="W48" s="2" t="s">
        <v>31</v>
      </c>
      <c r="X48" s="12"/>
      <c r="Y48" s="7" t="s">
        <v>32</v>
      </c>
    </row>
    <row r="49" spans="1:25">
      <c r="A49" s="2">
        <v>48</v>
      </c>
      <c r="B49" s="3">
        <v>220178</v>
      </c>
      <c r="C49" s="2" t="s">
        <v>178</v>
      </c>
      <c r="D49" s="2" t="s">
        <v>179</v>
      </c>
      <c r="E49" s="2" t="s">
        <v>27</v>
      </c>
      <c r="F49" s="2" t="s">
        <v>180</v>
      </c>
      <c r="G49" s="3">
        <v>107728</v>
      </c>
      <c r="H49" s="7" t="s">
        <v>135</v>
      </c>
      <c r="I49" s="2">
        <v>19.19</v>
      </c>
      <c r="J49" s="2">
        <v>65</v>
      </c>
      <c r="K49" s="8">
        <v>28</v>
      </c>
      <c r="L49" s="7" t="s">
        <v>30</v>
      </c>
      <c r="M49" s="9">
        <f t="shared" si="0"/>
        <v>0.704769230769231</v>
      </c>
      <c r="N49" s="9">
        <f t="shared" si="1"/>
        <v>0.314642857142857</v>
      </c>
      <c r="O49" s="8">
        <v>3</v>
      </c>
      <c r="P49" s="2">
        <v>0</v>
      </c>
      <c r="Q49" s="2">
        <v>2238</v>
      </c>
      <c r="R49" s="2">
        <f t="shared" si="4"/>
        <v>-37</v>
      </c>
      <c r="S49" s="2">
        <f t="shared" si="5"/>
        <v>28</v>
      </c>
      <c r="T49" s="2">
        <v>935</v>
      </c>
      <c r="U49" s="2">
        <v>0</v>
      </c>
      <c r="V49" s="3">
        <v>4</v>
      </c>
      <c r="W49" s="2" t="s">
        <v>31</v>
      </c>
      <c r="X49" s="12">
        <v>45061.8425925926</v>
      </c>
      <c r="Y49" s="7" t="s">
        <v>32</v>
      </c>
    </row>
    <row r="50" spans="1:25">
      <c r="A50" s="2">
        <v>49</v>
      </c>
      <c r="B50" s="3">
        <v>247539</v>
      </c>
      <c r="C50" s="2" t="s">
        <v>181</v>
      </c>
      <c r="D50" s="2" t="s">
        <v>182</v>
      </c>
      <c r="E50" s="2" t="s">
        <v>27</v>
      </c>
      <c r="F50" s="2" t="s">
        <v>183</v>
      </c>
      <c r="G50" s="3">
        <v>720</v>
      </c>
      <c r="H50" s="7" t="s">
        <v>184</v>
      </c>
      <c r="I50" s="2">
        <v>39</v>
      </c>
      <c r="J50" s="2">
        <v>78</v>
      </c>
      <c r="K50" s="8">
        <v>58.5</v>
      </c>
      <c r="L50" s="7" t="s">
        <v>185</v>
      </c>
      <c r="M50" s="9">
        <f t="shared" si="0"/>
        <v>0.5</v>
      </c>
      <c r="N50" s="9">
        <f t="shared" si="1"/>
        <v>0.333333333333333</v>
      </c>
      <c r="O50" s="8">
        <v>3</v>
      </c>
      <c r="P50" s="2">
        <v>0</v>
      </c>
      <c r="Q50" s="2">
        <v>94</v>
      </c>
      <c r="R50" s="2">
        <f t="shared" si="4"/>
        <v>-19.5</v>
      </c>
      <c r="S50" s="2">
        <f t="shared" si="5"/>
        <v>58.5</v>
      </c>
      <c r="T50" s="2">
        <v>168</v>
      </c>
      <c r="U50" s="2">
        <v>8</v>
      </c>
      <c r="V50" s="3">
        <v>9</v>
      </c>
      <c r="W50" s="2" t="s">
        <v>31</v>
      </c>
      <c r="X50" s="12">
        <v>45057.754525463</v>
      </c>
      <c r="Y50" s="7" t="s">
        <v>32</v>
      </c>
    </row>
    <row r="51" spans="1:25">
      <c r="A51" s="2">
        <v>50</v>
      </c>
      <c r="B51" s="3">
        <v>135354</v>
      </c>
      <c r="C51" s="2" t="s">
        <v>186</v>
      </c>
      <c r="D51" s="2" t="s">
        <v>187</v>
      </c>
      <c r="E51" s="2" t="s">
        <v>27</v>
      </c>
      <c r="F51" s="2" t="s">
        <v>188</v>
      </c>
      <c r="G51" s="3">
        <v>587</v>
      </c>
      <c r="H51" s="7" t="s">
        <v>85</v>
      </c>
      <c r="I51" s="2">
        <v>46.42</v>
      </c>
      <c r="J51" s="2">
        <v>90</v>
      </c>
      <c r="K51" s="8">
        <v>70</v>
      </c>
      <c r="L51" s="7" t="s">
        <v>86</v>
      </c>
      <c r="M51" s="9">
        <f t="shared" si="0"/>
        <v>0.484222222222222</v>
      </c>
      <c r="N51" s="9">
        <f t="shared" si="1"/>
        <v>0.336857142857143</v>
      </c>
      <c r="O51" s="8">
        <v>3</v>
      </c>
      <c r="P51" s="2">
        <v>86.8</v>
      </c>
      <c r="Q51" s="2">
        <v>303</v>
      </c>
      <c r="R51" s="2">
        <f t="shared" si="4"/>
        <v>-20</v>
      </c>
      <c r="S51" s="2">
        <f t="shared" si="5"/>
        <v>-16.8</v>
      </c>
      <c r="T51" s="2">
        <v>1299</v>
      </c>
      <c r="U51" s="2">
        <v>0</v>
      </c>
      <c r="V51" s="3">
        <v>6</v>
      </c>
      <c r="W51" s="2" t="s">
        <v>31</v>
      </c>
      <c r="X51" s="12">
        <v>45057.6632523148</v>
      </c>
      <c r="Y51" s="7" t="s">
        <v>32</v>
      </c>
    </row>
    <row r="52" spans="1:25">
      <c r="A52" s="2">
        <v>51</v>
      </c>
      <c r="B52" s="3">
        <v>145350</v>
      </c>
      <c r="C52" s="2" t="s">
        <v>189</v>
      </c>
      <c r="D52" s="2" t="s">
        <v>190</v>
      </c>
      <c r="E52" s="2" t="s">
        <v>43</v>
      </c>
      <c r="F52" s="2" t="s">
        <v>191</v>
      </c>
      <c r="G52" s="3">
        <v>138202</v>
      </c>
      <c r="H52" s="7" t="s">
        <v>45</v>
      </c>
      <c r="I52" s="2">
        <v>29.44</v>
      </c>
      <c r="J52" s="2">
        <v>55</v>
      </c>
      <c r="K52" s="8">
        <v>45</v>
      </c>
      <c r="L52" s="7" t="s">
        <v>30</v>
      </c>
      <c r="M52" s="9">
        <f t="shared" si="0"/>
        <v>0.464727272727273</v>
      </c>
      <c r="N52" s="9">
        <f t="shared" si="1"/>
        <v>0.345777777777778</v>
      </c>
      <c r="O52" s="8">
        <v>1</v>
      </c>
      <c r="P52" s="2">
        <v>52.8</v>
      </c>
      <c r="Q52" s="2">
        <v>1145</v>
      </c>
      <c r="R52" s="2">
        <f t="shared" si="4"/>
        <v>-10</v>
      </c>
      <c r="S52" s="2">
        <f t="shared" si="5"/>
        <v>-7.8</v>
      </c>
      <c r="T52" s="2">
        <v>484</v>
      </c>
      <c r="U52" s="2">
        <v>0</v>
      </c>
      <c r="V52" s="3">
        <v>6</v>
      </c>
      <c r="W52" s="2" t="s">
        <v>31</v>
      </c>
      <c r="X52" s="12">
        <v>45056.8245023148</v>
      </c>
      <c r="Y52" s="7" t="s">
        <v>32</v>
      </c>
    </row>
    <row r="53" spans="1:25">
      <c r="A53" s="2">
        <v>52</v>
      </c>
      <c r="B53" s="3">
        <v>218508</v>
      </c>
      <c r="C53" s="2" t="s">
        <v>164</v>
      </c>
      <c r="D53" s="2" t="s">
        <v>192</v>
      </c>
      <c r="E53" s="2" t="s">
        <v>27</v>
      </c>
      <c r="F53" s="2" t="s">
        <v>166</v>
      </c>
      <c r="G53" s="3">
        <v>738</v>
      </c>
      <c r="H53" s="7" t="s">
        <v>48</v>
      </c>
      <c r="I53" s="2">
        <v>25.15</v>
      </c>
      <c r="J53" s="2">
        <v>49.8</v>
      </c>
      <c r="K53" s="8">
        <v>39.5</v>
      </c>
      <c r="L53" s="7" t="s">
        <v>49</v>
      </c>
      <c r="M53" s="9">
        <f t="shared" si="0"/>
        <v>0.494979919678715</v>
      </c>
      <c r="N53" s="9">
        <f t="shared" si="1"/>
        <v>0.363291139240506</v>
      </c>
      <c r="O53" s="8">
        <v>2</v>
      </c>
      <c r="P53" s="2">
        <v>0</v>
      </c>
      <c r="Q53" s="2">
        <v>1691</v>
      </c>
      <c r="R53" s="2">
        <f t="shared" si="4"/>
        <v>-10.3</v>
      </c>
      <c r="S53" s="2">
        <f t="shared" si="5"/>
        <v>39.5</v>
      </c>
      <c r="T53" s="2">
        <v>319</v>
      </c>
      <c r="U53" s="2">
        <v>0</v>
      </c>
      <c r="V53" s="3">
        <v>6</v>
      </c>
      <c r="W53" s="2" t="s">
        <v>31</v>
      </c>
      <c r="X53" s="12">
        <v>45061.8007986111</v>
      </c>
      <c r="Y53" s="7" t="s">
        <v>32</v>
      </c>
    </row>
    <row r="54" spans="1:25">
      <c r="A54" s="2">
        <v>53</v>
      </c>
      <c r="B54" s="3">
        <v>187683</v>
      </c>
      <c r="C54" s="2" t="s">
        <v>193</v>
      </c>
      <c r="D54" s="2" t="s">
        <v>194</v>
      </c>
      <c r="E54" s="2" t="s">
        <v>27</v>
      </c>
      <c r="F54" s="2" t="s">
        <v>195</v>
      </c>
      <c r="G54" s="3">
        <v>122198</v>
      </c>
      <c r="H54" s="7" t="s">
        <v>196</v>
      </c>
      <c r="I54" s="2">
        <v>52.8</v>
      </c>
      <c r="J54" s="2">
        <v>108</v>
      </c>
      <c r="K54" s="8">
        <v>88</v>
      </c>
      <c r="L54" s="7" t="s">
        <v>70</v>
      </c>
      <c r="M54" s="9">
        <f t="shared" si="0"/>
        <v>0.511111111111111</v>
      </c>
      <c r="N54" s="9">
        <f t="shared" si="1"/>
        <v>0.4</v>
      </c>
      <c r="O54" s="8">
        <v>2</v>
      </c>
      <c r="P54" s="2">
        <v>0</v>
      </c>
      <c r="Q54" s="2">
        <v>54</v>
      </c>
      <c r="R54" s="2">
        <f t="shared" si="4"/>
        <v>-20</v>
      </c>
      <c r="S54" s="2">
        <f t="shared" si="5"/>
        <v>88</v>
      </c>
      <c r="T54" s="2">
        <v>225</v>
      </c>
      <c r="U54" s="2">
        <v>147</v>
      </c>
      <c r="V54" s="3">
        <v>2</v>
      </c>
      <c r="W54" s="2" t="s">
        <v>31</v>
      </c>
      <c r="X54" s="12">
        <v>45061.8193981481</v>
      </c>
      <c r="Y54" s="7" t="s">
        <v>32</v>
      </c>
    </row>
    <row r="55" spans="1:25">
      <c r="A55" s="2">
        <v>54</v>
      </c>
      <c r="B55" s="3">
        <v>45173</v>
      </c>
      <c r="C55" s="2" t="s">
        <v>197</v>
      </c>
      <c r="D55" s="2" t="s">
        <v>198</v>
      </c>
      <c r="E55" s="2" t="s">
        <v>27</v>
      </c>
      <c r="F55" s="2" t="s">
        <v>199</v>
      </c>
      <c r="G55" s="3">
        <v>106865</v>
      </c>
      <c r="H55" s="7" t="s">
        <v>69</v>
      </c>
      <c r="I55" s="2">
        <v>18.3</v>
      </c>
      <c r="J55" s="2">
        <v>36</v>
      </c>
      <c r="K55" s="8">
        <v>31</v>
      </c>
      <c r="L55" s="7" t="s">
        <v>200</v>
      </c>
      <c r="M55" s="9">
        <f t="shared" si="0"/>
        <v>0.491666666666667</v>
      </c>
      <c r="N55" s="9">
        <f t="shared" si="1"/>
        <v>0.409677419354839</v>
      </c>
      <c r="O55" s="8">
        <v>3</v>
      </c>
      <c r="P55" s="2">
        <v>33.8</v>
      </c>
      <c r="Q55" s="2">
        <v>311</v>
      </c>
      <c r="R55" s="2">
        <f t="shared" si="4"/>
        <v>-5</v>
      </c>
      <c r="S55" s="2">
        <f t="shared" si="5"/>
        <v>-2.8</v>
      </c>
      <c r="T55" s="2">
        <v>348</v>
      </c>
      <c r="U55" s="2">
        <v>0</v>
      </c>
      <c r="V55" s="7"/>
      <c r="W55" s="2" t="s">
        <v>31</v>
      </c>
      <c r="X55" s="12">
        <v>45057.3668634259</v>
      </c>
      <c r="Y55" s="7" t="s">
        <v>201</v>
      </c>
    </row>
    <row r="56" spans="1:25">
      <c r="A56" s="2">
        <v>55</v>
      </c>
      <c r="B56" s="3">
        <v>66290</v>
      </c>
      <c r="C56" s="2" t="s">
        <v>202</v>
      </c>
      <c r="D56" s="2" t="s">
        <v>203</v>
      </c>
      <c r="E56" s="2" t="s">
        <v>43</v>
      </c>
      <c r="F56" s="2" t="s">
        <v>204</v>
      </c>
      <c r="G56" s="3">
        <v>117310</v>
      </c>
      <c r="H56" s="7" t="s">
        <v>205</v>
      </c>
      <c r="I56" s="2">
        <v>14.34</v>
      </c>
      <c r="J56" s="2">
        <v>33</v>
      </c>
      <c r="K56" s="8">
        <v>25</v>
      </c>
      <c r="L56" s="7" t="s">
        <v>206</v>
      </c>
      <c r="M56" s="9">
        <f t="shared" si="0"/>
        <v>0.565454545454545</v>
      </c>
      <c r="N56" s="9">
        <f t="shared" si="1"/>
        <v>0.4264</v>
      </c>
      <c r="O56" s="8">
        <v>3</v>
      </c>
      <c r="P56" s="2">
        <v>31.8</v>
      </c>
      <c r="Q56" s="2">
        <v>542</v>
      </c>
      <c r="R56" s="2">
        <f t="shared" si="4"/>
        <v>-8</v>
      </c>
      <c r="S56" s="2">
        <f t="shared" si="5"/>
        <v>-6.8</v>
      </c>
      <c r="T56" s="2">
        <v>625</v>
      </c>
      <c r="U56" s="2">
        <v>0</v>
      </c>
      <c r="V56" s="3">
        <v>1</v>
      </c>
      <c r="W56" s="2" t="s">
        <v>31</v>
      </c>
      <c r="X56" s="12">
        <v>45061.5405671296</v>
      </c>
      <c r="Y56" s="7" t="s">
        <v>32</v>
      </c>
    </row>
    <row r="57" spans="1:25">
      <c r="A57" s="2">
        <v>56</v>
      </c>
      <c r="B57" s="3">
        <v>47683</v>
      </c>
      <c r="C57" s="2" t="s">
        <v>157</v>
      </c>
      <c r="D57" s="2" t="s">
        <v>207</v>
      </c>
      <c r="E57" s="2" t="s">
        <v>27</v>
      </c>
      <c r="F57" s="2" t="s">
        <v>159</v>
      </c>
      <c r="G57" s="3">
        <v>748</v>
      </c>
      <c r="H57" s="7" t="s">
        <v>29</v>
      </c>
      <c r="I57" s="2">
        <v>16</v>
      </c>
      <c r="J57" s="2">
        <v>25.8</v>
      </c>
      <c r="K57" s="8">
        <v>18</v>
      </c>
      <c r="L57" s="7" t="s">
        <v>131</v>
      </c>
      <c r="M57" s="9">
        <f t="shared" si="0"/>
        <v>0.37984496124031</v>
      </c>
      <c r="N57" s="9">
        <f t="shared" si="1"/>
        <v>0.111111111111111</v>
      </c>
      <c r="O57" s="8">
        <v>3</v>
      </c>
      <c r="P57" s="2">
        <v>25.8</v>
      </c>
      <c r="Q57" s="2">
        <v>43194</v>
      </c>
      <c r="R57" s="2">
        <f t="shared" si="4"/>
        <v>-7.8</v>
      </c>
      <c r="S57" s="2">
        <f t="shared" si="5"/>
        <v>-7.8</v>
      </c>
      <c r="T57" s="2">
        <v>112777</v>
      </c>
      <c r="U57" s="2">
        <v>0</v>
      </c>
      <c r="V57" s="3">
        <v>224</v>
      </c>
      <c r="W57" s="2" t="s">
        <v>31</v>
      </c>
      <c r="X57" s="12">
        <v>45059.7003356482</v>
      </c>
      <c r="Y57" s="7" t="s">
        <v>32</v>
      </c>
    </row>
    <row r="58" spans="1:25">
      <c r="A58" s="2">
        <v>57</v>
      </c>
      <c r="B58" s="3">
        <v>203131</v>
      </c>
      <c r="C58" s="2" t="s">
        <v>208</v>
      </c>
      <c r="D58" s="2" t="s">
        <v>209</v>
      </c>
      <c r="E58" s="2" t="s">
        <v>27</v>
      </c>
      <c r="F58" s="2" t="s">
        <v>65</v>
      </c>
      <c r="G58" s="3">
        <v>587</v>
      </c>
      <c r="H58" s="7" t="s">
        <v>85</v>
      </c>
      <c r="I58" s="2">
        <v>35.86</v>
      </c>
      <c r="J58" s="2">
        <v>85</v>
      </c>
      <c r="K58" s="8">
        <v>65</v>
      </c>
      <c r="L58" s="7" t="s">
        <v>86</v>
      </c>
      <c r="M58" s="9">
        <f t="shared" si="0"/>
        <v>0.578117647058824</v>
      </c>
      <c r="N58" s="9">
        <f t="shared" si="1"/>
        <v>0.448307692307692</v>
      </c>
      <c r="O58" s="8">
        <v>3</v>
      </c>
      <c r="P58" s="2">
        <v>0</v>
      </c>
      <c r="Q58" s="2">
        <v>131</v>
      </c>
      <c r="R58" s="2">
        <f t="shared" si="4"/>
        <v>-20</v>
      </c>
      <c r="S58" s="2">
        <f t="shared" si="5"/>
        <v>65</v>
      </c>
      <c r="T58" s="2">
        <v>201</v>
      </c>
      <c r="U58" s="2">
        <v>0</v>
      </c>
      <c r="V58" s="3">
        <v>1</v>
      </c>
      <c r="W58" s="2" t="s">
        <v>31</v>
      </c>
      <c r="X58" s="12">
        <v>45059.5003240741</v>
      </c>
      <c r="Y58" s="7" t="s">
        <v>32</v>
      </c>
    </row>
    <row r="59" spans="1:25">
      <c r="A59" s="2">
        <v>58</v>
      </c>
      <c r="B59" s="3">
        <v>84037</v>
      </c>
      <c r="C59" s="2" t="s">
        <v>210</v>
      </c>
      <c r="D59" s="2" t="s">
        <v>211</v>
      </c>
      <c r="E59" s="2" t="s">
        <v>27</v>
      </c>
      <c r="F59" s="2" t="s">
        <v>212</v>
      </c>
      <c r="G59" s="3">
        <v>351</v>
      </c>
      <c r="H59" s="7" t="s">
        <v>213</v>
      </c>
      <c r="I59" s="2">
        <v>32.42</v>
      </c>
      <c r="J59" s="2">
        <v>65</v>
      </c>
      <c r="K59" s="8">
        <v>60</v>
      </c>
      <c r="L59" s="7" t="s">
        <v>30</v>
      </c>
      <c r="M59" s="9">
        <f t="shared" si="0"/>
        <v>0.501230769230769</v>
      </c>
      <c r="N59" s="9">
        <f t="shared" si="1"/>
        <v>0.459666666666667</v>
      </c>
      <c r="O59" s="8">
        <v>2</v>
      </c>
      <c r="P59" s="2">
        <v>0</v>
      </c>
      <c r="Q59" s="2">
        <v>50</v>
      </c>
      <c r="R59" s="2">
        <f t="shared" si="4"/>
        <v>-5</v>
      </c>
      <c r="S59" s="2">
        <f t="shared" si="5"/>
        <v>60</v>
      </c>
      <c r="T59" s="2">
        <v>145</v>
      </c>
      <c r="U59" s="2">
        <v>0</v>
      </c>
      <c r="V59" s="7"/>
      <c r="W59" s="2" t="s">
        <v>31</v>
      </c>
      <c r="X59" s="12">
        <v>45061.5728125</v>
      </c>
      <c r="Y59" s="7" t="s">
        <v>32</v>
      </c>
    </row>
    <row r="60" spans="1:25">
      <c r="A60" s="2">
        <v>59</v>
      </c>
      <c r="B60" s="3">
        <v>138183</v>
      </c>
      <c r="C60" s="2" t="s">
        <v>178</v>
      </c>
      <c r="D60" s="2" t="s">
        <v>214</v>
      </c>
      <c r="E60" s="2" t="s">
        <v>27</v>
      </c>
      <c r="F60" s="2" t="s">
        <v>215</v>
      </c>
      <c r="G60" s="3">
        <v>720</v>
      </c>
      <c r="H60" s="7" t="s">
        <v>184</v>
      </c>
      <c r="I60" s="2">
        <v>14.5</v>
      </c>
      <c r="J60" s="2">
        <v>38</v>
      </c>
      <c r="K60" s="8">
        <v>28</v>
      </c>
      <c r="L60" s="7" t="s">
        <v>185</v>
      </c>
      <c r="M60" s="9">
        <f t="shared" si="0"/>
        <v>0.618421052631579</v>
      </c>
      <c r="N60" s="9">
        <f t="shared" si="1"/>
        <v>0.482142857142857</v>
      </c>
      <c r="O60" s="8">
        <v>3</v>
      </c>
      <c r="P60" s="2">
        <v>32.8</v>
      </c>
      <c r="Q60" s="2">
        <v>910</v>
      </c>
      <c r="R60" s="2">
        <f t="shared" si="4"/>
        <v>-10</v>
      </c>
      <c r="S60" s="2">
        <f t="shared" si="5"/>
        <v>-4.8</v>
      </c>
      <c r="T60" s="2">
        <v>1348</v>
      </c>
      <c r="U60" s="2">
        <v>265</v>
      </c>
      <c r="V60" s="3">
        <v>6</v>
      </c>
      <c r="W60" s="2" t="s">
        <v>31</v>
      </c>
      <c r="X60" s="12">
        <v>45058.6290509259</v>
      </c>
      <c r="Y60" s="7" t="s">
        <v>32</v>
      </c>
    </row>
    <row r="61" spans="1:25">
      <c r="A61" s="2">
        <v>60</v>
      </c>
      <c r="B61" s="3">
        <v>139378</v>
      </c>
      <c r="C61" s="2" t="s">
        <v>216</v>
      </c>
      <c r="D61" s="2" t="s">
        <v>217</v>
      </c>
      <c r="E61" s="2" t="s">
        <v>218</v>
      </c>
      <c r="F61" s="2" t="s">
        <v>219</v>
      </c>
      <c r="G61" s="3">
        <v>720</v>
      </c>
      <c r="H61" s="7" t="s">
        <v>184</v>
      </c>
      <c r="I61" s="2">
        <v>9.63</v>
      </c>
      <c r="J61" s="2">
        <v>27.5</v>
      </c>
      <c r="K61" s="8">
        <v>19.8</v>
      </c>
      <c r="L61" s="7" t="s">
        <v>185</v>
      </c>
      <c r="M61" s="9">
        <f t="shared" si="0"/>
        <v>0.649818181818182</v>
      </c>
      <c r="N61" s="9">
        <f t="shared" si="1"/>
        <v>0.513636363636364</v>
      </c>
      <c r="O61" s="8">
        <v>3</v>
      </c>
      <c r="P61" s="2">
        <v>0</v>
      </c>
      <c r="Q61" s="2">
        <v>766</v>
      </c>
      <c r="R61" s="2">
        <f t="shared" si="4"/>
        <v>-7.7</v>
      </c>
      <c r="S61" s="2">
        <f t="shared" si="5"/>
        <v>19.8</v>
      </c>
      <c r="T61" s="2">
        <v>8960</v>
      </c>
      <c r="U61" s="2">
        <v>0</v>
      </c>
      <c r="V61" s="3">
        <v>65</v>
      </c>
      <c r="W61" s="2" t="s">
        <v>31</v>
      </c>
      <c r="X61" s="12">
        <v>45060.4570949074</v>
      </c>
      <c r="Y61" s="7" t="s">
        <v>32</v>
      </c>
    </row>
    <row r="62" spans="1:25">
      <c r="A62" s="2">
        <v>61</v>
      </c>
      <c r="B62" s="3">
        <v>47683</v>
      </c>
      <c r="C62" s="2" t="s">
        <v>157</v>
      </c>
      <c r="D62" s="2" t="s">
        <v>207</v>
      </c>
      <c r="E62" s="2" t="s">
        <v>27</v>
      </c>
      <c r="F62" s="2" t="s">
        <v>159</v>
      </c>
      <c r="G62" s="3">
        <v>730</v>
      </c>
      <c r="H62" s="7" t="s">
        <v>160</v>
      </c>
      <c r="I62" s="2">
        <v>16</v>
      </c>
      <c r="J62" s="2">
        <v>25.8</v>
      </c>
      <c r="K62" s="8">
        <v>23.8</v>
      </c>
      <c r="L62" s="7" t="s">
        <v>161</v>
      </c>
      <c r="M62" s="9">
        <f t="shared" si="0"/>
        <v>0.37984496124031</v>
      </c>
      <c r="N62" s="9">
        <f t="shared" si="1"/>
        <v>0.327731092436975</v>
      </c>
      <c r="O62" s="8">
        <v>3</v>
      </c>
      <c r="P62" s="2">
        <v>25.8</v>
      </c>
      <c r="Q62" s="2">
        <v>43194</v>
      </c>
      <c r="R62" s="2">
        <f t="shared" si="4"/>
        <v>-2</v>
      </c>
      <c r="S62" s="2">
        <f t="shared" si="5"/>
        <v>-2</v>
      </c>
      <c r="T62" s="2">
        <v>112777</v>
      </c>
      <c r="U62" s="2">
        <v>0</v>
      </c>
      <c r="V62" s="3">
        <v>2107</v>
      </c>
      <c r="W62" s="2" t="s">
        <v>31</v>
      </c>
      <c r="X62" s="12">
        <v>45061.4147337963</v>
      </c>
      <c r="Y62" s="7" t="s">
        <v>32</v>
      </c>
    </row>
    <row r="63" spans="1:25">
      <c r="A63" s="2">
        <v>62</v>
      </c>
      <c r="B63" s="3">
        <v>108008</v>
      </c>
      <c r="C63" s="2" t="s">
        <v>220</v>
      </c>
      <c r="D63" s="2" t="s">
        <v>221</v>
      </c>
      <c r="E63" s="2" t="s">
        <v>27</v>
      </c>
      <c r="F63" s="2" t="s">
        <v>222</v>
      </c>
      <c r="G63" s="3">
        <v>107728</v>
      </c>
      <c r="H63" s="7" t="s">
        <v>135</v>
      </c>
      <c r="I63" s="2">
        <v>8.08</v>
      </c>
      <c r="J63" s="2">
        <v>26</v>
      </c>
      <c r="K63" s="8">
        <v>23.8</v>
      </c>
      <c r="L63" s="7" t="s">
        <v>30</v>
      </c>
      <c r="M63" s="9">
        <f t="shared" si="0"/>
        <v>0.689230769230769</v>
      </c>
      <c r="N63" s="9">
        <f t="shared" si="1"/>
        <v>0.660504201680672</v>
      </c>
      <c r="O63" s="8">
        <v>3</v>
      </c>
      <c r="P63" s="2">
        <v>24.8</v>
      </c>
      <c r="Q63" s="2">
        <v>495</v>
      </c>
      <c r="R63" s="2">
        <f t="shared" si="4"/>
        <v>-2.2</v>
      </c>
      <c r="S63" s="2">
        <f t="shared" si="5"/>
        <v>-1</v>
      </c>
      <c r="T63" s="2">
        <v>588</v>
      </c>
      <c r="U63" s="2">
        <v>0</v>
      </c>
      <c r="V63" s="3">
        <v>2</v>
      </c>
      <c r="W63" s="2" t="s">
        <v>31</v>
      </c>
      <c r="X63" s="12">
        <v>45061.8430324074</v>
      </c>
      <c r="Y63" s="7" t="s">
        <v>32</v>
      </c>
    </row>
    <row r="64" spans="1:25">
      <c r="A64" s="2">
        <v>63</v>
      </c>
      <c r="B64" s="3">
        <v>199243</v>
      </c>
      <c r="C64" s="2" t="s">
        <v>223</v>
      </c>
      <c r="D64" s="2" t="s">
        <v>224</v>
      </c>
      <c r="E64" s="2" t="s">
        <v>27</v>
      </c>
      <c r="F64" s="2" t="s">
        <v>225</v>
      </c>
      <c r="G64" s="3">
        <v>116919</v>
      </c>
      <c r="H64" s="7" t="s">
        <v>226</v>
      </c>
      <c r="I64" s="2">
        <v>379</v>
      </c>
      <c r="J64" s="2">
        <v>599</v>
      </c>
      <c r="K64" s="8">
        <v>377.6</v>
      </c>
      <c r="L64" s="7"/>
      <c r="M64" s="9"/>
      <c r="N64" s="9"/>
      <c r="O64" s="8">
        <v>1</v>
      </c>
      <c r="P64" s="2"/>
      <c r="Q64" s="2"/>
      <c r="R64" s="2"/>
      <c r="S64" s="2"/>
      <c r="T64" s="2"/>
      <c r="U64" s="2"/>
      <c r="V64" s="3"/>
      <c r="W64" s="2" t="s">
        <v>31</v>
      </c>
      <c r="X64" s="12"/>
      <c r="Y64" s="7" t="s">
        <v>32</v>
      </c>
    </row>
    <row r="65" spans="1:25">
      <c r="A65" s="2">
        <v>64</v>
      </c>
      <c r="B65" s="3">
        <v>47683</v>
      </c>
      <c r="C65" s="2" t="s">
        <v>157</v>
      </c>
      <c r="D65" s="2" t="s">
        <v>207</v>
      </c>
      <c r="E65" s="2" t="s">
        <v>27</v>
      </c>
      <c r="F65" s="2" t="s">
        <v>159</v>
      </c>
      <c r="G65" s="15">
        <v>594</v>
      </c>
      <c r="H65" s="15" t="s">
        <v>227</v>
      </c>
      <c r="I65" s="2">
        <v>16</v>
      </c>
      <c r="J65" s="2">
        <v>25.8</v>
      </c>
      <c r="K65" s="8">
        <v>18</v>
      </c>
      <c r="L65" s="7" t="s">
        <v>131</v>
      </c>
      <c r="M65" s="9">
        <f>(J65-I65)/J65</f>
        <v>0.37984496124031</v>
      </c>
      <c r="N65" s="9">
        <f>(K65-I65)/K65</f>
        <v>0.111111111111111</v>
      </c>
      <c r="O65" s="8">
        <v>2</v>
      </c>
      <c r="P65" s="2"/>
      <c r="Q65" s="2"/>
      <c r="R65" s="2"/>
      <c r="S65" s="2"/>
      <c r="T65" s="2"/>
      <c r="U65" s="2"/>
      <c r="V65" s="3"/>
      <c r="W65" s="2" t="s">
        <v>31</v>
      </c>
      <c r="X65" s="12"/>
      <c r="Y65" s="7" t="s">
        <v>32</v>
      </c>
    </row>
  </sheetData>
  <autoFilter ref="A1:Y6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selection activeCell="G21" sqref="G21"/>
    </sheetView>
  </sheetViews>
  <sheetFormatPr defaultColWidth="9" defaultRowHeight="13.5"/>
  <cols>
    <col min="1" max="1" width="4" customWidth="1"/>
    <col min="4" max="4" width="13.125" customWidth="1"/>
    <col min="5" max="5" width="12.5" customWidth="1"/>
    <col min="6" max="6" width="4.625" customWidth="1"/>
    <col min="8" max="8" width="8" customWidth="1"/>
    <col min="9" max="9" width="13.75" customWidth="1"/>
    <col min="10" max="10" width="7.5" customWidth="1"/>
    <col min="11" max="11" width="6.25" customWidth="1"/>
    <col min="12" max="12" width="5.75" customWidth="1"/>
    <col min="13" max="13" width="6.875" customWidth="1"/>
    <col min="17" max="17" width="5" customWidth="1"/>
    <col min="18" max="18" width="6.5" customWidth="1"/>
    <col min="20" max="20" width="5.25" customWidth="1"/>
    <col min="21" max="21" width="6.25" customWidth="1"/>
    <col min="22" max="22" width="7.125" customWidth="1"/>
    <col min="23" max="23" width="5.875" customWidth="1"/>
    <col min="24" max="24" width="6.875" customWidth="1"/>
    <col min="25" max="25" width="5.625" customWidth="1"/>
    <col min="26" max="26" width="15.5" customWidth="1"/>
    <col min="27" max="27" width="14.5" customWidth="1"/>
  </cols>
  <sheetData>
    <row r="1" ht="36" spans="1:27">
      <c r="A1" s="1" t="s">
        <v>0</v>
      </c>
      <c r="B1" s="1" t="s">
        <v>1</v>
      </c>
      <c r="C1" s="1" t="s">
        <v>228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5" t="s">
        <v>10</v>
      </c>
      <c r="M1" s="1" t="s">
        <v>229</v>
      </c>
      <c r="N1" s="1" t="s">
        <v>11</v>
      </c>
      <c r="O1" s="6" t="s">
        <v>12</v>
      </c>
      <c r="P1" s="6" t="s">
        <v>13</v>
      </c>
      <c r="Q1" s="5" t="s">
        <v>14</v>
      </c>
      <c r="R1" s="1" t="s">
        <v>15</v>
      </c>
      <c r="S1" s="1" t="s">
        <v>16</v>
      </c>
      <c r="T1" s="10" t="s">
        <v>17</v>
      </c>
      <c r="U1" s="10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1" t="s">
        <v>23</v>
      </c>
      <c r="AA1" s="1" t="s">
        <v>24</v>
      </c>
    </row>
    <row r="2" spans="1:27">
      <c r="A2" s="2"/>
      <c r="B2" s="3">
        <v>126660</v>
      </c>
      <c r="C2" s="2" t="s">
        <v>230</v>
      </c>
      <c r="D2" s="2" t="s">
        <v>25</v>
      </c>
      <c r="E2" s="2" t="s">
        <v>26</v>
      </c>
      <c r="F2" s="2" t="s">
        <v>27</v>
      </c>
      <c r="G2" s="2" t="s">
        <v>28</v>
      </c>
      <c r="H2" s="3">
        <v>371</v>
      </c>
      <c r="I2" s="7" t="s">
        <v>231</v>
      </c>
      <c r="J2" s="2">
        <v>10.1</v>
      </c>
      <c r="K2" s="2">
        <v>15</v>
      </c>
      <c r="L2" s="8">
        <v>13</v>
      </c>
      <c r="M2" s="2">
        <v>11</v>
      </c>
      <c r="N2" s="7" t="s">
        <v>232</v>
      </c>
      <c r="O2" s="9">
        <v>0.326666666666667</v>
      </c>
      <c r="P2" s="9">
        <v>0.223076923076923</v>
      </c>
      <c r="Q2" s="8">
        <v>2</v>
      </c>
      <c r="R2" s="2">
        <v>12.8</v>
      </c>
      <c r="S2" s="2">
        <v>6819</v>
      </c>
      <c r="T2" s="2"/>
      <c r="U2" s="2"/>
      <c r="V2" s="2">
        <v>1441</v>
      </c>
      <c r="W2" s="2">
        <v>0</v>
      </c>
      <c r="X2" s="3">
        <v>7</v>
      </c>
      <c r="Y2" s="2" t="s">
        <v>31</v>
      </c>
      <c r="Z2" s="12">
        <v>45057.5397916667</v>
      </c>
      <c r="AA2" s="7" t="s">
        <v>233</v>
      </c>
    </row>
    <row r="3" spans="1:27">
      <c r="A3" s="2"/>
      <c r="B3" s="3">
        <v>153856</v>
      </c>
      <c r="C3" s="2" t="s">
        <v>234</v>
      </c>
      <c r="D3" s="2" t="s">
        <v>50</v>
      </c>
      <c r="E3" s="2" t="s">
        <v>51</v>
      </c>
      <c r="F3" s="2" t="s">
        <v>27</v>
      </c>
      <c r="G3" s="2" t="s">
        <v>52</v>
      </c>
      <c r="H3" s="3">
        <v>106865</v>
      </c>
      <c r="I3" s="7" t="s">
        <v>69</v>
      </c>
      <c r="J3" s="2">
        <v>71.5</v>
      </c>
      <c r="K3" s="2">
        <v>98</v>
      </c>
      <c r="L3" s="8">
        <v>89</v>
      </c>
      <c r="M3" s="2"/>
      <c r="N3" s="7" t="s">
        <v>200</v>
      </c>
      <c r="O3" s="9">
        <v>0.270408163265306</v>
      </c>
      <c r="P3" s="9">
        <v>0.196629213483146</v>
      </c>
      <c r="Q3" s="8">
        <v>3</v>
      </c>
      <c r="R3" s="2">
        <v>0</v>
      </c>
      <c r="S3" s="2">
        <v>482</v>
      </c>
      <c r="T3" s="2"/>
      <c r="U3" s="2"/>
      <c r="V3" s="2">
        <v>426</v>
      </c>
      <c r="W3" s="2">
        <v>0</v>
      </c>
      <c r="X3" s="3">
        <v>3</v>
      </c>
      <c r="Y3" s="2" t="s">
        <v>31</v>
      </c>
      <c r="Z3" s="12">
        <v>45057.4510532407</v>
      </c>
      <c r="AA3" s="7" t="s">
        <v>233</v>
      </c>
    </row>
    <row r="4" spans="1:27">
      <c r="A4" s="2"/>
      <c r="B4" s="3">
        <v>57068</v>
      </c>
      <c r="C4" s="2" t="s">
        <v>235</v>
      </c>
      <c r="D4" s="2" t="s">
        <v>236</v>
      </c>
      <c r="E4" s="2" t="s">
        <v>237</v>
      </c>
      <c r="F4" s="2" t="s">
        <v>27</v>
      </c>
      <c r="G4" s="2" t="s">
        <v>238</v>
      </c>
      <c r="H4" s="3">
        <v>581</v>
      </c>
      <c r="I4" s="7" t="s">
        <v>239</v>
      </c>
      <c r="J4" s="2">
        <v>14.65</v>
      </c>
      <c r="K4" s="2">
        <v>30</v>
      </c>
      <c r="L4" s="8">
        <v>19</v>
      </c>
      <c r="M4" s="2"/>
      <c r="N4" s="7" t="s">
        <v>126</v>
      </c>
      <c r="O4" s="9">
        <v>0.511666666666667</v>
      </c>
      <c r="P4" s="9">
        <v>0.228947368421053</v>
      </c>
      <c r="Q4" s="8">
        <v>1</v>
      </c>
      <c r="R4" s="2">
        <v>27.8</v>
      </c>
      <c r="S4" s="2">
        <v>169</v>
      </c>
      <c r="T4" s="2"/>
      <c r="U4" s="2"/>
      <c r="V4" s="2">
        <v>249</v>
      </c>
      <c r="W4" s="2">
        <v>0</v>
      </c>
      <c r="X4" s="3">
        <v>2</v>
      </c>
      <c r="Y4" s="2" t="s">
        <v>31</v>
      </c>
      <c r="Z4" s="12">
        <v>45056.8130787037</v>
      </c>
      <c r="AA4" s="7" t="s">
        <v>233</v>
      </c>
    </row>
    <row r="5" spans="1:27">
      <c r="A5" s="2"/>
      <c r="B5" s="3">
        <v>198979</v>
      </c>
      <c r="C5" s="2" t="s">
        <v>240</v>
      </c>
      <c r="D5" s="2" t="s">
        <v>241</v>
      </c>
      <c r="E5" s="2" t="s">
        <v>242</v>
      </c>
      <c r="F5" s="2" t="s">
        <v>27</v>
      </c>
      <c r="G5" s="2" t="s">
        <v>243</v>
      </c>
      <c r="H5" s="3">
        <v>106399</v>
      </c>
      <c r="I5" s="7" t="s">
        <v>244</v>
      </c>
      <c r="J5" s="2">
        <v>86.3</v>
      </c>
      <c r="K5" s="2">
        <v>178</v>
      </c>
      <c r="L5" s="8">
        <v>90</v>
      </c>
      <c r="M5" s="2"/>
      <c r="N5" s="7" t="s">
        <v>70</v>
      </c>
      <c r="O5" s="9">
        <v>0.515168539325843</v>
      </c>
      <c r="P5" s="9">
        <v>0.0411111111111111</v>
      </c>
      <c r="Q5" s="8">
        <v>1</v>
      </c>
      <c r="R5" s="2">
        <v>0</v>
      </c>
      <c r="S5" s="2">
        <v>818</v>
      </c>
      <c r="T5" s="2"/>
      <c r="U5" s="2"/>
      <c r="V5" s="2">
        <v>857</v>
      </c>
      <c r="W5" s="2">
        <v>0</v>
      </c>
      <c r="X5" s="3">
        <v>2</v>
      </c>
      <c r="Y5" s="2" t="s">
        <v>31</v>
      </c>
      <c r="Z5" s="12">
        <v>45056.3652777778</v>
      </c>
      <c r="AA5" s="7" t="s">
        <v>233</v>
      </c>
    </row>
    <row r="6" spans="1:27">
      <c r="A6" s="2"/>
      <c r="B6" s="3">
        <v>218374</v>
      </c>
      <c r="C6" s="2" t="s">
        <v>245</v>
      </c>
      <c r="D6" s="2" t="s">
        <v>241</v>
      </c>
      <c r="E6" s="2" t="s">
        <v>246</v>
      </c>
      <c r="F6" s="2" t="s">
        <v>27</v>
      </c>
      <c r="G6" s="2" t="s">
        <v>243</v>
      </c>
      <c r="H6" s="3">
        <v>106399</v>
      </c>
      <c r="I6" s="7" t="s">
        <v>244</v>
      </c>
      <c r="J6" s="2">
        <v>170.88</v>
      </c>
      <c r="K6" s="2">
        <v>356</v>
      </c>
      <c r="L6" s="8">
        <v>175</v>
      </c>
      <c r="M6" s="2"/>
      <c r="N6" s="7" t="s">
        <v>70</v>
      </c>
      <c r="O6" s="9">
        <v>0.52</v>
      </c>
      <c r="P6" s="9">
        <v>0.0235428571428572</v>
      </c>
      <c r="Q6" s="8">
        <v>1</v>
      </c>
      <c r="R6" s="2">
        <v>0</v>
      </c>
      <c r="S6" s="2">
        <v>115</v>
      </c>
      <c r="T6" s="2"/>
      <c r="U6" s="2"/>
      <c r="V6" s="2">
        <v>267</v>
      </c>
      <c r="W6" s="2">
        <v>26</v>
      </c>
      <c r="X6" s="3">
        <v>1</v>
      </c>
      <c r="Y6" s="2" t="s">
        <v>31</v>
      </c>
      <c r="Z6" s="12">
        <v>45056.3640740741</v>
      </c>
      <c r="AA6" s="7" t="s">
        <v>233</v>
      </c>
    </row>
    <row r="7" spans="1:27">
      <c r="A7" s="2"/>
      <c r="B7" s="3">
        <v>82184</v>
      </c>
      <c r="C7" s="2" t="str">
        <f t="shared" ref="C7:C11" si="0">H7&amp;B7</f>
        <v>13820282184</v>
      </c>
      <c r="D7" s="2" t="s">
        <v>139</v>
      </c>
      <c r="E7" s="2" t="s">
        <v>247</v>
      </c>
      <c r="F7" s="2" t="s">
        <v>27</v>
      </c>
      <c r="G7" s="2" t="s">
        <v>141</v>
      </c>
      <c r="H7" s="3">
        <v>138202</v>
      </c>
      <c r="I7" s="7" t="s">
        <v>45</v>
      </c>
      <c r="J7" s="2">
        <v>30.5</v>
      </c>
      <c r="K7" s="2">
        <v>39.8</v>
      </c>
      <c r="L7" s="8">
        <v>26.9</v>
      </c>
      <c r="M7" s="2">
        <v>26.9</v>
      </c>
      <c r="N7" s="7" t="s">
        <v>30</v>
      </c>
      <c r="O7" s="9">
        <f t="shared" ref="O7:O11" si="1">(K7-J7)/K7</f>
        <v>0.233668341708543</v>
      </c>
      <c r="P7" s="9">
        <f t="shared" ref="P7:P11" si="2">(L7-J7)/L7</f>
        <v>-0.133828996282528</v>
      </c>
      <c r="Q7" s="8">
        <v>4</v>
      </c>
      <c r="R7" s="2">
        <v>35.8</v>
      </c>
      <c r="S7" s="2">
        <v>5647</v>
      </c>
      <c r="T7" s="2"/>
      <c r="U7" s="2"/>
      <c r="V7" s="2">
        <v>1865</v>
      </c>
      <c r="W7" s="2">
        <v>0</v>
      </c>
      <c r="X7" s="3">
        <v>43</v>
      </c>
      <c r="Y7" s="2" t="s">
        <v>31</v>
      </c>
      <c r="Z7" s="12">
        <v>45062.8544212963</v>
      </c>
      <c r="AA7" s="7" t="s">
        <v>248</v>
      </c>
    </row>
    <row r="8" spans="1:27">
      <c r="A8" s="2"/>
      <c r="B8" s="3">
        <v>82179</v>
      </c>
      <c r="C8" s="2" t="str">
        <f t="shared" si="0"/>
        <v>13820282179</v>
      </c>
      <c r="D8" s="2" t="s">
        <v>139</v>
      </c>
      <c r="E8" s="2" t="s">
        <v>249</v>
      </c>
      <c r="F8" s="2" t="s">
        <v>27</v>
      </c>
      <c r="G8" s="2" t="s">
        <v>141</v>
      </c>
      <c r="H8" s="3">
        <v>138202</v>
      </c>
      <c r="I8" s="7" t="s">
        <v>45</v>
      </c>
      <c r="J8" s="2">
        <v>30.5</v>
      </c>
      <c r="K8" s="2">
        <v>39.8</v>
      </c>
      <c r="L8" s="8">
        <v>26.9</v>
      </c>
      <c r="M8" s="2">
        <v>26.9</v>
      </c>
      <c r="N8" s="7" t="s">
        <v>30</v>
      </c>
      <c r="O8" s="9">
        <f t="shared" si="1"/>
        <v>0.233668341708543</v>
      </c>
      <c r="P8" s="9">
        <f t="shared" si="2"/>
        <v>-0.133828996282528</v>
      </c>
      <c r="Q8" s="8">
        <v>4</v>
      </c>
      <c r="R8" s="2">
        <v>35.8</v>
      </c>
      <c r="S8" s="2">
        <v>2270</v>
      </c>
      <c r="T8" s="2"/>
      <c r="U8" s="2"/>
      <c r="V8" s="2">
        <v>1466</v>
      </c>
      <c r="W8" s="2">
        <v>0</v>
      </c>
      <c r="X8" s="3">
        <v>33</v>
      </c>
      <c r="Y8" s="2" t="s">
        <v>31</v>
      </c>
      <c r="Z8" s="12">
        <v>45062.8547685185</v>
      </c>
      <c r="AA8" s="7" t="s">
        <v>248</v>
      </c>
    </row>
    <row r="9" spans="1:27">
      <c r="A9" s="2"/>
      <c r="B9" s="3">
        <v>74899</v>
      </c>
      <c r="C9" s="2" t="str">
        <f t="shared" si="0"/>
        <v>35574899</v>
      </c>
      <c r="D9" s="2" t="s">
        <v>57</v>
      </c>
      <c r="E9" s="2" t="s">
        <v>58</v>
      </c>
      <c r="F9" s="2" t="s">
        <v>27</v>
      </c>
      <c r="G9" s="2" t="s">
        <v>59</v>
      </c>
      <c r="H9" s="3">
        <v>355</v>
      </c>
      <c r="I9" s="7" t="s">
        <v>102</v>
      </c>
      <c r="J9" s="2">
        <v>232.3</v>
      </c>
      <c r="K9" s="2">
        <v>499</v>
      </c>
      <c r="L9" s="8">
        <v>299</v>
      </c>
      <c r="M9" s="2">
        <v>299</v>
      </c>
      <c r="N9" s="7" t="s">
        <v>30</v>
      </c>
      <c r="O9" s="9">
        <f t="shared" si="1"/>
        <v>0.534468937875751</v>
      </c>
      <c r="P9" s="9">
        <f t="shared" si="2"/>
        <v>0.223076923076923</v>
      </c>
      <c r="Q9" s="8">
        <v>1</v>
      </c>
      <c r="R9" s="2">
        <v>0</v>
      </c>
      <c r="S9" s="2">
        <v>380</v>
      </c>
      <c r="T9" s="2"/>
      <c r="U9" s="2"/>
      <c r="V9" s="2">
        <v>318</v>
      </c>
      <c r="W9" s="2">
        <v>0</v>
      </c>
      <c r="X9" s="3">
        <v>3</v>
      </c>
      <c r="Y9" s="2" t="s">
        <v>31</v>
      </c>
      <c r="Z9" s="12">
        <v>45058.3557060185</v>
      </c>
      <c r="AA9" s="7" t="s">
        <v>248</v>
      </c>
    </row>
    <row r="10" spans="1:27">
      <c r="A10" s="2"/>
      <c r="B10" s="3">
        <v>134594</v>
      </c>
      <c r="C10" s="2" t="str">
        <f t="shared" si="0"/>
        <v>113298134594</v>
      </c>
      <c r="D10" s="2" t="s">
        <v>114</v>
      </c>
      <c r="E10" s="2" t="s">
        <v>115</v>
      </c>
      <c r="F10" s="2" t="s">
        <v>43</v>
      </c>
      <c r="G10" s="2" t="s">
        <v>116</v>
      </c>
      <c r="H10" s="3">
        <v>113298</v>
      </c>
      <c r="I10" s="7" t="s">
        <v>250</v>
      </c>
      <c r="J10" s="2">
        <v>400</v>
      </c>
      <c r="K10" s="2">
        <v>468</v>
      </c>
      <c r="L10" s="8">
        <v>410</v>
      </c>
      <c r="M10" s="2"/>
      <c r="N10" s="7" t="s">
        <v>30</v>
      </c>
      <c r="O10" s="9">
        <f t="shared" si="1"/>
        <v>0.145299145299145</v>
      </c>
      <c r="P10" s="9">
        <f t="shared" si="2"/>
        <v>0.024390243902439</v>
      </c>
      <c r="Q10" s="8">
        <v>5</v>
      </c>
      <c r="R10" s="2">
        <v>0</v>
      </c>
      <c r="S10" s="2">
        <v>4554</v>
      </c>
      <c r="T10" s="2">
        <f>L10-K10</f>
        <v>-58</v>
      </c>
      <c r="U10" s="2">
        <f>L10-R10</f>
        <v>410</v>
      </c>
      <c r="V10" s="2">
        <v>1832</v>
      </c>
      <c r="W10" s="2">
        <v>0</v>
      </c>
      <c r="X10" s="3">
        <v>12</v>
      </c>
      <c r="Y10" s="2" t="s">
        <v>31</v>
      </c>
      <c r="Z10" s="12">
        <v>45061.7005324074</v>
      </c>
      <c r="AA10" s="7" t="s">
        <v>251</v>
      </c>
    </row>
    <row r="11" spans="1:27">
      <c r="A11" s="2"/>
      <c r="B11" s="3">
        <v>115733</v>
      </c>
      <c r="C11" s="2" t="str">
        <f t="shared" si="0"/>
        <v>351115733</v>
      </c>
      <c r="D11" s="2" t="s">
        <v>252</v>
      </c>
      <c r="E11" s="2" t="s">
        <v>253</v>
      </c>
      <c r="F11" s="2" t="s">
        <v>27</v>
      </c>
      <c r="G11" s="2" t="s">
        <v>254</v>
      </c>
      <c r="H11" s="3">
        <v>351</v>
      </c>
      <c r="I11" s="7" t="s">
        <v>213</v>
      </c>
      <c r="J11" s="2">
        <v>340</v>
      </c>
      <c r="K11" s="2">
        <v>699</v>
      </c>
      <c r="L11" s="8">
        <v>399</v>
      </c>
      <c r="M11" s="2"/>
      <c r="N11" s="7" t="s">
        <v>30</v>
      </c>
      <c r="O11" s="9">
        <f t="shared" si="1"/>
        <v>0.513590844062947</v>
      </c>
      <c r="P11" s="9">
        <f t="shared" si="2"/>
        <v>0.147869674185464</v>
      </c>
      <c r="Q11" s="8">
        <v>2</v>
      </c>
      <c r="R11" s="2">
        <v>0</v>
      </c>
      <c r="S11" s="2">
        <v>604.259219</v>
      </c>
      <c r="T11" s="2">
        <f>L11-K11</f>
        <v>-300</v>
      </c>
      <c r="U11" s="2">
        <f>L11-R11</f>
        <v>399</v>
      </c>
      <c r="V11" s="2">
        <v>864.947781</v>
      </c>
      <c r="W11" s="2">
        <v>0</v>
      </c>
      <c r="X11" s="3">
        <v>31</v>
      </c>
      <c r="Y11" s="2" t="s">
        <v>31</v>
      </c>
      <c r="Z11" s="12">
        <v>45057.3746296296</v>
      </c>
      <c r="AA11" s="7" t="s">
        <v>255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2023-05-17T06:13:00Z</dcterms:created>
  <dcterms:modified xsi:type="dcterms:W3CDTF">2023-05-18T09:39:40Z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30E716583B1747918D2FFFA0375ED853_11</vt:lpwstr>
  </property>
  <property fmtid="{D5CDD505-2E9C-101B-9397-08002B2CF9AE}" pid="3" name="KSOProductBuildVer">
    <vt:lpwstr>2052-11.1.0.14036</vt:lpwstr>
  </property>
</Properties>
</file>