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奖励发放版" sheetId="7" r:id="rId1"/>
    <sheet name="汇总原表" sheetId="6" state="hidden" r:id="rId2"/>
    <sheet name="任务" sheetId="3" r:id="rId3"/>
    <sheet name="各厂家任务品种清单 (12月清单)" sheetId="5" r:id="rId4"/>
    <sheet name="正大天晴品种清单" sheetId="2" state="hidden" r:id="rId5"/>
    <sheet name="厂家奖励政策" sheetId="4" r:id="rId6"/>
  </sheets>
  <externalReferences>
    <externalReference r:id="rId7"/>
    <externalReference r:id="rId8"/>
  </externalReferences>
  <definedNames>
    <definedName name="_xlnm._FilterDatabase" localSheetId="2" hidden="1">任务!$A$2:$CJ$146</definedName>
    <definedName name="_xlnm._FilterDatabase" localSheetId="3" hidden="1">'各厂家任务品种清单 (12月清单)'!$A$1:$G$213</definedName>
    <definedName name="_xlnm._FilterDatabase" localSheetId="0" hidden="1">奖励发放版!$A$2:$J$49</definedName>
  </definedNames>
  <calcPr calcId="144525"/>
</workbook>
</file>

<file path=xl/comments1.xml><?xml version="1.0" encoding="utf-8"?>
<comments xmlns="http://schemas.openxmlformats.org/spreadsheetml/2006/main">
  <authors>
    <author>TJ</author>
  </authors>
  <commentList>
    <comment ref="F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57360</t>
        </r>
      </text>
    </comment>
    <comment ref="F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10374</t>
        </r>
      </text>
    </comment>
    <comment ref="F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92456.5</t>
        </r>
      </text>
    </comment>
    <comment ref="F21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10920
</t>
        </r>
      </text>
    </comment>
    <comment ref="F2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48600</t>
        </r>
      </text>
    </comment>
    <comment ref="F31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10920</t>
        </r>
      </text>
    </comment>
    <comment ref="F4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10738</t>
        </r>
      </text>
    </comment>
    <comment ref="F6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9286</t>
        </r>
      </text>
    </comment>
    <comment ref="F8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10920</t>
        </r>
      </text>
    </comment>
  </commentList>
</comments>
</file>

<file path=xl/sharedStrings.xml><?xml version="1.0" encoding="utf-8"?>
<sst xmlns="http://schemas.openxmlformats.org/spreadsheetml/2006/main" count="1700" uniqueCount="661">
  <si>
    <t>12月奖学金获奖门店清单</t>
  </si>
  <si>
    <t>门店ID</t>
  </si>
  <si>
    <t>门店名称</t>
  </si>
  <si>
    <t>片区名称</t>
  </si>
  <si>
    <t>完成率排名</t>
  </si>
  <si>
    <t>销售额排名</t>
  </si>
  <si>
    <t>综合排名</t>
  </si>
  <si>
    <t>奖项</t>
  </si>
  <si>
    <t>奖励金额</t>
  </si>
  <si>
    <t>奖励汇总</t>
  </si>
  <si>
    <t>领取人</t>
  </si>
  <si>
    <t>四川太极新都区斑竹园街道医贸大道药店</t>
  </si>
  <si>
    <t>西门二片</t>
  </si>
  <si>
    <t>12月辉瑞第4名奖励</t>
  </si>
  <si>
    <t>钉钉发至店长</t>
  </si>
  <si>
    <t>四川太极高新区泰和二街药店</t>
  </si>
  <si>
    <t>东南片区</t>
  </si>
  <si>
    <t>12月扬子江第2名奖励</t>
  </si>
  <si>
    <t>12月西安杨森第4名奖励</t>
  </si>
  <si>
    <t>11月华邦制药第3名奖励</t>
  </si>
  <si>
    <t>11月惠氏系列第1名奖励</t>
  </si>
  <si>
    <t>四川太极金牛区花照壁中横街药店</t>
  </si>
  <si>
    <t>西门一片</t>
  </si>
  <si>
    <t>12月正大天晴第1名奖励</t>
  </si>
  <si>
    <t>四川太极成都高新区泰和二街二药店</t>
  </si>
  <si>
    <t>12月辉瑞第2名奖励</t>
  </si>
  <si>
    <t>四川太极青羊区青龙街药店</t>
  </si>
  <si>
    <t>城中片区</t>
  </si>
  <si>
    <t>12月阿斯利康第3名奖励</t>
  </si>
  <si>
    <t>11月浙江英诺珐第2名奖励</t>
  </si>
  <si>
    <t>四川太极新津县五津镇五津西路二药房</t>
  </si>
  <si>
    <t>新津片区</t>
  </si>
  <si>
    <t>12月辉瑞第1名奖励</t>
  </si>
  <si>
    <t>四川太极大邑县晋原镇北街药店</t>
  </si>
  <si>
    <t>城郊一片</t>
  </si>
  <si>
    <t>11月三九系列第3名奖励</t>
  </si>
  <si>
    <t>钉钉群发至店长</t>
  </si>
  <si>
    <t>四川太极武侯区大悦路药店</t>
  </si>
  <si>
    <t>12月薇诺娜系列第1名</t>
  </si>
  <si>
    <t>四川太极青羊区蜀辉路药店</t>
  </si>
  <si>
    <t>11月华邦制药第1名奖励</t>
  </si>
  <si>
    <t>四川太极高新区紫薇东路药店</t>
  </si>
  <si>
    <t>12月扬子江第3名奖励</t>
  </si>
  <si>
    <t>四川太极崇州市崇阳镇永康东路药店</t>
  </si>
  <si>
    <t>崇州片区</t>
  </si>
  <si>
    <t>12月扬子江第1名奖励</t>
  </si>
  <si>
    <t>11月拜耳OTC第2名奖励</t>
  </si>
  <si>
    <t>四川太极武侯区佳灵路药店</t>
  </si>
  <si>
    <t>12月辉瑞第5名奖励</t>
  </si>
  <si>
    <t>成都成汉太极大药房有限公司</t>
  </si>
  <si>
    <t>旗舰片区</t>
  </si>
  <si>
    <t>12月辉瑞第3名奖励</t>
  </si>
  <si>
    <t>12月中美史克第1名奖励</t>
  </si>
  <si>
    <t>12月西安杨森第1名奖励</t>
  </si>
  <si>
    <t>11月浙江英诺珐第4名奖励</t>
  </si>
  <si>
    <t>四川太极武侯区科华街药店</t>
  </si>
  <si>
    <t>12月中美史克第3名奖励</t>
  </si>
  <si>
    <t>12月西安杨森第3名奖励</t>
  </si>
  <si>
    <t>四川太极新都区新繁镇繁江北路药店</t>
  </si>
  <si>
    <t>11月美纳里尼第3名奖励</t>
  </si>
  <si>
    <t>四川太极大邑县沙渠镇方圆路药店</t>
  </si>
  <si>
    <t>11月三九系列第1名奖励</t>
  </si>
  <si>
    <t>四川太极成华区华泰路药店</t>
  </si>
  <si>
    <t>11月美纳里尼第1名奖励</t>
  </si>
  <si>
    <t>四川太极新都区马超东路店</t>
  </si>
  <si>
    <t>11月惠氏系列第3名奖励</t>
  </si>
  <si>
    <t>四川太极青羊区北东街店</t>
  </si>
  <si>
    <t>11月美纳里尼第2名奖励</t>
  </si>
  <si>
    <t>四川太极新津邓双镇岷江店</t>
  </si>
  <si>
    <t>12月正大天晴第2名奖励</t>
  </si>
  <si>
    <t>四川太极成华杉板桥南一路店</t>
  </si>
  <si>
    <t>12月西安杨森第5名奖励</t>
  </si>
  <si>
    <t>四川太极高新天久北巷药店</t>
  </si>
  <si>
    <t>12月薇诺娜系列第2名</t>
  </si>
  <si>
    <t>四川太极五津西路药店</t>
  </si>
  <si>
    <t>11月浙江英诺珐第1名奖励</t>
  </si>
  <si>
    <t>四川太极通盈街药店</t>
  </si>
  <si>
    <t>11月浙江英诺珐第6名奖励</t>
  </si>
  <si>
    <t>四川太极光华村街药店</t>
  </si>
  <si>
    <t>12月薇诺娜系列第3名</t>
  </si>
  <si>
    <t>四川太极枣子巷药店</t>
  </si>
  <si>
    <t>11月三九系列第2名奖励</t>
  </si>
  <si>
    <t>四川太极清江东路药店</t>
  </si>
  <si>
    <t>12月阿斯利康第2名奖励</t>
  </si>
  <si>
    <t>11月浙江英诺珐第5名奖励</t>
  </si>
  <si>
    <t>11月华邦制药第2名奖励</t>
  </si>
  <si>
    <t>11月拜耳OTC第1名奖励</t>
  </si>
  <si>
    <t>11月惠氏系列第2名奖励</t>
  </si>
  <si>
    <t>四川太极光华药店</t>
  </si>
  <si>
    <t>12月中美史克第2名奖励</t>
  </si>
  <si>
    <t>12月西安杨森第2名奖励</t>
  </si>
  <si>
    <t>四川太极旗舰店</t>
  </si>
  <si>
    <t>12月阿斯利康第1名奖励</t>
  </si>
  <si>
    <t>11月浙江英诺珐第3名奖励</t>
  </si>
  <si>
    <t>11月拜耳OTC第3名奖励</t>
  </si>
  <si>
    <t>四川太极三江店</t>
  </si>
  <si>
    <t>12月正大天晴第3名奖励</t>
  </si>
  <si>
    <t>合计</t>
  </si>
  <si>
    <t>阿斯利康</t>
  </si>
  <si>
    <t>正大天晴</t>
  </si>
  <si>
    <t>辉瑞</t>
  </si>
  <si>
    <t>扬子江</t>
  </si>
  <si>
    <t>中山中智</t>
  </si>
  <si>
    <t>中美史克</t>
  </si>
  <si>
    <t>西安杨森</t>
  </si>
  <si>
    <t>浙江英诺珐</t>
  </si>
  <si>
    <t>华邦系列</t>
  </si>
  <si>
    <t>美纳里尼</t>
  </si>
  <si>
    <t>拜耳OTC</t>
  </si>
  <si>
    <t>惠氏系列</t>
  </si>
  <si>
    <t>薇诺娜系列</t>
  </si>
  <si>
    <t>三九系列</t>
  </si>
  <si>
    <t>序号</t>
  </si>
  <si>
    <t>实际销售</t>
  </si>
  <si>
    <t>完成情况</t>
  </si>
  <si>
    <t>销售金额</t>
  </si>
  <si>
    <t>四川太极青羊区十二桥药店</t>
  </si>
  <si>
    <t>城中片</t>
  </si>
  <si>
    <t>四川太极浆洗街药店</t>
  </si>
  <si>
    <t>新津片</t>
  </si>
  <si>
    <t>四川太极高新区锦城大道药店</t>
  </si>
  <si>
    <t>四川太极锦江区庆云南街药店</t>
  </si>
  <si>
    <t>四川太极成华区万科路药店</t>
  </si>
  <si>
    <t>四川太极邛崃中心药店</t>
  </si>
  <si>
    <t>北门片</t>
  </si>
  <si>
    <t>四川太极锦江区榕声路店</t>
  </si>
  <si>
    <t>四川太极高新区大源北街药店</t>
  </si>
  <si>
    <t>四川太极新都区新都街道万和北路药店</t>
  </si>
  <si>
    <t>四川太极成华区羊子山西路药店（兴元华盛）</t>
  </si>
  <si>
    <t>四川太极成华区培华东路药店</t>
  </si>
  <si>
    <t>四川太极锦江区观音桥街药店</t>
  </si>
  <si>
    <t>四川太极成华区二环路北四段药店（汇融名城）</t>
  </si>
  <si>
    <t>四川太极成华区华油路药店</t>
  </si>
  <si>
    <t>四川太极锦江区梨花街药店</t>
  </si>
  <si>
    <t>四川太极土龙路药店</t>
  </si>
  <si>
    <t>四川太极金牛区银河北街药店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</si>
  <si>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</si>
  <si>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</si>
  <si>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</si>
  <si>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</si>
  <si>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</si>
  <si>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</si>
  <si>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</si>
  <si>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</si>
  <si>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四川太极新乐中街药店</t>
  </si>
  <si>
    <t>四川太极郫县郫筒镇一环路东南段药店</t>
  </si>
  <si>
    <t>四川太极青羊区贝森北路药店</t>
  </si>
  <si>
    <t>四川太极温江店</t>
  </si>
  <si>
    <t>四川太极金牛区花照壁药店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</si>
  <si>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</si>
  <si>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</si>
  <si>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</si>
  <si>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</si>
  <si>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</si>
  <si>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</si>
  <si>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</si>
  <si>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</si>
  <si>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</si>
  <si>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</si>
  <si>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四川太极温江区公平街道江安路药店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</si>
  <si>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</si>
  <si>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</si>
  <si>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</si>
  <si>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</si>
  <si>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</si>
  <si>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</si>
  <si>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</si>
  <si>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</si>
  <si>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>四川太极都江堰景中路店</t>
  </si>
  <si>
    <t>都江堰片</t>
  </si>
  <si>
    <t>四川太极郫县郫筒镇东大街药店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</si>
  <si>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</si>
  <si>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</si>
  <si>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</si>
  <si>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</si>
  <si>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</si>
  <si>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</si>
  <si>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</si>
  <si>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</si>
  <si>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</si>
  <si>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</si>
  <si>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</si>
  <si>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</si>
  <si>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</si>
  <si>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</si>
  <si>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</si>
  <si>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</si>
  <si>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</si>
  <si>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</si>
  <si>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</si>
  <si>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</si>
  <si>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</si>
  <si>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</si>
  <si>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</si>
  <si>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</si>
  <si>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</si>
  <si>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</si>
  <si>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</si>
  <si>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</si>
  <si>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</si>
  <si>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</si>
  <si>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</si>
  <si>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</si>
  <si>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</si>
  <si>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</si>
  <si>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</si>
  <si>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</si>
  <si>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</si>
  <si>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</si>
  <si>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</si>
  <si>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</si>
  <si>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</si>
  <si>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</si>
  <si>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</si>
  <si>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</si>
  <si>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</si>
  <si>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</si>
  <si>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</si>
  <si>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</si>
  <si>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</si>
  <si>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</si>
  <si>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</si>
  <si>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</si>
  <si>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</si>
  <si>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</si>
  <si>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</si>
  <si>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</si>
  <si>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</si>
  <si>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</si>
  <si>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</si>
  <si>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</si>
  <si>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</si>
  <si>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</si>
  <si>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四川太极郫都区红光街道红高东路药店</t>
  </si>
  <si>
    <t>系列</t>
  </si>
  <si>
    <t>货品ID</t>
  </si>
  <si>
    <t>通用名</t>
  </si>
  <si>
    <t>规格</t>
  </si>
  <si>
    <t>生产厂家</t>
  </si>
  <si>
    <t>活动政策</t>
  </si>
  <si>
    <t>,</t>
  </si>
  <si>
    <t>血脂康胶囊</t>
  </si>
  <si>
    <t>0.3gx120粒</t>
  </si>
  <si>
    <t>北京北大维信生物科技有限公司</t>
  </si>
  <si>
    <t>达格列净片</t>
  </si>
  <si>
    <t>10mgx10片x3板</t>
  </si>
  <si>
    <t>AstraZeneca Pharmaceuticals LP</t>
  </si>
  <si>
    <t>瑞舒伐他汀钙片</t>
  </si>
  <si>
    <t>10mgx7片x4板</t>
  </si>
  <si>
    <t>IPR Pharmaceuticals,INCORPORATED</t>
  </si>
  <si>
    <t>琥珀酸美托洛尔缓释片</t>
  </si>
  <si>
    <t>47.5mgx7片x4板</t>
  </si>
  <si>
    <t>瑞典AstraZeneca AB s-15185,sodertalje</t>
  </si>
  <si>
    <t>布地奈德福莫特罗吸入粉雾剂（Ⅱ）</t>
  </si>
  <si>
    <t>60吸 320ug+9ug/吸</t>
  </si>
  <si>
    <t>阿斯利康制药有限公司</t>
  </si>
  <si>
    <t>布地奈德福莫特罗吸入粉雾剂(Ⅰ)</t>
  </si>
  <si>
    <t>80ug/4.5ug：60吸</t>
  </si>
  <si>
    <t>布地奈德福莫特罗吸入粉雾剂(II)</t>
  </si>
  <si>
    <t>60吸 160μg+4.5μg/吸</t>
  </si>
  <si>
    <t>艾司奥美拉唑镁肠溶片</t>
  </si>
  <si>
    <t>20mgx7片</t>
  </si>
  <si>
    <t>40mgx7片</t>
  </si>
  <si>
    <t>盐酸二甲双胍缓释片</t>
  </si>
  <si>
    <t>0.5gx60片</t>
  </si>
  <si>
    <t>正大天晴药业集团股份有限公司</t>
  </si>
  <si>
    <t>恩格列净片</t>
  </si>
  <si>
    <t>恩替卡韦分散片</t>
  </si>
  <si>
    <t>0.5mgx14片x2板</t>
  </si>
  <si>
    <t>甘草酸二铵肠溶胶囊</t>
  </si>
  <si>
    <t>50mgx63粒</t>
  </si>
  <si>
    <t>艾司奥美拉唑镁肠溶胶囊</t>
  </si>
  <si>
    <t>20mgx7粒</t>
  </si>
  <si>
    <t>辉瑞万艾可系列</t>
  </si>
  <si>
    <t>枸橼酸西地那非片</t>
  </si>
  <si>
    <t>50mgx1片</t>
  </si>
  <si>
    <t>辉瑞制药有限公司</t>
  </si>
  <si>
    <t>100mgx1片</t>
  </si>
  <si>
    <t>0.1gx5片</t>
  </si>
  <si>
    <t>枸橼酸西地那非片(万艾可)</t>
  </si>
  <si>
    <t>100mgx10片</t>
  </si>
  <si>
    <t>50mgx5片</t>
  </si>
  <si>
    <t>杨子江系列</t>
  </si>
  <si>
    <t>苏黄止咳胶囊</t>
  </si>
  <si>
    <t>0.45g*9粒</t>
  </si>
  <si>
    <t>扬子江药业集团北京海燕药业有限公司</t>
  </si>
  <si>
    <t>0.45gX18粒</t>
  </si>
  <si>
    <t>黄芪精口服液</t>
  </si>
  <si>
    <t>10mlx12支</t>
  </si>
  <si>
    <t>扬子江药业集团江苏龙凤堂中药有限公司</t>
  </si>
  <si>
    <t>黄芪精</t>
  </si>
  <si>
    <t>10mlx60支</t>
  </si>
  <si>
    <t>荜铃胃痛颗粒</t>
  </si>
  <si>
    <t>5gx6袋</t>
  </si>
  <si>
    <t>扬子江药业集团江苏制药股份有限公司</t>
  </si>
  <si>
    <t>百乐眠胶囊</t>
  </si>
  <si>
    <t>0.27gx56粒</t>
  </si>
  <si>
    <t>江苏扬子江药业集团有限公司</t>
  </si>
  <si>
    <t>依帕司他片</t>
  </si>
  <si>
    <t>50mgx18片</t>
  </si>
  <si>
    <t>扬子江药业集团南京海陵药业有限公司</t>
  </si>
  <si>
    <t>蓝芩口服液</t>
  </si>
  <si>
    <t>10ml(相当于原药材21.2克)x9支</t>
  </si>
  <si>
    <t>中山中智系列</t>
  </si>
  <si>
    <t>丹参破壁饮片</t>
  </si>
  <si>
    <t>1gx20袋</t>
  </si>
  <si>
    <t>中山市中智中药饮片有限公司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</si>
  <si>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</si>
  <si>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</si>
  <si>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</si>
  <si>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</si>
  <si>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</si>
  <si>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</si>
  <si>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</si>
  <si>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</si>
  <si>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</si>
  <si>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</si>
  <si>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</si>
  <si>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</si>
  <si>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</si>
  <si>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</si>
  <si>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</si>
  <si>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</si>
  <si>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</si>
  <si>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</si>
  <si>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</si>
  <si>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</si>
  <si>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</si>
  <si>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</si>
  <si>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</si>
  <si>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</si>
  <si>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</si>
  <si>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</si>
  <si>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</si>
  <si>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</si>
  <si>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</si>
  <si>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</si>
  <si>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</si>
  <si>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</si>
  <si>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</si>
  <si>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</si>
  <si>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</si>
  <si>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</si>
  <si>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</si>
  <si>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</si>
  <si>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</si>
  <si>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</si>
  <si>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</si>
  <si>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</si>
  <si>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</si>
  <si>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</si>
  <si>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</si>
  <si>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</si>
  <si>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</si>
  <si>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</si>
  <si>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</si>
  <si>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</si>
  <si>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</si>
  <si>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</si>
  <si>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</si>
  <si>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</si>
  <si>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</si>
  <si>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</si>
  <si>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</si>
  <si>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</si>
  <si>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</si>
  <si>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</si>
  <si>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</si>
  <si>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</si>
  <si>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</si>
  <si>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</si>
  <si>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</si>
  <si>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</si>
  <si>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</si>
  <si>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</si>
  <si>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</si>
  <si>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</si>
  <si>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</si>
  <si>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</si>
  <si>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</si>
  <si>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</si>
  <si>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</si>
  <si>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</si>
  <si>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</si>
  <si>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</si>
  <si>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</si>
  <si>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</si>
  <si>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</si>
  <si>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</si>
  <si>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</si>
  <si>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</si>
  <si>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</si>
  <si>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</si>
  <si>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</si>
  <si>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</si>
  <si>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</si>
  <si>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</si>
  <si>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</si>
  <si>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</si>
  <si>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</si>
  <si>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</si>
  <si>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</si>
  <si>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</si>
  <si>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</si>
  <si>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</si>
  <si>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</si>
  <si>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</si>
  <si>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</si>
  <si>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</si>
  <si>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</si>
  <si>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</si>
  <si>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</si>
  <si>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</si>
  <si>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</si>
  <si>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</si>
  <si>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</si>
  <si>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</si>
  <si>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</si>
  <si>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</si>
  <si>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</si>
  <si>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</si>
  <si>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</si>
  <si>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</si>
  <si>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</si>
  <si>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</si>
  <si>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</si>
  <si>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</si>
  <si>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</si>
  <si>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</si>
  <si>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</si>
  <si>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</si>
  <si>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</si>
  <si>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</si>
  <si>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</si>
  <si>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</si>
  <si>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</si>
  <si>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</si>
  <si>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</si>
  <si>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</si>
  <si>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</si>
  <si>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</si>
  <si>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</si>
  <si>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</si>
  <si>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</si>
  <si>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</si>
  <si>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</si>
  <si>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</si>
  <si>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</si>
  <si>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</si>
  <si>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</si>
  <si>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</si>
  <si>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</si>
  <si>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</si>
  <si>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</si>
  <si>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</si>
  <si>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</si>
  <si>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</si>
  <si>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</si>
  <si>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</si>
  <si>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</si>
  <si>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</si>
  <si>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</si>
  <si>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</si>
  <si>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</si>
  <si>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</si>
  <si>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拜耳OTC系列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</si>
  <si>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</si>
  <si>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</si>
  <si>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</si>
  <si>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</si>
  <si>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</si>
  <si>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</si>
  <si>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</si>
  <si>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</si>
  <si>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</si>
  <si>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</si>
  <si>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</si>
  <si>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</si>
  <si>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</si>
  <si>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</si>
  <si>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</si>
  <si>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</si>
  <si>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</si>
  <si>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DHA藻油凝胶糖果（爱乐维）</t>
  </si>
  <si>
    <t>22.8g（0.76gx30粒）</t>
  </si>
  <si>
    <t>复方对乙酰氨基酚片(Ⅱ)</t>
  </si>
  <si>
    <t>多维元素片(23)</t>
  </si>
  <si>
    <t>60片</t>
  </si>
  <si>
    <t>惠氏制药有限公司</t>
  </si>
  <si>
    <t>金钙尔奇碳酸钙维D3元素片(4)(金钙尔奇D)</t>
  </si>
  <si>
    <t>多维元素片(29)</t>
  </si>
  <si>
    <t>91片x2瓶（复方）</t>
  </si>
  <si>
    <t>多维元素片（29-Ⅱ）</t>
  </si>
  <si>
    <t>91片x2瓶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</si>
  <si>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</si>
  <si>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</si>
  <si>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</si>
  <si>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</si>
  <si>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</si>
  <si>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</si>
  <si>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</si>
  <si>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</si>
  <si>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</si>
  <si>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</si>
  <si>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</si>
  <si>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</si>
  <si>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</si>
  <si>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</si>
  <si>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</si>
  <si>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</si>
  <si>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</si>
  <si>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</si>
  <si>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</si>
  <si>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</si>
  <si>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</si>
  <si>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</si>
  <si>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</si>
  <si>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</si>
  <si>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</si>
  <si>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</si>
  <si>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</si>
  <si>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</si>
  <si>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</si>
  <si>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</si>
  <si>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</si>
  <si>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</si>
  <si>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</si>
  <si>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</si>
  <si>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</si>
  <si>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</si>
  <si>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</si>
  <si>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</si>
  <si>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</si>
  <si>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</si>
  <si>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</si>
  <si>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</si>
  <si>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</si>
  <si>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</si>
  <si>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</si>
  <si>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</si>
  <si>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</si>
  <si>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</si>
  <si>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</si>
  <si>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</si>
  <si>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</si>
  <si>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</si>
  <si>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</si>
  <si>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</si>
  <si>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</si>
  <si>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</si>
  <si>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</si>
  <si>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</si>
  <si>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</si>
  <si>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</si>
  <si>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</si>
  <si>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</si>
  <si>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</si>
  <si>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</si>
  <si>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</si>
  <si>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</si>
  <si>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</si>
  <si>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</si>
  <si>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</si>
  <si>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</si>
  <si>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</si>
  <si>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</si>
  <si>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</si>
  <si>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</si>
  <si>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</si>
  <si>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</si>
  <si>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</si>
  <si>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</si>
  <si>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</si>
  <si>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</si>
  <si>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</si>
  <si>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</si>
  <si>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</si>
  <si>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</si>
  <si>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</si>
  <si>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</si>
  <si>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</si>
  <si>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</si>
  <si>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</si>
  <si>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</si>
  <si>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</si>
  <si>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</si>
  <si>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</si>
  <si>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</si>
  <si>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</si>
  <si>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</si>
  <si>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</si>
  <si>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</si>
  <si>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</si>
  <si>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</si>
  <si>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益血生胶囊</t>
  </si>
  <si>
    <t>0.25gx84粒</t>
  </si>
  <si>
    <t>吉林三九金复康药业有限公司</t>
  </si>
  <si>
    <t>买二赠一，四赠四</t>
  </si>
  <si>
    <t>多烯磷脂酰胆碱胶囊</t>
  </si>
  <si>
    <t>228mgx36粒</t>
  </si>
  <si>
    <t>赛诺菲安万特(北京)制药有限公司</t>
  </si>
  <si>
    <t>骨通贴膏</t>
  </si>
  <si>
    <t>7cmx10cmx2贴x3袋（聚异丁烯型）</t>
  </si>
  <si>
    <t>桂林天和药业股份有限公司</t>
  </si>
  <si>
    <t>硝呋太尔制霉素阴道软胶囊</t>
  </si>
  <si>
    <t>0.5g：20万x6粒</t>
  </si>
  <si>
    <t>太阳石(唐山)药业有限公司</t>
  </si>
  <si>
    <t>小儿感冒颗粒</t>
  </si>
  <si>
    <t>6gx24袋</t>
  </si>
  <si>
    <t>华润三九(枣庄)药业有限公司(原山东三九药业)</t>
  </si>
  <si>
    <t>小儿氨酚黄那敏颗粒</t>
  </si>
  <si>
    <t>6gx20袋</t>
  </si>
  <si>
    <t>华润三九(黄石)药业有限公司</t>
  </si>
  <si>
    <t>小儿七星茶颗粒</t>
  </si>
  <si>
    <t>7gx8袋</t>
  </si>
  <si>
    <t>广州诺金制药有限公司</t>
  </si>
  <si>
    <t>小儿肺热咳喘颗粒</t>
  </si>
  <si>
    <t>3gx10袋</t>
  </si>
  <si>
    <t>上海医药集团青岛国风药业股份有限公司</t>
  </si>
  <si>
    <t>8月</t>
  </si>
  <si>
    <t>产品名称</t>
  </si>
  <si>
    <t>患者优惠</t>
  </si>
  <si>
    <t>任务目标11万</t>
  </si>
  <si>
    <t>恩替卡韦分散片（润众）</t>
  </si>
  <si>
    <t>买五送一（原品）</t>
  </si>
  <si>
    <t>甘草酸二铵肠溶胶囊（甘平）</t>
  </si>
  <si>
    <t>买三大送一小（24粒）</t>
  </si>
  <si>
    <t>噻托溴铵粉雾剂（速乐）</t>
  </si>
  <si>
    <t>18μg(以噻托铵计)x30粒</t>
  </si>
  <si>
    <t>买三大送一小（10粒）</t>
  </si>
  <si>
    <t>吸入用布地奈德混悬液</t>
  </si>
  <si>
    <t>2ml:1mgx5支x6袋（6袋1盒）</t>
  </si>
  <si>
    <t>/</t>
  </si>
  <si>
    <t>买三送一（原品）</t>
  </si>
  <si>
    <t>9月</t>
  </si>
  <si>
    <t>10月</t>
  </si>
  <si>
    <t>达比加群酯胶囊（安而顺）</t>
  </si>
  <si>
    <t>110mg*30粒</t>
  </si>
  <si>
    <t>利伐沙班片（安日欣）</t>
  </si>
  <si>
    <t>10mg 12片/板，2板/盒</t>
  </si>
  <si>
    <t>盐酸二甲双胍缓释片（泰白）</t>
  </si>
  <si>
    <t>60片/盒</t>
  </si>
  <si>
    <t>恩格列净（赛菲可）</t>
  </si>
  <si>
    <t>10mg*10片*3板</t>
  </si>
  <si>
    <t>买四送一（原品）</t>
  </si>
  <si>
    <t>11月</t>
  </si>
  <si>
    <t>12月</t>
  </si>
  <si>
    <t>核心厂家品种学习计划--奖学金活动确认表（2022年9-12月）</t>
  </si>
  <si>
    <t>厂家名称</t>
  </si>
  <si>
    <t>奖励政策</t>
  </si>
  <si>
    <t>阿斯利康药业有限公司</t>
  </si>
  <si>
    <t>600元/月，奖励前3名</t>
  </si>
  <si>
    <t>扬子江系列</t>
  </si>
  <si>
    <t>浙江英诺珐医药有限公司</t>
  </si>
  <si>
    <t>重庆华邦制药</t>
  </si>
  <si>
    <t>拜耳otc</t>
  </si>
  <si>
    <t>薇诺娜</t>
  </si>
  <si>
    <t>华润三九</t>
  </si>
  <si>
    <t>1000元/月，奖励前3名</t>
  </si>
  <si>
    <t>大连辉瑞制药有限公司</t>
  </si>
  <si>
    <t>1500元/月，奖励前5名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</si>
</sst>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等线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2"/>
      <name val="微软雅黑"/>
      <charset val="134"/>
    </font>
    <font>
      <sz val="10"/>
      <color rgb="FFFF0000"/>
      <name val="宋体"/>
      <charset val="134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5" applyNumberFormat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 applyProtection="1">
      <alignment horizontal="center" vertical="center"/>
      <protection locked="0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\Desktop\&#24247;&#24681;&#361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门店ID</v>
          </cell>
          <cell r="B3" t="str">
            <v>求和项:金额</v>
          </cell>
        </row>
        <row r="4">
          <cell r="A4">
            <v>52</v>
          </cell>
          <cell r="B4">
            <v>3950.96</v>
          </cell>
        </row>
        <row r="5">
          <cell r="A5">
            <v>54</v>
          </cell>
          <cell r="B5">
            <v>2519.65</v>
          </cell>
        </row>
        <row r="6">
          <cell r="A6">
            <v>56</v>
          </cell>
          <cell r="B6">
            <v>2098.02</v>
          </cell>
        </row>
        <row r="7">
          <cell r="A7">
            <v>307</v>
          </cell>
          <cell r="B7">
            <v>18537.38</v>
          </cell>
        </row>
        <row r="8">
          <cell r="A8">
            <v>308</v>
          </cell>
          <cell r="B8">
            <v>1933.96</v>
          </cell>
        </row>
        <row r="9">
          <cell r="A9">
            <v>311</v>
          </cell>
          <cell r="B9">
            <v>1786</v>
          </cell>
        </row>
        <row r="10">
          <cell r="A10">
            <v>329</v>
          </cell>
          <cell r="B10">
            <v>1821.79</v>
          </cell>
        </row>
        <row r="11">
          <cell r="A11">
            <v>337</v>
          </cell>
          <cell r="B11">
            <v>5384.69</v>
          </cell>
        </row>
        <row r="12">
          <cell r="A12">
            <v>339</v>
          </cell>
          <cell r="B12">
            <v>894.9</v>
          </cell>
        </row>
        <row r="13">
          <cell r="A13">
            <v>341</v>
          </cell>
          <cell r="B13">
            <v>4358.71</v>
          </cell>
        </row>
        <row r="14">
          <cell r="A14">
            <v>343</v>
          </cell>
          <cell r="B14">
            <v>5823.46</v>
          </cell>
        </row>
        <row r="15">
          <cell r="A15">
            <v>351</v>
          </cell>
          <cell r="B15">
            <v>1413.52</v>
          </cell>
        </row>
        <row r="16">
          <cell r="A16">
            <v>355</v>
          </cell>
          <cell r="B16">
            <v>1134.06</v>
          </cell>
        </row>
        <row r="17">
          <cell r="A17">
            <v>357</v>
          </cell>
          <cell r="B17">
            <v>7613.45</v>
          </cell>
        </row>
        <row r="18">
          <cell r="A18">
            <v>359</v>
          </cell>
          <cell r="B18">
            <v>2864.06</v>
          </cell>
        </row>
        <row r="19">
          <cell r="A19">
            <v>365</v>
          </cell>
          <cell r="B19">
            <v>1491.19</v>
          </cell>
        </row>
        <row r="20">
          <cell r="A20">
            <v>367</v>
          </cell>
          <cell r="B20">
            <v>860.6</v>
          </cell>
        </row>
        <row r="21">
          <cell r="A21">
            <v>371</v>
          </cell>
          <cell r="B21">
            <v>1322.39</v>
          </cell>
        </row>
        <row r="22">
          <cell r="A22">
            <v>373</v>
          </cell>
          <cell r="B22">
            <v>6182.69</v>
          </cell>
        </row>
        <row r="23">
          <cell r="A23">
            <v>377</v>
          </cell>
          <cell r="B23">
            <v>4243.1</v>
          </cell>
        </row>
        <row r="24">
          <cell r="A24">
            <v>379</v>
          </cell>
          <cell r="B24">
            <v>4323.91</v>
          </cell>
        </row>
        <row r="25">
          <cell r="A25">
            <v>385</v>
          </cell>
          <cell r="B25">
            <v>7688.16</v>
          </cell>
        </row>
        <row r="26">
          <cell r="A26">
            <v>387</v>
          </cell>
          <cell r="B26">
            <v>4117.8</v>
          </cell>
        </row>
        <row r="27">
          <cell r="A27">
            <v>391</v>
          </cell>
          <cell r="B27">
            <v>2272</v>
          </cell>
        </row>
        <row r="28">
          <cell r="A28">
            <v>399</v>
          </cell>
          <cell r="B28">
            <v>2448.93</v>
          </cell>
        </row>
        <row r="29">
          <cell r="A29">
            <v>511</v>
          </cell>
          <cell r="B29">
            <v>3318.43</v>
          </cell>
        </row>
        <row r="30">
          <cell r="A30">
            <v>513</v>
          </cell>
          <cell r="B30">
            <v>2591.6</v>
          </cell>
        </row>
        <row r="31">
          <cell r="A31">
            <v>514</v>
          </cell>
          <cell r="B31">
            <v>3474.63</v>
          </cell>
        </row>
        <row r="32">
          <cell r="A32">
            <v>515</v>
          </cell>
          <cell r="B32">
            <v>1866.31</v>
          </cell>
        </row>
        <row r="33">
          <cell r="A33">
            <v>517</v>
          </cell>
          <cell r="B33">
            <v>3068.22</v>
          </cell>
        </row>
        <row r="34">
          <cell r="A34">
            <v>539</v>
          </cell>
          <cell r="B34">
            <v>2370.51</v>
          </cell>
        </row>
        <row r="35">
          <cell r="A35">
            <v>546</v>
          </cell>
          <cell r="B35">
            <v>5042.06</v>
          </cell>
        </row>
        <row r="36">
          <cell r="A36">
            <v>549</v>
          </cell>
          <cell r="B36">
            <v>3019.12</v>
          </cell>
        </row>
        <row r="37">
          <cell r="A37">
            <v>570</v>
          </cell>
          <cell r="B37">
            <v>2303.59</v>
          </cell>
        </row>
        <row r="38">
          <cell r="A38">
            <v>571</v>
          </cell>
          <cell r="B38">
            <v>3177.62</v>
          </cell>
        </row>
        <row r="39">
          <cell r="A39">
            <v>572</v>
          </cell>
          <cell r="B39">
            <v>3514.54</v>
          </cell>
        </row>
        <row r="40">
          <cell r="A40">
            <v>573</v>
          </cell>
          <cell r="B40">
            <v>1534.34</v>
          </cell>
        </row>
        <row r="41">
          <cell r="A41">
            <v>578</v>
          </cell>
          <cell r="B41">
            <v>3537.81</v>
          </cell>
        </row>
        <row r="42">
          <cell r="A42">
            <v>581</v>
          </cell>
          <cell r="B42">
            <v>2910.45</v>
          </cell>
        </row>
        <row r="43">
          <cell r="A43">
            <v>582</v>
          </cell>
          <cell r="B43">
            <v>2274.08</v>
          </cell>
        </row>
        <row r="44">
          <cell r="A44">
            <v>585</v>
          </cell>
          <cell r="B44">
            <v>3793.95</v>
          </cell>
        </row>
        <row r="45">
          <cell r="A45">
            <v>587</v>
          </cell>
          <cell r="B45">
            <v>1703.24</v>
          </cell>
        </row>
        <row r="46">
          <cell r="A46">
            <v>591</v>
          </cell>
          <cell r="B46">
            <v>1299.06</v>
          </cell>
        </row>
        <row r="47">
          <cell r="A47">
            <v>594</v>
          </cell>
          <cell r="B47">
            <v>3359.37</v>
          </cell>
        </row>
        <row r="48">
          <cell r="A48">
            <v>598</v>
          </cell>
          <cell r="B48">
            <v>2218.32</v>
          </cell>
        </row>
        <row r="49">
          <cell r="A49">
            <v>704</v>
          </cell>
          <cell r="B49">
            <v>2558.04</v>
          </cell>
        </row>
        <row r="50">
          <cell r="A50">
            <v>706</v>
          </cell>
          <cell r="B50">
            <v>2900.4</v>
          </cell>
        </row>
        <row r="51">
          <cell r="A51">
            <v>707</v>
          </cell>
          <cell r="B51">
            <v>4693.35</v>
          </cell>
        </row>
        <row r="52">
          <cell r="A52">
            <v>709</v>
          </cell>
          <cell r="B52">
            <v>3349.74</v>
          </cell>
        </row>
        <row r="53">
          <cell r="A53">
            <v>710</v>
          </cell>
          <cell r="B53">
            <v>3829.31</v>
          </cell>
        </row>
        <row r="54">
          <cell r="A54">
            <v>712</v>
          </cell>
          <cell r="B54">
            <v>7938.83</v>
          </cell>
        </row>
        <row r="55">
          <cell r="A55">
            <v>713</v>
          </cell>
          <cell r="B55">
            <v>2386.75</v>
          </cell>
        </row>
        <row r="56">
          <cell r="A56">
            <v>716</v>
          </cell>
          <cell r="B56">
            <v>2868.8</v>
          </cell>
        </row>
        <row r="57">
          <cell r="A57">
            <v>717</v>
          </cell>
          <cell r="B57">
            <v>3006.54</v>
          </cell>
        </row>
        <row r="58">
          <cell r="A58">
            <v>720</v>
          </cell>
          <cell r="B58">
            <v>1702.41</v>
          </cell>
        </row>
        <row r="59">
          <cell r="A59">
            <v>721</v>
          </cell>
          <cell r="B59">
            <v>2937.21</v>
          </cell>
        </row>
        <row r="60">
          <cell r="A60">
            <v>723</v>
          </cell>
          <cell r="B60">
            <v>2903.24</v>
          </cell>
        </row>
        <row r="61">
          <cell r="A61">
            <v>724</v>
          </cell>
          <cell r="B61">
            <v>5380.5</v>
          </cell>
        </row>
        <row r="62">
          <cell r="A62">
            <v>726</v>
          </cell>
          <cell r="B62">
            <v>2713.33</v>
          </cell>
        </row>
        <row r="63">
          <cell r="A63">
            <v>727</v>
          </cell>
          <cell r="B63">
            <v>1484.52</v>
          </cell>
        </row>
        <row r="64">
          <cell r="A64">
            <v>730</v>
          </cell>
          <cell r="B64">
            <v>3126.05</v>
          </cell>
        </row>
        <row r="65">
          <cell r="A65">
            <v>732</v>
          </cell>
          <cell r="B65">
            <v>1645.27</v>
          </cell>
        </row>
        <row r="66">
          <cell r="A66">
            <v>733</v>
          </cell>
          <cell r="B66">
            <v>2988.72</v>
          </cell>
        </row>
        <row r="67">
          <cell r="A67">
            <v>737</v>
          </cell>
          <cell r="B67">
            <v>2511.87</v>
          </cell>
        </row>
        <row r="68">
          <cell r="A68">
            <v>738</v>
          </cell>
          <cell r="B68">
            <v>1797.41</v>
          </cell>
        </row>
        <row r="69">
          <cell r="A69">
            <v>740</v>
          </cell>
          <cell r="B69">
            <v>2016.8</v>
          </cell>
        </row>
        <row r="70">
          <cell r="A70">
            <v>742</v>
          </cell>
          <cell r="B70">
            <v>1178.9</v>
          </cell>
        </row>
        <row r="71">
          <cell r="A71">
            <v>743</v>
          </cell>
          <cell r="B71">
            <v>1080.03</v>
          </cell>
        </row>
        <row r="72">
          <cell r="A72">
            <v>744</v>
          </cell>
          <cell r="B72">
            <v>3166.87</v>
          </cell>
        </row>
        <row r="73">
          <cell r="A73">
            <v>745</v>
          </cell>
          <cell r="B73">
            <v>1869.56</v>
          </cell>
        </row>
        <row r="74">
          <cell r="A74">
            <v>746</v>
          </cell>
          <cell r="B74">
            <v>3006.22</v>
          </cell>
        </row>
        <row r="75">
          <cell r="A75">
            <v>747</v>
          </cell>
          <cell r="B75">
            <v>1642.16</v>
          </cell>
        </row>
        <row r="76">
          <cell r="A76">
            <v>748</v>
          </cell>
          <cell r="B76">
            <v>1559.14</v>
          </cell>
        </row>
        <row r="77">
          <cell r="A77">
            <v>750</v>
          </cell>
          <cell r="B77">
            <v>15294.88</v>
          </cell>
        </row>
        <row r="78">
          <cell r="A78">
            <v>752</v>
          </cell>
          <cell r="B78">
            <v>1956</v>
          </cell>
        </row>
        <row r="79">
          <cell r="A79">
            <v>754</v>
          </cell>
          <cell r="B79">
            <v>1028.44</v>
          </cell>
        </row>
        <row r="80">
          <cell r="A80">
            <v>101453</v>
          </cell>
          <cell r="B80">
            <v>2822.91</v>
          </cell>
        </row>
        <row r="81">
          <cell r="A81">
            <v>102479</v>
          </cell>
          <cell r="B81">
            <v>1393.93</v>
          </cell>
        </row>
        <row r="82">
          <cell r="A82">
            <v>102564</v>
          </cell>
          <cell r="B82">
            <v>1187.45</v>
          </cell>
        </row>
        <row r="83">
          <cell r="A83">
            <v>102565</v>
          </cell>
          <cell r="B83">
            <v>1628.02</v>
          </cell>
        </row>
        <row r="84">
          <cell r="A84">
            <v>102567</v>
          </cell>
          <cell r="B84">
            <v>2202.88</v>
          </cell>
        </row>
        <row r="85">
          <cell r="A85">
            <v>102934</v>
          </cell>
          <cell r="B85">
            <v>2784.4</v>
          </cell>
        </row>
        <row r="86">
          <cell r="A86">
            <v>102935</v>
          </cell>
          <cell r="B86">
            <v>3748.5</v>
          </cell>
        </row>
        <row r="87">
          <cell r="A87">
            <v>103198</v>
          </cell>
          <cell r="B87">
            <v>2066</v>
          </cell>
        </row>
        <row r="88">
          <cell r="A88">
            <v>103199</v>
          </cell>
          <cell r="B88">
            <v>3455.24</v>
          </cell>
        </row>
        <row r="89">
          <cell r="A89">
            <v>103639</v>
          </cell>
          <cell r="B89">
            <v>2313.74</v>
          </cell>
        </row>
        <row r="90">
          <cell r="A90">
            <v>104428</v>
          </cell>
          <cell r="B90">
            <v>3707.87</v>
          </cell>
        </row>
        <row r="91">
          <cell r="A91">
            <v>104429</v>
          </cell>
          <cell r="B91">
            <v>1306.65</v>
          </cell>
        </row>
        <row r="92">
          <cell r="A92">
            <v>104430</v>
          </cell>
          <cell r="B92">
            <v>2274.97</v>
          </cell>
        </row>
        <row r="93">
          <cell r="A93">
            <v>104533</v>
          </cell>
          <cell r="B93">
            <v>1898.54</v>
          </cell>
        </row>
        <row r="94">
          <cell r="A94">
            <v>104838</v>
          </cell>
          <cell r="B94">
            <v>3338.41</v>
          </cell>
        </row>
        <row r="95">
          <cell r="A95">
            <v>105267</v>
          </cell>
          <cell r="B95">
            <v>3730.46</v>
          </cell>
        </row>
        <row r="96">
          <cell r="A96">
            <v>105751</v>
          </cell>
          <cell r="B96">
            <v>2692.18</v>
          </cell>
        </row>
        <row r="97">
          <cell r="A97">
            <v>105910</v>
          </cell>
          <cell r="B97">
            <v>3223.09</v>
          </cell>
        </row>
        <row r="98">
          <cell r="A98">
            <v>106066</v>
          </cell>
          <cell r="B98">
            <v>4929.02</v>
          </cell>
        </row>
        <row r="99">
          <cell r="A99">
            <v>106399</v>
          </cell>
          <cell r="B99">
            <v>2812.08</v>
          </cell>
        </row>
        <row r="100">
          <cell r="A100">
            <v>106485</v>
          </cell>
          <cell r="B100">
            <v>2287.61</v>
          </cell>
        </row>
        <row r="101">
          <cell r="A101">
            <v>106568</v>
          </cell>
          <cell r="B101">
            <v>1892.57</v>
          </cell>
        </row>
        <row r="102">
          <cell r="A102">
            <v>106569</v>
          </cell>
          <cell r="B102">
            <v>2503.73</v>
          </cell>
        </row>
        <row r="103">
          <cell r="A103">
            <v>106865</v>
          </cell>
          <cell r="B103">
            <v>2148.45</v>
          </cell>
        </row>
        <row r="104">
          <cell r="A104">
            <v>107658</v>
          </cell>
          <cell r="B104">
            <v>2563.36</v>
          </cell>
        </row>
        <row r="105">
          <cell r="A105">
            <v>107728</v>
          </cell>
          <cell r="B105">
            <v>1669.6</v>
          </cell>
        </row>
        <row r="106">
          <cell r="A106">
            <v>108277</v>
          </cell>
          <cell r="B106">
            <v>724.16</v>
          </cell>
        </row>
        <row r="107">
          <cell r="A107">
            <v>108656</v>
          </cell>
          <cell r="B107">
            <v>2919.55</v>
          </cell>
        </row>
        <row r="108">
          <cell r="A108">
            <v>110378</v>
          </cell>
          <cell r="B108">
            <v>1875.92</v>
          </cell>
        </row>
        <row r="109">
          <cell r="A109">
            <v>111219</v>
          </cell>
          <cell r="B109">
            <v>3839.72</v>
          </cell>
        </row>
        <row r="110">
          <cell r="A110">
            <v>111400</v>
          </cell>
          <cell r="B110">
            <v>1477.61</v>
          </cell>
        </row>
        <row r="111">
          <cell r="A111">
            <v>112415</v>
          </cell>
          <cell r="B111">
            <v>1897.59</v>
          </cell>
        </row>
        <row r="112">
          <cell r="A112">
            <v>112888</v>
          </cell>
          <cell r="B112">
            <v>2050.2</v>
          </cell>
        </row>
        <row r="113">
          <cell r="A113">
            <v>113008</v>
          </cell>
          <cell r="B113">
            <v>1919.84</v>
          </cell>
        </row>
        <row r="114">
          <cell r="A114">
            <v>113025</v>
          </cell>
          <cell r="B114">
            <v>1616.93</v>
          </cell>
        </row>
        <row r="115">
          <cell r="A115">
            <v>113298</v>
          </cell>
          <cell r="B115">
            <v>1025.93</v>
          </cell>
        </row>
        <row r="116">
          <cell r="A116">
            <v>113299</v>
          </cell>
          <cell r="B116">
            <v>1723.2</v>
          </cell>
        </row>
        <row r="117">
          <cell r="A117">
            <v>113833</v>
          </cell>
          <cell r="B117">
            <v>3555.52</v>
          </cell>
        </row>
        <row r="118">
          <cell r="A118">
            <v>114069</v>
          </cell>
          <cell r="B118">
            <v>1840.75</v>
          </cell>
        </row>
        <row r="119">
          <cell r="A119">
            <v>114286</v>
          </cell>
          <cell r="B119">
            <v>2262</v>
          </cell>
        </row>
        <row r="120">
          <cell r="A120">
            <v>114622</v>
          </cell>
          <cell r="B120">
            <v>3771.06</v>
          </cell>
        </row>
        <row r="121">
          <cell r="A121">
            <v>114685</v>
          </cell>
          <cell r="B121">
            <v>8427.8</v>
          </cell>
        </row>
        <row r="122">
          <cell r="A122">
            <v>114844</v>
          </cell>
          <cell r="B122">
            <v>2616.51</v>
          </cell>
        </row>
        <row r="123">
          <cell r="A123">
            <v>114848</v>
          </cell>
          <cell r="B123">
            <v>2133.8</v>
          </cell>
        </row>
        <row r="124">
          <cell r="A124">
            <v>115971</v>
          </cell>
          <cell r="B124">
            <v>1267.45</v>
          </cell>
        </row>
        <row r="125">
          <cell r="A125">
            <v>116482</v>
          </cell>
          <cell r="B125">
            <v>2360.15</v>
          </cell>
        </row>
        <row r="126">
          <cell r="A126">
            <v>116773</v>
          </cell>
          <cell r="B126">
            <v>1929.82</v>
          </cell>
        </row>
        <row r="127">
          <cell r="A127">
            <v>116919</v>
          </cell>
          <cell r="B127">
            <v>1990.33</v>
          </cell>
        </row>
        <row r="128">
          <cell r="A128">
            <v>117184</v>
          </cell>
          <cell r="B128">
            <v>3828.12</v>
          </cell>
        </row>
        <row r="129">
          <cell r="A129">
            <v>117310</v>
          </cell>
          <cell r="B129">
            <v>1448.33</v>
          </cell>
        </row>
        <row r="130">
          <cell r="A130">
            <v>117491</v>
          </cell>
          <cell r="B130">
            <v>1431.42</v>
          </cell>
        </row>
        <row r="131">
          <cell r="A131">
            <v>117637</v>
          </cell>
          <cell r="B131">
            <v>819.01</v>
          </cell>
        </row>
        <row r="132">
          <cell r="A132">
            <v>117923</v>
          </cell>
          <cell r="B132">
            <v>1957.67</v>
          </cell>
        </row>
        <row r="133">
          <cell r="A133">
            <v>118074</v>
          </cell>
          <cell r="B133">
            <v>6132</v>
          </cell>
        </row>
        <row r="134">
          <cell r="A134">
            <v>118151</v>
          </cell>
          <cell r="B134">
            <v>838.46</v>
          </cell>
        </row>
        <row r="135">
          <cell r="A135">
            <v>118758</v>
          </cell>
          <cell r="B135">
            <v>1303.02</v>
          </cell>
        </row>
        <row r="136">
          <cell r="A136">
            <v>118951</v>
          </cell>
          <cell r="B136">
            <v>2391.01</v>
          </cell>
        </row>
        <row r="137">
          <cell r="A137">
            <v>119262</v>
          </cell>
          <cell r="B137">
            <v>938.16</v>
          </cell>
        </row>
        <row r="138">
          <cell r="A138">
            <v>119263</v>
          </cell>
          <cell r="B138">
            <v>1477.23</v>
          </cell>
        </row>
        <row r="139">
          <cell r="A139">
            <v>120844</v>
          </cell>
          <cell r="B139">
            <v>1864.46</v>
          </cell>
        </row>
        <row r="140">
          <cell r="A140">
            <v>122176</v>
          </cell>
          <cell r="B140">
            <v>549.38</v>
          </cell>
        </row>
        <row r="141">
          <cell r="A141">
            <v>122198</v>
          </cell>
          <cell r="B141">
            <v>2989.1</v>
          </cell>
        </row>
        <row r="142">
          <cell r="A142">
            <v>122686</v>
          </cell>
          <cell r="B142">
            <v>385.1</v>
          </cell>
        </row>
        <row r="143">
          <cell r="A143">
            <v>122718</v>
          </cell>
          <cell r="B143">
            <v>1318.19</v>
          </cell>
        </row>
        <row r="144">
          <cell r="A144">
            <v>122906</v>
          </cell>
          <cell r="B144">
            <v>1899.42</v>
          </cell>
        </row>
        <row r="145">
          <cell r="A145">
            <v>123007</v>
          </cell>
          <cell r="B145">
            <v>1439.44</v>
          </cell>
        </row>
        <row r="146">
          <cell r="A146">
            <v>128640</v>
          </cell>
          <cell r="B146">
            <v>960.37</v>
          </cell>
        </row>
        <row r="147">
          <cell r="B147">
            <v>403761.31</v>
          </cell>
        </row>
        <row r="148">
          <cell r="A148" t="str">
            <v>总计</v>
          </cell>
          <cell r="B148">
            <v>807522.62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topLeftCell="A34" workbookViewId="0">
      <selection activeCell="I49" sqref="I49"/>
    </sheetView>
  </sheetViews>
  <sheetFormatPr defaultColWidth="9" defaultRowHeight="33" customHeight="1"/>
  <cols>
    <col min="1" max="1" width="11.5" customWidth="1"/>
    <col min="2" max="2" width="44.9666666666667" style="71" customWidth="1"/>
    <col min="3" max="3" width="13.375" customWidth="1"/>
    <col min="4" max="6" width="12.5" customWidth="1"/>
    <col min="7" max="7" width="35.4083333333333" customWidth="1"/>
    <col min="8" max="9" width="17.125" style="71" customWidth="1"/>
    <col min="10" max="10" width="15.625" style="73" customWidth="1"/>
  </cols>
  <sheetData>
    <row r="1" ht="40" customHeight="1" spans="1:10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customFormat="1" customHeight="1" spans="1:10">
      <c r="A2" s="75" t="s">
        <v>1</v>
      </c>
      <c r="B2" s="75" t="s">
        <v>2</v>
      </c>
      <c r="C2" s="75" t="s">
        <v>3</v>
      </c>
      <c r="D2" s="76" t="s">
        <v>4</v>
      </c>
      <c r="E2" s="76" t="s">
        <v>5</v>
      </c>
      <c r="F2" s="76" t="s">
        <v>6</v>
      </c>
      <c r="G2" s="77" t="s">
        <v>7</v>
      </c>
      <c r="H2" s="78" t="s">
        <v>8</v>
      </c>
      <c r="I2" s="78" t="s">
        <v>9</v>
      </c>
      <c r="J2" s="80" t="s">
        <v>10</v>
      </c>
    </row>
    <row r="3" customFormat="1" customHeight="1" spans="1:10">
      <c r="A3" s="4">
        <v>122906</v>
      </c>
      <c r="B3" s="4" t="s">
        <v>11</v>
      </c>
      <c r="C3" s="4" t="s">
        <v>12</v>
      </c>
      <c r="D3" s="54">
        <v>3</v>
      </c>
      <c r="E3" s="54">
        <v>15</v>
      </c>
      <c r="F3" s="79">
        <v>4</v>
      </c>
      <c r="G3" s="80" t="s">
        <v>13</v>
      </c>
      <c r="H3" s="79">
        <v>200</v>
      </c>
      <c r="I3" s="79">
        <v>200</v>
      </c>
      <c r="J3" s="79" t="s">
        <v>14</v>
      </c>
    </row>
    <row r="4" customFormat="1" customHeight="1" spans="1:10">
      <c r="A4" s="4">
        <v>118074</v>
      </c>
      <c r="B4" s="4" t="s">
        <v>15</v>
      </c>
      <c r="C4" s="4" t="s">
        <v>16</v>
      </c>
      <c r="D4" s="54">
        <v>4</v>
      </c>
      <c r="E4" s="54">
        <v>2</v>
      </c>
      <c r="F4" s="79">
        <v>2</v>
      </c>
      <c r="G4" s="80" t="s">
        <v>17</v>
      </c>
      <c r="H4" s="79">
        <v>200</v>
      </c>
      <c r="I4" s="79">
        <v>800</v>
      </c>
      <c r="J4" s="79" t="s">
        <v>14</v>
      </c>
    </row>
    <row r="5" customFormat="1" customHeight="1" spans="1:10">
      <c r="A5" s="4">
        <v>118074</v>
      </c>
      <c r="B5" s="4" t="s">
        <v>15</v>
      </c>
      <c r="C5" s="4" t="s">
        <v>16</v>
      </c>
      <c r="D5" s="54">
        <v>5</v>
      </c>
      <c r="E5" s="54">
        <v>7</v>
      </c>
      <c r="F5" s="79">
        <v>4</v>
      </c>
      <c r="G5" s="80" t="s">
        <v>18</v>
      </c>
      <c r="H5" s="79">
        <v>200</v>
      </c>
      <c r="I5" s="79"/>
      <c r="J5" s="79"/>
    </row>
    <row r="6" customFormat="1" customHeight="1" spans="1:10">
      <c r="A6" s="4">
        <v>118074</v>
      </c>
      <c r="B6" s="4" t="s">
        <v>15</v>
      </c>
      <c r="C6" s="4" t="s">
        <v>16</v>
      </c>
      <c r="D6" s="54">
        <v>2</v>
      </c>
      <c r="E6" s="54">
        <v>9</v>
      </c>
      <c r="F6" s="79">
        <v>3</v>
      </c>
      <c r="G6" s="80" t="s">
        <v>19</v>
      </c>
      <c r="H6" s="79">
        <v>100</v>
      </c>
      <c r="I6" s="79"/>
      <c r="J6" s="79"/>
    </row>
    <row r="7" customFormat="1" customHeight="1" spans="1:10">
      <c r="A7" s="4">
        <v>118074</v>
      </c>
      <c r="B7" s="4" t="s">
        <v>15</v>
      </c>
      <c r="C7" s="4" t="s">
        <v>16</v>
      </c>
      <c r="D7" s="54">
        <v>2</v>
      </c>
      <c r="E7" s="54">
        <v>2</v>
      </c>
      <c r="F7" s="79">
        <v>1</v>
      </c>
      <c r="G7" s="80" t="s">
        <v>20</v>
      </c>
      <c r="H7" s="79">
        <v>300</v>
      </c>
      <c r="I7" s="79"/>
      <c r="J7" s="79"/>
    </row>
    <row r="8" customFormat="1" customHeight="1" spans="1:10">
      <c r="A8" s="4">
        <v>117491</v>
      </c>
      <c r="B8" s="4" t="s">
        <v>21</v>
      </c>
      <c r="C8" s="4" t="s">
        <v>22</v>
      </c>
      <c r="D8" s="54">
        <v>1</v>
      </c>
      <c r="E8" s="54">
        <v>5</v>
      </c>
      <c r="F8" s="79">
        <v>1</v>
      </c>
      <c r="G8" s="80" t="s">
        <v>23</v>
      </c>
      <c r="H8" s="79">
        <v>300</v>
      </c>
      <c r="I8" s="79">
        <v>300</v>
      </c>
      <c r="J8" s="79" t="s">
        <v>14</v>
      </c>
    </row>
    <row r="9" customFormat="1" customHeight="1" spans="1:10">
      <c r="A9" s="4">
        <v>114848</v>
      </c>
      <c r="B9" s="4" t="s">
        <v>24</v>
      </c>
      <c r="C9" s="4" t="s">
        <v>16</v>
      </c>
      <c r="D9" s="54">
        <v>1</v>
      </c>
      <c r="E9" s="54">
        <v>14</v>
      </c>
      <c r="F9" s="79">
        <v>2</v>
      </c>
      <c r="G9" s="80" t="s">
        <v>25</v>
      </c>
      <c r="H9" s="79">
        <v>400</v>
      </c>
      <c r="I9" s="79">
        <v>400</v>
      </c>
      <c r="J9" s="79" t="s">
        <v>14</v>
      </c>
    </row>
    <row r="10" customFormat="1" customHeight="1" spans="1:10">
      <c r="A10" s="4">
        <v>114685</v>
      </c>
      <c r="B10" s="4" t="s">
        <v>26</v>
      </c>
      <c r="C10" s="4" t="s">
        <v>27</v>
      </c>
      <c r="D10" s="54">
        <v>4</v>
      </c>
      <c r="E10" s="54">
        <v>5</v>
      </c>
      <c r="F10" s="79">
        <v>3</v>
      </c>
      <c r="G10" s="80" t="s">
        <v>28</v>
      </c>
      <c r="H10" s="79">
        <v>100</v>
      </c>
      <c r="I10" s="79">
        <v>400</v>
      </c>
      <c r="J10" s="79" t="s">
        <v>14</v>
      </c>
    </row>
    <row r="11" customFormat="1" customHeight="1" spans="1:10">
      <c r="A11" s="4">
        <v>114685</v>
      </c>
      <c r="B11" s="4" t="s">
        <v>26</v>
      </c>
      <c r="C11" s="4" t="s">
        <v>27</v>
      </c>
      <c r="D11" s="54">
        <v>3</v>
      </c>
      <c r="E11" s="54">
        <v>3</v>
      </c>
      <c r="F11" s="79">
        <v>2</v>
      </c>
      <c r="G11" s="80" t="s">
        <v>29</v>
      </c>
      <c r="H11" s="79">
        <v>300</v>
      </c>
      <c r="I11" s="79"/>
      <c r="J11" s="79"/>
    </row>
    <row r="12" customFormat="1" customHeight="1" spans="1:10">
      <c r="A12" s="4">
        <v>108656</v>
      </c>
      <c r="B12" s="4" t="s">
        <v>30</v>
      </c>
      <c r="C12" s="4" t="s">
        <v>31</v>
      </c>
      <c r="D12" s="54">
        <v>2</v>
      </c>
      <c r="E12" s="54">
        <v>10</v>
      </c>
      <c r="F12" s="79">
        <v>1</v>
      </c>
      <c r="G12" s="80" t="s">
        <v>32</v>
      </c>
      <c r="H12" s="79">
        <v>500</v>
      </c>
      <c r="I12" s="79">
        <v>500</v>
      </c>
      <c r="J12" s="79" t="s">
        <v>14</v>
      </c>
    </row>
    <row r="13" customFormat="1" customHeight="1" spans="1:10">
      <c r="A13" s="4">
        <v>107728</v>
      </c>
      <c r="B13" s="4" t="s">
        <v>33</v>
      </c>
      <c r="C13" s="4" t="s">
        <v>34</v>
      </c>
      <c r="D13" s="54">
        <v>10</v>
      </c>
      <c r="E13" s="54">
        <v>7</v>
      </c>
      <c r="F13" s="79">
        <v>3</v>
      </c>
      <c r="G13" s="80" t="s">
        <v>35</v>
      </c>
      <c r="H13" s="79">
        <v>100</v>
      </c>
      <c r="I13" s="79">
        <v>100</v>
      </c>
      <c r="J13" s="79" t="s">
        <v>36</v>
      </c>
    </row>
    <row r="14" customFormat="1" customHeight="1" spans="1:10">
      <c r="A14" s="4">
        <v>106569</v>
      </c>
      <c r="B14" s="4" t="s">
        <v>37</v>
      </c>
      <c r="C14" s="4" t="s">
        <v>22</v>
      </c>
      <c r="D14" s="54">
        <v>1</v>
      </c>
      <c r="E14" s="54">
        <v>7</v>
      </c>
      <c r="F14" s="79">
        <v>1</v>
      </c>
      <c r="G14" s="80" t="s">
        <v>38</v>
      </c>
      <c r="H14" s="79">
        <v>300</v>
      </c>
      <c r="I14" s="79">
        <v>300</v>
      </c>
      <c r="J14" s="79" t="s">
        <v>14</v>
      </c>
    </row>
    <row r="15" customFormat="1" customHeight="1" spans="1:10">
      <c r="A15" s="4">
        <v>106399</v>
      </c>
      <c r="B15" s="4" t="s">
        <v>39</v>
      </c>
      <c r="C15" s="4" t="s">
        <v>12</v>
      </c>
      <c r="D15" s="54">
        <v>1</v>
      </c>
      <c r="E15" s="54">
        <v>7</v>
      </c>
      <c r="F15" s="79">
        <v>1</v>
      </c>
      <c r="G15" s="80" t="s">
        <v>40</v>
      </c>
      <c r="H15" s="79">
        <v>300</v>
      </c>
      <c r="I15" s="79">
        <v>300</v>
      </c>
      <c r="J15" s="79" t="s">
        <v>14</v>
      </c>
    </row>
    <row r="16" customFormat="1" customHeight="1" spans="1:10">
      <c r="A16" s="4">
        <v>105910</v>
      </c>
      <c r="B16" s="4" t="s">
        <v>41</v>
      </c>
      <c r="C16" s="4" t="s">
        <v>22</v>
      </c>
      <c r="D16" s="54">
        <v>2</v>
      </c>
      <c r="E16" s="54">
        <v>8</v>
      </c>
      <c r="F16" s="79">
        <v>3</v>
      </c>
      <c r="G16" s="80" t="s">
        <v>42</v>
      </c>
      <c r="H16" s="79">
        <v>100</v>
      </c>
      <c r="I16" s="79">
        <v>100</v>
      </c>
      <c r="J16" s="79" t="s">
        <v>36</v>
      </c>
    </row>
    <row r="17" customFormat="1" customHeight="1" spans="1:10">
      <c r="A17" s="4">
        <v>104428</v>
      </c>
      <c r="B17" s="4" t="s">
        <v>43</v>
      </c>
      <c r="C17" s="4" t="s">
        <v>44</v>
      </c>
      <c r="D17" s="54">
        <v>1</v>
      </c>
      <c r="E17" s="54">
        <v>4</v>
      </c>
      <c r="F17" s="79">
        <v>1</v>
      </c>
      <c r="G17" s="80" t="s">
        <v>45</v>
      </c>
      <c r="H17" s="79">
        <v>300</v>
      </c>
      <c r="I17" s="79">
        <v>500</v>
      </c>
      <c r="J17" s="79" t="s">
        <v>14</v>
      </c>
    </row>
    <row r="18" customFormat="1" customHeight="1" spans="1:10">
      <c r="A18" s="4">
        <v>104428</v>
      </c>
      <c r="B18" s="4" t="s">
        <v>43</v>
      </c>
      <c r="C18" s="4" t="s">
        <v>44</v>
      </c>
      <c r="D18" s="54">
        <v>2</v>
      </c>
      <c r="E18" s="54">
        <v>6</v>
      </c>
      <c r="F18" s="79">
        <v>2</v>
      </c>
      <c r="G18" s="80" t="s">
        <v>46</v>
      </c>
      <c r="H18" s="79">
        <v>200</v>
      </c>
      <c r="I18" s="79"/>
      <c r="J18" s="79"/>
    </row>
    <row r="19" customFormat="1" customHeight="1" spans="1:10">
      <c r="A19" s="4">
        <v>102565</v>
      </c>
      <c r="B19" s="4" t="s">
        <v>47</v>
      </c>
      <c r="C19" s="4" t="s">
        <v>22</v>
      </c>
      <c r="D19" s="54">
        <v>15</v>
      </c>
      <c r="E19" s="54">
        <v>4</v>
      </c>
      <c r="F19" s="79">
        <v>5</v>
      </c>
      <c r="G19" s="80" t="s">
        <v>48</v>
      </c>
      <c r="H19" s="79">
        <v>100</v>
      </c>
      <c r="I19" s="79">
        <v>100</v>
      </c>
      <c r="J19" s="79" t="s">
        <v>36</v>
      </c>
    </row>
    <row r="20" customFormat="1" customHeight="1" spans="1:10">
      <c r="A20" s="4">
        <v>750</v>
      </c>
      <c r="B20" s="4" t="s">
        <v>49</v>
      </c>
      <c r="C20" s="4" t="s">
        <v>50</v>
      </c>
      <c r="D20" s="54">
        <v>14</v>
      </c>
      <c r="E20" s="54">
        <v>1</v>
      </c>
      <c r="F20" s="79">
        <v>3</v>
      </c>
      <c r="G20" s="80" t="s">
        <v>51</v>
      </c>
      <c r="H20" s="79">
        <v>300</v>
      </c>
      <c r="I20" s="79">
        <v>1500</v>
      </c>
      <c r="J20" s="79" t="s">
        <v>14</v>
      </c>
    </row>
    <row r="21" customFormat="1" customHeight="1" spans="1:10">
      <c r="A21" s="4">
        <v>750</v>
      </c>
      <c r="B21" s="4" t="s">
        <v>49</v>
      </c>
      <c r="C21" s="4" t="s">
        <v>50</v>
      </c>
      <c r="D21" s="54">
        <v>3</v>
      </c>
      <c r="E21" s="54">
        <v>1</v>
      </c>
      <c r="F21" s="79">
        <v>1</v>
      </c>
      <c r="G21" s="80" t="s">
        <v>52</v>
      </c>
      <c r="H21" s="79">
        <v>500</v>
      </c>
      <c r="I21" s="79"/>
      <c r="J21" s="79"/>
    </row>
    <row r="22" customFormat="1" customHeight="1" spans="1:10">
      <c r="A22" s="4">
        <v>750</v>
      </c>
      <c r="B22" s="4" t="s">
        <v>49</v>
      </c>
      <c r="C22" s="4" t="s">
        <v>50</v>
      </c>
      <c r="D22" s="54">
        <v>3</v>
      </c>
      <c r="E22" s="54">
        <v>1</v>
      </c>
      <c r="F22" s="79">
        <v>1</v>
      </c>
      <c r="G22" s="80" t="s">
        <v>53</v>
      </c>
      <c r="H22" s="79">
        <v>500</v>
      </c>
      <c r="I22" s="79"/>
      <c r="J22" s="79"/>
    </row>
    <row r="23" customFormat="1" customHeight="1" spans="1:10">
      <c r="A23" s="4">
        <v>750</v>
      </c>
      <c r="B23" s="4" t="s">
        <v>49</v>
      </c>
      <c r="C23" s="4" t="s">
        <v>50</v>
      </c>
      <c r="D23" s="54">
        <v>4</v>
      </c>
      <c r="E23" s="54">
        <v>2</v>
      </c>
      <c r="F23" s="79">
        <v>4</v>
      </c>
      <c r="G23" s="80" t="s">
        <v>54</v>
      </c>
      <c r="H23" s="79">
        <v>200</v>
      </c>
      <c r="I23" s="79"/>
      <c r="J23" s="79"/>
    </row>
    <row r="24" customFormat="1" customHeight="1" spans="1:10">
      <c r="A24" s="4">
        <v>744</v>
      </c>
      <c r="B24" s="4" t="s">
        <v>55</v>
      </c>
      <c r="C24" s="4" t="s">
        <v>27</v>
      </c>
      <c r="D24" s="54">
        <v>2</v>
      </c>
      <c r="E24" s="54">
        <v>8</v>
      </c>
      <c r="F24" s="79">
        <v>3</v>
      </c>
      <c r="G24" s="80" t="s">
        <v>56</v>
      </c>
      <c r="H24" s="79">
        <v>200</v>
      </c>
      <c r="I24" s="79">
        <v>500</v>
      </c>
      <c r="J24" s="79" t="s">
        <v>14</v>
      </c>
    </row>
    <row r="25" customFormat="1" customHeight="1" spans="1:10">
      <c r="A25" s="4">
        <v>744</v>
      </c>
      <c r="B25" s="4" t="s">
        <v>55</v>
      </c>
      <c r="C25" s="4" t="s">
        <v>27</v>
      </c>
      <c r="D25" s="54">
        <v>2</v>
      </c>
      <c r="E25" s="54">
        <v>8</v>
      </c>
      <c r="F25" s="79">
        <v>3</v>
      </c>
      <c r="G25" s="80" t="s">
        <v>57</v>
      </c>
      <c r="H25" s="79">
        <v>300</v>
      </c>
      <c r="I25" s="79"/>
      <c r="J25" s="79"/>
    </row>
    <row r="26" customFormat="1" customHeight="1" spans="1:10">
      <c r="A26" s="4">
        <v>730</v>
      </c>
      <c r="B26" s="4" t="s">
        <v>58</v>
      </c>
      <c r="C26" s="4" t="s">
        <v>12</v>
      </c>
      <c r="D26" s="54">
        <v>6</v>
      </c>
      <c r="E26" s="54">
        <v>2</v>
      </c>
      <c r="F26" s="79">
        <v>3</v>
      </c>
      <c r="G26" s="80" t="s">
        <v>59</v>
      </c>
      <c r="H26" s="79">
        <v>100</v>
      </c>
      <c r="I26" s="79">
        <v>100</v>
      </c>
      <c r="J26" s="79" t="s">
        <v>36</v>
      </c>
    </row>
    <row r="27" customFormat="1" customHeight="1" spans="1:10">
      <c r="A27" s="4">
        <v>716</v>
      </c>
      <c r="B27" s="4" t="s">
        <v>60</v>
      </c>
      <c r="C27" s="4" t="s">
        <v>34</v>
      </c>
      <c r="D27" s="54">
        <v>4</v>
      </c>
      <c r="E27" s="54">
        <v>5</v>
      </c>
      <c r="F27" s="79">
        <v>1</v>
      </c>
      <c r="G27" s="80" t="s">
        <v>61</v>
      </c>
      <c r="H27" s="79">
        <v>300</v>
      </c>
      <c r="I27" s="79">
        <v>300</v>
      </c>
      <c r="J27" s="79" t="s">
        <v>14</v>
      </c>
    </row>
    <row r="28" customFormat="1" customHeight="1" spans="1:10">
      <c r="A28" s="4">
        <v>712</v>
      </c>
      <c r="B28" s="4" t="s">
        <v>62</v>
      </c>
      <c r="C28" s="4" t="s">
        <v>16</v>
      </c>
      <c r="D28" s="54">
        <v>5</v>
      </c>
      <c r="E28" s="54">
        <v>1</v>
      </c>
      <c r="F28" s="79">
        <v>1</v>
      </c>
      <c r="G28" s="80" t="s">
        <v>63</v>
      </c>
      <c r="H28" s="79">
        <v>300</v>
      </c>
      <c r="I28" s="79">
        <v>300</v>
      </c>
      <c r="J28" s="79" t="s">
        <v>14</v>
      </c>
    </row>
    <row r="29" customFormat="1" customHeight="1" spans="1:10">
      <c r="A29" s="4">
        <v>709</v>
      </c>
      <c r="B29" s="4" t="s">
        <v>64</v>
      </c>
      <c r="C29" s="4" t="s">
        <v>12</v>
      </c>
      <c r="D29" s="54">
        <v>1</v>
      </c>
      <c r="E29" s="54">
        <v>10</v>
      </c>
      <c r="F29" s="79">
        <v>3</v>
      </c>
      <c r="G29" s="80" t="s">
        <v>65</v>
      </c>
      <c r="H29" s="79">
        <v>100</v>
      </c>
      <c r="I29" s="79">
        <v>100</v>
      </c>
      <c r="J29" s="79" t="s">
        <v>36</v>
      </c>
    </row>
    <row r="30" customFormat="1" customHeight="1" spans="1:10">
      <c r="A30" s="4">
        <v>517</v>
      </c>
      <c r="B30" s="4" t="s">
        <v>66</v>
      </c>
      <c r="C30" s="4" t="s">
        <v>27</v>
      </c>
      <c r="D30" s="54">
        <v>3</v>
      </c>
      <c r="E30" s="54">
        <v>3</v>
      </c>
      <c r="F30" s="79">
        <v>2</v>
      </c>
      <c r="G30" s="80" t="s">
        <v>67</v>
      </c>
      <c r="H30" s="79">
        <v>200</v>
      </c>
      <c r="I30" s="79">
        <v>200</v>
      </c>
      <c r="J30" s="79" t="s">
        <v>14</v>
      </c>
    </row>
    <row r="31" customFormat="1" customHeight="1" spans="1:10">
      <c r="A31" s="4">
        <v>514</v>
      </c>
      <c r="B31" s="4" t="s">
        <v>68</v>
      </c>
      <c r="C31" s="4" t="s">
        <v>31</v>
      </c>
      <c r="D31" s="54">
        <v>3</v>
      </c>
      <c r="E31" s="54">
        <v>7</v>
      </c>
      <c r="F31" s="79">
        <v>2</v>
      </c>
      <c r="G31" s="80" t="s">
        <v>69</v>
      </c>
      <c r="H31" s="79">
        <v>200</v>
      </c>
      <c r="I31" s="79">
        <v>200</v>
      </c>
      <c r="J31" s="79" t="s">
        <v>14</v>
      </c>
    </row>
    <row r="32" customFormat="1" customHeight="1" spans="1:10">
      <c r="A32" s="4">
        <v>511</v>
      </c>
      <c r="B32" s="4" t="s">
        <v>70</v>
      </c>
      <c r="C32" s="4" t="s">
        <v>16</v>
      </c>
      <c r="D32" s="54">
        <v>10</v>
      </c>
      <c r="E32" s="54">
        <v>6</v>
      </c>
      <c r="F32" s="79">
        <v>5</v>
      </c>
      <c r="G32" s="80" t="s">
        <v>71</v>
      </c>
      <c r="H32" s="79">
        <v>100</v>
      </c>
      <c r="I32" s="79">
        <v>100</v>
      </c>
      <c r="J32" s="79" t="s">
        <v>36</v>
      </c>
    </row>
    <row r="33" customFormat="1" customHeight="1" spans="1:10">
      <c r="A33" s="4">
        <v>399</v>
      </c>
      <c r="B33" s="4" t="s">
        <v>72</v>
      </c>
      <c r="C33" s="4" t="s">
        <v>22</v>
      </c>
      <c r="D33" s="54">
        <v>7</v>
      </c>
      <c r="E33" s="54">
        <v>9</v>
      </c>
      <c r="F33" s="79">
        <v>2</v>
      </c>
      <c r="G33" s="80" t="s">
        <v>73</v>
      </c>
      <c r="H33" s="79">
        <v>200</v>
      </c>
      <c r="I33" s="79">
        <v>200</v>
      </c>
      <c r="J33" s="79" t="s">
        <v>14</v>
      </c>
    </row>
    <row r="34" customFormat="1" customHeight="1" spans="1:10">
      <c r="A34" s="4">
        <v>385</v>
      </c>
      <c r="B34" s="4" t="s">
        <v>74</v>
      </c>
      <c r="C34" s="4" t="s">
        <v>31</v>
      </c>
      <c r="D34" s="54">
        <v>1</v>
      </c>
      <c r="E34" s="54">
        <v>5</v>
      </c>
      <c r="F34" s="79">
        <v>1</v>
      </c>
      <c r="G34" s="80" t="s">
        <v>75</v>
      </c>
      <c r="H34" s="79">
        <v>300</v>
      </c>
      <c r="I34" s="79">
        <v>300</v>
      </c>
      <c r="J34" s="79" t="s">
        <v>14</v>
      </c>
    </row>
    <row r="35" customFormat="1" customHeight="1" spans="1:10">
      <c r="A35" s="4">
        <v>373</v>
      </c>
      <c r="B35" s="4" t="s">
        <v>76</v>
      </c>
      <c r="C35" s="4" t="s">
        <v>27</v>
      </c>
      <c r="D35" s="54">
        <v>16</v>
      </c>
      <c r="E35" s="54">
        <v>7</v>
      </c>
      <c r="F35" s="79">
        <v>6</v>
      </c>
      <c r="G35" s="80" t="s">
        <v>77</v>
      </c>
      <c r="H35" s="79">
        <v>100</v>
      </c>
      <c r="I35" s="79">
        <v>100</v>
      </c>
      <c r="J35" s="79" t="s">
        <v>36</v>
      </c>
    </row>
    <row r="36" customFormat="1" customHeight="1" spans="1:10">
      <c r="A36" s="4">
        <v>365</v>
      </c>
      <c r="B36" s="4" t="s">
        <v>78</v>
      </c>
      <c r="C36" s="4" t="s">
        <v>22</v>
      </c>
      <c r="D36" s="54">
        <v>13</v>
      </c>
      <c r="E36" s="54">
        <v>5</v>
      </c>
      <c r="F36" s="79">
        <v>3</v>
      </c>
      <c r="G36" s="80" t="s">
        <v>79</v>
      </c>
      <c r="H36" s="79">
        <v>100</v>
      </c>
      <c r="I36" s="79">
        <v>100</v>
      </c>
      <c r="J36" s="79" t="s">
        <v>36</v>
      </c>
    </row>
    <row r="37" customFormat="1" customHeight="1" spans="1:10">
      <c r="A37" s="4">
        <v>359</v>
      </c>
      <c r="B37" s="4" t="s">
        <v>80</v>
      </c>
      <c r="C37" s="4" t="s">
        <v>22</v>
      </c>
      <c r="D37" s="54">
        <v>8</v>
      </c>
      <c r="E37" s="54">
        <v>8</v>
      </c>
      <c r="F37" s="79">
        <v>2</v>
      </c>
      <c r="G37" s="80" t="s">
        <v>81</v>
      </c>
      <c r="H37" s="79">
        <v>200</v>
      </c>
      <c r="I37" s="79">
        <v>200</v>
      </c>
      <c r="J37" s="79" t="s">
        <v>14</v>
      </c>
    </row>
    <row r="38" customFormat="1" customHeight="1" spans="1:10">
      <c r="A38" s="4">
        <v>357</v>
      </c>
      <c r="B38" s="4" t="s">
        <v>82</v>
      </c>
      <c r="C38" s="4" t="s">
        <v>22</v>
      </c>
      <c r="D38" s="54">
        <v>1</v>
      </c>
      <c r="E38" s="54">
        <v>6</v>
      </c>
      <c r="F38" s="79">
        <v>2</v>
      </c>
      <c r="G38" s="80" t="s">
        <v>83</v>
      </c>
      <c r="H38" s="79">
        <v>200</v>
      </c>
      <c r="I38" s="79">
        <v>1000</v>
      </c>
      <c r="J38" s="79" t="s">
        <v>14</v>
      </c>
    </row>
    <row r="39" customFormat="1" customHeight="1" spans="1:10">
      <c r="A39" s="4">
        <v>357</v>
      </c>
      <c r="B39" s="4" t="s">
        <v>82</v>
      </c>
      <c r="C39" s="4" t="s">
        <v>22</v>
      </c>
      <c r="D39" s="54">
        <v>2</v>
      </c>
      <c r="E39" s="54">
        <v>6</v>
      </c>
      <c r="F39" s="79">
        <v>5</v>
      </c>
      <c r="G39" s="80" t="s">
        <v>84</v>
      </c>
      <c r="H39" s="79">
        <v>100</v>
      </c>
      <c r="I39" s="79"/>
      <c r="J39" s="79"/>
    </row>
    <row r="40" customFormat="1" customHeight="1" spans="1:10">
      <c r="A40" s="4">
        <v>357</v>
      </c>
      <c r="B40" s="4" t="s">
        <v>82</v>
      </c>
      <c r="C40" s="4" t="s">
        <v>22</v>
      </c>
      <c r="D40" s="54">
        <v>4</v>
      </c>
      <c r="E40" s="54">
        <v>4</v>
      </c>
      <c r="F40" s="79">
        <v>2</v>
      </c>
      <c r="G40" s="80" t="s">
        <v>85</v>
      </c>
      <c r="H40" s="79">
        <v>200</v>
      </c>
      <c r="I40" s="79"/>
      <c r="J40" s="79"/>
    </row>
    <row r="41" customFormat="1" customHeight="1" spans="1:10">
      <c r="A41" s="4">
        <v>357</v>
      </c>
      <c r="B41" s="4" t="s">
        <v>82</v>
      </c>
      <c r="C41" s="4" t="s">
        <v>22</v>
      </c>
      <c r="D41" s="54">
        <v>1</v>
      </c>
      <c r="E41" s="54">
        <v>2</v>
      </c>
      <c r="F41" s="79">
        <v>1</v>
      </c>
      <c r="G41" s="80" t="s">
        <v>86</v>
      </c>
      <c r="H41" s="79">
        <v>300</v>
      </c>
      <c r="I41" s="79"/>
      <c r="J41" s="79"/>
    </row>
    <row r="42" customFormat="1" customHeight="1" spans="1:10">
      <c r="A42" s="4">
        <v>357</v>
      </c>
      <c r="B42" s="4" t="s">
        <v>82</v>
      </c>
      <c r="C42" s="4" t="s">
        <v>22</v>
      </c>
      <c r="D42" s="54">
        <v>3</v>
      </c>
      <c r="E42" s="54">
        <v>6</v>
      </c>
      <c r="F42" s="79">
        <v>2</v>
      </c>
      <c r="G42" s="80" t="s">
        <v>87</v>
      </c>
      <c r="H42" s="79">
        <v>200</v>
      </c>
      <c r="I42" s="79"/>
      <c r="J42" s="79"/>
    </row>
    <row r="43" customFormat="1" customHeight="1" spans="1:10">
      <c r="A43" s="4">
        <v>343</v>
      </c>
      <c r="B43" s="4" t="s">
        <v>88</v>
      </c>
      <c r="C43" s="4" t="s">
        <v>22</v>
      </c>
      <c r="D43" s="54">
        <v>7</v>
      </c>
      <c r="E43" s="54">
        <v>2</v>
      </c>
      <c r="F43" s="79">
        <v>2</v>
      </c>
      <c r="G43" s="80" t="s">
        <v>89</v>
      </c>
      <c r="H43" s="79">
        <v>300</v>
      </c>
      <c r="I43" s="79">
        <v>700</v>
      </c>
      <c r="J43" s="79" t="s">
        <v>14</v>
      </c>
    </row>
    <row r="44" customFormat="1" customHeight="1" spans="1:10">
      <c r="A44" s="4">
        <v>343</v>
      </c>
      <c r="B44" s="4" t="s">
        <v>88</v>
      </c>
      <c r="C44" s="4" t="s">
        <v>22</v>
      </c>
      <c r="D44" s="54">
        <v>7</v>
      </c>
      <c r="E44" s="54">
        <v>2</v>
      </c>
      <c r="F44" s="79">
        <v>2</v>
      </c>
      <c r="G44" s="80" t="s">
        <v>90</v>
      </c>
      <c r="H44" s="79">
        <v>400</v>
      </c>
      <c r="I44" s="79"/>
      <c r="J44" s="79"/>
    </row>
    <row r="45" customFormat="1" customHeight="1" spans="1:10">
      <c r="A45" s="4">
        <v>307</v>
      </c>
      <c r="B45" s="4" t="s">
        <v>91</v>
      </c>
      <c r="C45" s="4" t="s">
        <v>50</v>
      </c>
      <c r="D45" s="54">
        <v>2</v>
      </c>
      <c r="E45" s="54">
        <v>1</v>
      </c>
      <c r="F45" s="79">
        <v>1</v>
      </c>
      <c r="G45" s="80" t="s">
        <v>92</v>
      </c>
      <c r="H45" s="79">
        <v>300</v>
      </c>
      <c r="I45" s="79">
        <v>600</v>
      </c>
      <c r="J45" s="79" t="s">
        <v>14</v>
      </c>
    </row>
    <row r="46" customFormat="1" customHeight="1" spans="1:10">
      <c r="A46" s="4">
        <v>307</v>
      </c>
      <c r="B46" s="4" t="s">
        <v>91</v>
      </c>
      <c r="C46" s="4" t="s">
        <v>50</v>
      </c>
      <c r="D46" s="54">
        <v>5</v>
      </c>
      <c r="E46" s="54">
        <v>1</v>
      </c>
      <c r="F46" s="79">
        <v>3</v>
      </c>
      <c r="G46" s="80" t="s">
        <v>93</v>
      </c>
      <c r="H46" s="79">
        <v>200</v>
      </c>
      <c r="I46" s="79"/>
      <c r="J46" s="79"/>
    </row>
    <row r="47" customFormat="1" customHeight="1" spans="1:10">
      <c r="A47" s="4">
        <v>307</v>
      </c>
      <c r="B47" s="4" t="s">
        <v>91</v>
      </c>
      <c r="C47" s="4" t="s">
        <v>50</v>
      </c>
      <c r="D47" s="54">
        <v>13</v>
      </c>
      <c r="E47" s="54">
        <v>1</v>
      </c>
      <c r="F47" s="79">
        <v>3</v>
      </c>
      <c r="G47" s="80" t="s">
        <v>94</v>
      </c>
      <c r="H47" s="79">
        <v>100</v>
      </c>
      <c r="I47" s="79"/>
      <c r="J47" s="79"/>
    </row>
    <row r="48" customFormat="1" customHeight="1" spans="1:10">
      <c r="A48" s="4">
        <v>56</v>
      </c>
      <c r="B48" s="4" t="s">
        <v>95</v>
      </c>
      <c r="C48" s="4" t="s">
        <v>44</v>
      </c>
      <c r="D48" s="54">
        <v>2</v>
      </c>
      <c r="E48" s="54">
        <v>8</v>
      </c>
      <c r="F48" s="79">
        <v>3</v>
      </c>
      <c r="G48" s="80" t="s">
        <v>96</v>
      </c>
      <c r="H48" s="79">
        <v>100</v>
      </c>
      <c r="I48" s="79">
        <v>100</v>
      </c>
      <c r="J48" s="79" t="s">
        <v>36</v>
      </c>
    </row>
    <row r="49" customHeight="1" spans="1:10">
      <c r="A49" s="80"/>
      <c r="B49" s="79" t="s">
        <v>97</v>
      </c>
      <c r="C49" s="80"/>
      <c r="D49" s="80"/>
      <c r="E49" s="80"/>
      <c r="F49" s="80"/>
      <c r="G49" s="80"/>
      <c r="H49" s="79">
        <f>SUM(H3:H48)</f>
        <v>10600</v>
      </c>
      <c r="I49" s="79">
        <f>SUM(I3:I48)</f>
        <v>10600</v>
      </c>
      <c r="J49" s="80"/>
    </row>
  </sheetData>
  <sortState ref="A2:H47">
    <sortCondition ref="A2" descending="1"/>
  </sortState>
  <mergeCells count="17">
    <mergeCell ref="A1:J1"/>
    <mergeCell ref="I4:I7"/>
    <mergeCell ref="I10:I11"/>
    <mergeCell ref="I17:I18"/>
    <mergeCell ref="I20:I23"/>
    <mergeCell ref="I24:I25"/>
    <mergeCell ref="I38:I42"/>
    <mergeCell ref="I43:I44"/>
    <mergeCell ref="I45:I47"/>
    <mergeCell ref="J4:J7"/>
    <mergeCell ref="J10:J11"/>
    <mergeCell ref="J17:J18"/>
    <mergeCell ref="J20:J23"/>
    <mergeCell ref="J24:J25"/>
    <mergeCell ref="J38:J42"/>
    <mergeCell ref="J43:J44"/>
    <mergeCell ref="J45:J47"/>
  </mergeCells>
  <pageMargins left="0.511805555555556" right="0.196527777777778" top="0.196527777777778" bottom="0.0388888888888889" header="0.5" footer="0.5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2" workbookViewId="0">
      <selection activeCell="A32" sqref="$A1:$XFD1048576"/>
    </sheetView>
  </sheetViews>
  <sheetFormatPr defaultColWidth="9" defaultRowHeight="33" customHeight="1" outlineLevelCol="7"/>
  <cols>
    <col min="2" max="2" width="29.75" style="71" customWidth="1"/>
    <col min="4" max="6" width="14" customWidth="1"/>
    <col min="7" max="7" width="24.25" customWidth="1"/>
    <col min="8" max="8" width="17.125" style="71" customWidth="1"/>
  </cols>
  <sheetData>
    <row r="1" customHeight="1" spans="1:8">
      <c r="A1" s="49" t="s">
        <v>1</v>
      </c>
      <c r="B1" s="49" t="s">
        <v>2</v>
      </c>
      <c r="C1" s="49" t="s">
        <v>3</v>
      </c>
      <c r="D1" s="51" t="s">
        <v>4</v>
      </c>
      <c r="E1" s="51" t="s">
        <v>5</v>
      </c>
      <c r="F1" s="51" t="s">
        <v>6</v>
      </c>
      <c r="G1" s="72" t="s">
        <v>7</v>
      </c>
      <c r="H1" s="48" t="s">
        <v>8</v>
      </c>
    </row>
    <row r="2" customHeight="1" spans="1:8">
      <c r="A2" s="25">
        <v>307</v>
      </c>
      <c r="B2" s="25" t="s">
        <v>91</v>
      </c>
      <c r="C2" s="25" t="s">
        <v>50</v>
      </c>
      <c r="D2" s="54">
        <v>2</v>
      </c>
      <c r="E2" s="54">
        <v>1</v>
      </c>
      <c r="F2" s="61">
        <v>1</v>
      </c>
      <c r="G2" s="52" t="s">
        <v>92</v>
      </c>
      <c r="H2" s="61">
        <v>300</v>
      </c>
    </row>
    <row r="3" customHeight="1" spans="1:8">
      <c r="A3" s="25">
        <v>357</v>
      </c>
      <c r="B3" s="25" t="s">
        <v>82</v>
      </c>
      <c r="C3" s="25" t="s">
        <v>22</v>
      </c>
      <c r="D3" s="54">
        <v>1</v>
      </c>
      <c r="E3" s="54">
        <v>6</v>
      </c>
      <c r="F3" s="61">
        <v>2</v>
      </c>
      <c r="G3" s="52" t="s">
        <v>83</v>
      </c>
      <c r="H3" s="61">
        <v>200</v>
      </c>
    </row>
    <row r="4" customHeight="1" spans="1:8">
      <c r="A4" s="25">
        <v>114685</v>
      </c>
      <c r="B4" s="25" t="s">
        <v>26</v>
      </c>
      <c r="C4" s="25" t="s">
        <v>27</v>
      </c>
      <c r="D4" s="54">
        <v>4</v>
      </c>
      <c r="E4" s="54">
        <v>5</v>
      </c>
      <c r="F4" s="61">
        <v>3</v>
      </c>
      <c r="G4" s="52" t="s">
        <v>28</v>
      </c>
      <c r="H4" s="61">
        <v>100</v>
      </c>
    </row>
    <row r="5" customHeight="1" spans="1:8">
      <c r="A5" s="25">
        <v>117491</v>
      </c>
      <c r="B5" s="25" t="s">
        <v>21</v>
      </c>
      <c r="C5" s="25" t="s">
        <v>22</v>
      </c>
      <c r="D5" s="54">
        <v>1</v>
      </c>
      <c r="E5" s="54">
        <v>5</v>
      </c>
      <c r="F5" s="61">
        <v>1</v>
      </c>
      <c r="G5" s="52" t="s">
        <v>23</v>
      </c>
      <c r="H5" s="61">
        <v>300</v>
      </c>
    </row>
    <row r="6" customHeight="1" spans="1:8">
      <c r="A6" s="25">
        <v>514</v>
      </c>
      <c r="B6" s="25" t="s">
        <v>68</v>
      </c>
      <c r="C6" s="25" t="s">
        <v>31</v>
      </c>
      <c r="D6" s="54">
        <v>3</v>
      </c>
      <c r="E6" s="54">
        <v>7</v>
      </c>
      <c r="F6" s="61">
        <v>2</v>
      </c>
      <c r="G6" s="52" t="s">
        <v>69</v>
      </c>
      <c r="H6" s="61">
        <v>200</v>
      </c>
    </row>
    <row r="7" customHeight="1" spans="1:8">
      <c r="A7" s="25">
        <v>56</v>
      </c>
      <c r="B7" s="25" t="s">
        <v>95</v>
      </c>
      <c r="C7" s="25" t="s">
        <v>44</v>
      </c>
      <c r="D7" s="54">
        <v>2</v>
      </c>
      <c r="E7" s="54">
        <v>8</v>
      </c>
      <c r="F7" s="61">
        <v>3</v>
      </c>
      <c r="G7" s="52" t="s">
        <v>96</v>
      </c>
      <c r="H7" s="61">
        <v>100</v>
      </c>
    </row>
    <row r="8" customHeight="1" spans="1:8">
      <c r="A8" s="25">
        <v>108656</v>
      </c>
      <c r="B8" s="25" t="s">
        <v>30</v>
      </c>
      <c r="C8" s="25" t="s">
        <v>31</v>
      </c>
      <c r="D8" s="54">
        <v>2</v>
      </c>
      <c r="E8" s="54">
        <v>10</v>
      </c>
      <c r="F8" s="61">
        <v>1</v>
      </c>
      <c r="G8" s="52" t="s">
        <v>32</v>
      </c>
      <c r="H8" s="61">
        <v>500</v>
      </c>
    </row>
    <row r="9" customHeight="1" spans="1:8">
      <c r="A9" s="25">
        <v>114848</v>
      </c>
      <c r="B9" s="19" t="s">
        <v>24</v>
      </c>
      <c r="C9" s="25" t="s">
        <v>16</v>
      </c>
      <c r="D9" s="54">
        <v>1</v>
      </c>
      <c r="E9" s="54">
        <v>14</v>
      </c>
      <c r="F9" s="61">
        <v>2</v>
      </c>
      <c r="G9" s="52" t="s">
        <v>25</v>
      </c>
      <c r="H9" s="61">
        <v>400</v>
      </c>
    </row>
    <row r="10" customHeight="1" spans="1:8">
      <c r="A10" s="25">
        <v>750</v>
      </c>
      <c r="B10" s="25" t="s">
        <v>49</v>
      </c>
      <c r="C10" s="25" t="s">
        <v>50</v>
      </c>
      <c r="D10" s="54">
        <v>14</v>
      </c>
      <c r="E10" s="54">
        <v>1</v>
      </c>
      <c r="F10" s="61">
        <v>3</v>
      </c>
      <c r="G10" s="52" t="s">
        <v>51</v>
      </c>
      <c r="H10" s="61">
        <v>300</v>
      </c>
    </row>
    <row r="11" customHeight="1" spans="1:8">
      <c r="A11" s="25">
        <v>122906</v>
      </c>
      <c r="B11" s="25" t="s">
        <v>11</v>
      </c>
      <c r="C11" s="25" t="s">
        <v>12</v>
      </c>
      <c r="D11" s="54">
        <v>3</v>
      </c>
      <c r="E11" s="54">
        <v>15</v>
      </c>
      <c r="F11" s="61">
        <v>4</v>
      </c>
      <c r="G11" s="52" t="s">
        <v>13</v>
      </c>
      <c r="H11" s="61">
        <v>200</v>
      </c>
    </row>
    <row r="12" customHeight="1" spans="1:8">
      <c r="A12" s="25">
        <v>102565</v>
      </c>
      <c r="B12" s="25" t="s">
        <v>47</v>
      </c>
      <c r="C12" s="25" t="s">
        <v>22</v>
      </c>
      <c r="D12" s="54">
        <v>15</v>
      </c>
      <c r="E12" s="54">
        <v>4</v>
      </c>
      <c r="F12" s="61">
        <v>5</v>
      </c>
      <c r="G12" s="52" t="s">
        <v>48</v>
      </c>
      <c r="H12" s="61">
        <v>100</v>
      </c>
    </row>
    <row r="13" customHeight="1" spans="1:8">
      <c r="A13" s="25">
        <v>104428</v>
      </c>
      <c r="B13" s="25" t="s">
        <v>43</v>
      </c>
      <c r="C13" s="25" t="s">
        <v>44</v>
      </c>
      <c r="D13" s="54">
        <v>1</v>
      </c>
      <c r="E13" s="54">
        <v>4</v>
      </c>
      <c r="F13" s="61">
        <v>1</v>
      </c>
      <c r="G13" s="52" t="s">
        <v>45</v>
      </c>
      <c r="H13" s="61">
        <v>300</v>
      </c>
    </row>
    <row r="14" customHeight="1" spans="1:8">
      <c r="A14" s="25">
        <v>118074</v>
      </c>
      <c r="B14" s="25" t="s">
        <v>15</v>
      </c>
      <c r="C14" s="25" t="s">
        <v>16</v>
      </c>
      <c r="D14" s="54">
        <v>4</v>
      </c>
      <c r="E14" s="54">
        <v>2</v>
      </c>
      <c r="F14" s="61">
        <v>2</v>
      </c>
      <c r="G14" s="52" t="s">
        <v>17</v>
      </c>
      <c r="H14" s="61">
        <v>200</v>
      </c>
    </row>
    <row r="15" customHeight="1" spans="1:8">
      <c r="A15" s="25">
        <v>105910</v>
      </c>
      <c r="B15" s="25" t="s">
        <v>41</v>
      </c>
      <c r="C15" s="25" t="s">
        <v>22</v>
      </c>
      <c r="D15" s="54">
        <v>2</v>
      </c>
      <c r="E15" s="54">
        <v>8</v>
      </c>
      <c r="F15" s="61">
        <v>3</v>
      </c>
      <c r="G15" s="52" t="s">
        <v>42</v>
      </c>
      <c r="H15" s="61">
        <v>100</v>
      </c>
    </row>
    <row r="16" customHeight="1" spans="1:8">
      <c r="A16" s="25">
        <v>750</v>
      </c>
      <c r="B16" s="25" t="s">
        <v>49</v>
      </c>
      <c r="C16" s="25" t="s">
        <v>50</v>
      </c>
      <c r="D16" s="54">
        <v>3</v>
      </c>
      <c r="E16" s="54">
        <v>1</v>
      </c>
      <c r="F16" s="61">
        <v>1</v>
      </c>
      <c r="G16" s="52" t="s">
        <v>52</v>
      </c>
      <c r="H16" s="61">
        <v>500</v>
      </c>
    </row>
    <row r="17" customHeight="1" spans="1:8">
      <c r="A17" s="25">
        <v>343</v>
      </c>
      <c r="B17" s="25" t="s">
        <v>88</v>
      </c>
      <c r="C17" s="25" t="s">
        <v>22</v>
      </c>
      <c r="D17" s="54">
        <v>7</v>
      </c>
      <c r="E17" s="54">
        <v>2</v>
      </c>
      <c r="F17" s="61">
        <v>2</v>
      </c>
      <c r="G17" s="52" t="s">
        <v>89</v>
      </c>
      <c r="H17" s="61">
        <v>300</v>
      </c>
    </row>
    <row r="18" customHeight="1" spans="1:8">
      <c r="A18" s="25">
        <v>744</v>
      </c>
      <c r="B18" s="25" t="s">
        <v>55</v>
      </c>
      <c r="C18" s="25" t="s">
        <v>27</v>
      </c>
      <c r="D18" s="54">
        <v>2</v>
      </c>
      <c r="E18" s="54">
        <v>8</v>
      </c>
      <c r="F18" s="61">
        <v>3</v>
      </c>
      <c r="G18" s="52" t="s">
        <v>56</v>
      </c>
      <c r="H18" s="61">
        <v>200</v>
      </c>
    </row>
    <row r="19" customHeight="1" spans="1:8">
      <c r="A19" s="25">
        <v>750</v>
      </c>
      <c r="B19" s="25" t="s">
        <v>49</v>
      </c>
      <c r="C19" s="25" t="s">
        <v>50</v>
      </c>
      <c r="D19" s="54">
        <v>3</v>
      </c>
      <c r="E19" s="54">
        <v>1</v>
      </c>
      <c r="F19" s="61">
        <v>1</v>
      </c>
      <c r="G19" s="52" t="s">
        <v>53</v>
      </c>
      <c r="H19" s="61">
        <v>500</v>
      </c>
    </row>
    <row r="20" customHeight="1" spans="1:8">
      <c r="A20" s="25">
        <v>343</v>
      </c>
      <c r="B20" s="25" t="s">
        <v>88</v>
      </c>
      <c r="C20" s="25" t="s">
        <v>22</v>
      </c>
      <c r="D20" s="54">
        <v>7</v>
      </c>
      <c r="E20" s="54">
        <v>2</v>
      </c>
      <c r="F20" s="61">
        <v>2</v>
      </c>
      <c r="G20" s="52" t="s">
        <v>90</v>
      </c>
      <c r="H20" s="61">
        <v>400</v>
      </c>
    </row>
    <row r="21" customHeight="1" spans="1:8">
      <c r="A21" s="25">
        <v>744</v>
      </c>
      <c r="B21" s="25" t="s">
        <v>55</v>
      </c>
      <c r="C21" s="25" t="s">
        <v>27</v>
      </c>
      <c r="D21" s="54">
        <v>2</v>
      </c>
      <c r="E21" s="54">
        <v>8</v>
      </c>
      <c r="F21" s="61">
        <v>3</v>
      </c>
      <c r="G21" s="52" t="s">
        <v>57</v>
      </c>
      <c r="H21" s="61">
        <v>300</v>
      </c>
    </row>
    <row r="22" customHeight="1" spans="1:8">
      <c r="A22" s="25">
        <v>118074</v>
      </c>
      <c r="B22" s="25" t="s">
        <v>15</v>
      </c>
      <c r="C22" s="25" t="s">
        <v>16</v>
      </c>
      <c r="D22" s="54">
        <v>5</v>
      </c>
      <c r="E22" s="54">
        <v>7</v>
      </c>
      <c r="F22" s="61">
        <v>4</v>
      </c>
      <c r="G22" s="52" t="s">
        <v>18</v>
      </c>
      <c r="H22" s="61">
        <v>200</v>
      </c>
    </row>
    <row r="23" customHeight="1" spans="1:8">
      <c r="A23" s="25">
        <v>511</v>
      </c>
      <c r="B23" s="25" t="s">
        <v>70</v>
      </c>
      <c r="C23" s="25" t="s">
        <v>16</v>
      </c>
      <c r="D23" s="54">
        <v>10</v>
      </c>
      <c r="E23" s="54">
        <v>6</v>
      </c>
      <c r="F23" s="61">
        <v>5</v>
      </c>
      <c r="G23" s="52" t="s">
        <v>71</v>
      </c>
      <c r="H23" s="61">
        <v>100</v>
      </c>
    </row>
    <row r="24" customHeight="1" spans="1:8">
      <c r="A24" s="25">
        <v>385</v>
      </c>
      <c r="B24" s="25" t="s">
        <v>74</v>
      </c>
      <c r="C24" s="25" t="s">
        <v>31</v>
      </c>
      <c r="D24" s="54">
        <v>1</v>
      </c>
      <c r="E24" s="54">
        <v>5</v>
      </c>
      <c r="F24" s="61">
        <v>1</v>
      </c>
      <c r="G24" s="52" t="s">
        <v>75</v>
      </c>
      <c r="H24" s="61">
        <v>300</v>
      </c>
    </row>
    <row r="25" customHeight="1" spans="1:8">
      <c r="A25" s="25">
        <v>114685</v>
      </c>
      <c r="B25" s="25" t="s">
        <v>26</v>
      </c>
      <c r="C25" s="25" t="s">
        <v>27</v>
      </c>
      <c r="D25" s="54">
        <v>3</v>
      </c>
      <c r="E25" s="54">
        <v>3</v>
      </c>
      <c r="F25" s="61">
        <v>2</v>
      </c>
      <c r="G25" s="52" t="s">
        <v>29</v>
      </c>
      <c r="H25" s="61">
        <v>300</v>
      </c>
    </row>
    <row r="26" customHeight="1" spans="1:8">
      <c r="A26" s="25">
        <v>307</v>
      </c>
      <c r="B26" s="25" t="s">
        <v>91</v>
      </c>
      <c r="C26" s="25" t="s">
        <v>50</v>
      </c>
      <c r="D26" s="54">
        <v>5</v>
      </c>
      <c r="E26" s="54">
        <v>1</v>
      </c>
      <c r="F26" s="61">
        <v>3</v>
      </c>
      <c r="G26" s="52" t="s">
        <v>93</v>
      </c>
      <c r="H26" s="61">
        <v>200</v>
      </c>
    </row>
    <row r="27" customHeight="1" spans="1:8">
      <c r="A27" s="25">
        <v>750</v>
      </c>
      <c r="B27" s="25" t="s">
        <v>49</v>
      </c>
      <c r="C27" s="25" t="s">
        <v>50</v>
      </c>
      <c r="D27" s="54">
        <v>4</v>
      </c>
      <c r="E27" s="54">
        <v>2</v>
      </c>
      <c r="F27" s="61">
        <v>4</v>
      </c>
      <c r="G27" s="52" t="s">
        <v>54</v>
      </c>
      <c r="H27" s="61">
        <v>200</v>
      </c>
    </row>
    <row r="28" customHeight="1" spans="1:8">
      <c r="A28" s="25">
        <v>357</v>
      </c>
      <c r="B28" s="25" t="s">
        <v>82</v>
      </c>
      <c r="C28" s="25" t="s">
        <v>22</v>
      </c>
      <c r="D28" s="54">
        <v>2</v>
      </c>
      <c r="E28" s="54">
        <v>6</v>
      </c>
      <c r="F28" s="61">
        <v>5</v>
      </c>
      <c r="G28" s="52" t="s">
        <v>84</v>
      </c>
      <c r="H28" s="61">
        <v>100</v>
      </c>
    </row>
    <row r="29" customHeight="1" spans="1:8">
      <c r="A29" s="25">
        <v>373</v>
      </c>
      <c r="B29" s="25" t="s">
        <v>76</v>
      </c>
      <c r="C29" s="25" t="s">
        <v>27</v>
      </c>
      <c r="D29" s="54">
        <v>16</v>
      </c>
      <c r="E29" s="54">
        <v>7</v>
      </c>
      <c r="F29" s="61">
        <v>6</v>
      </c>
      <c r="G29" s="52" t="s">
        <v>77</v>
      </c>
      <c r="H29" s="61">
        <v>100</v>
      </c>
    </row>
    <row r="30" customHeight="1" spans="1:8">
      <c r="A30" s="25">
        <v>106399</v>
      </c>
      <c r="B30" s="25" t="s">
        <v>39</v>
      </c>
      <c r="C30" s="25" t="s">
        <v>12</v>
      </c>
      <c r="D30" s="54">
        <v>1</v>
      </c>
      <c r="E30" s="54">
        <v>7</v>
      </c>
      <c r="F30" s="61">
        <v>1</v>
      </c>
      <c r="G30" s="52" t="s">
        <v>40</v>
      </c>
      <c r="H30" s="61">
        <v>300</v>
      </c>
    </row>
    <row r="31" customHeight="1" spans="1:8">
      <c r="A31" s="25">
        <v>357</v>
      </c>
      <c r="B31" s="25" t="s">
        <v>82</v>
      </c>
      <c r="C31" s="25" t="s">
        <v>22</v>
      </c>
      <c r="D31" s="54">
        <v>4</v>
      </c>
      <c r="E31" s="54">
        <v>4</v>
      </c>
      <c r="F31" s="61">
        <v>2</v>
      </c>
      <c r="G31" s="52" t="s">
        <v>85</v>
      </c>
      <c r="H31" s="61">
        <v>200</v>
      </c>
    </row>
    <row r="32" customHeight="1" spans="1:8">
      <c r="A32" s="25">
        <v>118074</v>
      </c>
      <c r="B32" s="25" t="s">
        <v>15</v>
      </c>
      <c r="C32" s="25" t="s">
        <v>16</v>
      </c>
      <c r="D32" s="54">
        <v>2</v>
      </c>
      <c r="E32" s="54">
        <v>9</v>
      </c>
      <c r="F32" s="61">
        <v>3</v>
      </c>
      <c r="G32" s="52" t="s">
        <v>19</v>
      </c>
      <c r="H32" s="61">
        <v>100</v>
      </c>
    </row>
    <row r="33" customHeight="1" spans="1:8">
      <c r="A33" s="25">
        <v>712</v>
      </c>
      <c r="B33" s="25" t="s">
        <v>62</v>
      </c>
      <c r="C33" s="25" t="s">
        <v>16</v>
      </c>
      <c r="D33" s="54">
        <v>5</v>
      </c>
      <c r="E33" s="54">
        <v>1</v>
      </c>
      <c r="F33" s="61">
        <v>1</v>
      </c>
      <c r="G33" s="52" t="s">
        <v>63</v>
      </c>
      <c r="H33" s="61">
        <v>300</v>
      </c>
    </row>
    <row r="34" customHeight="1" spans="1:8">
      <c r="A34" s="25">
        <v>517</v>
      </c>
      <c r="B34" s="25" t="s">
        <v>66</v>
      </c>
      <c r="C34" s="25" t="s">
        <v>27</v>
      </c>
      <c r="D34" s="54">
        <v>3</v>
      </c>
      <c r="E34" s="54">
        <v>3</v>
      </c>
      <c r="F34" s="61">
        <v>2</v>
      </c>
      <c r="G34" s="52" t="s">
        <v>67</v>
      </c>
      <c r="H34" s="61">
        <v>200</v>
      </c>
    </row>
    <row r="35" customHeight="1" spans="1:8">
      <c r="A35" s="25">
        <v>730</v>
      </c>
      <c r="B35" s="25" t="s">
        <v>58</v>
      </c>
      <c r="C35" s="25" t="s">
        <v>12</v>
      </c>
      <c r="D35" s="54">
        <v>6</v>
      </c>
      <c r="E35" s="54">
        <v>2</v>
      </c>
      <c r="F35" s="61">
        <v>3</v>
      </c>
      <c r="G35" s="52" t="s">
        <v>59</v>
      </c>
      <c r="H35" s="61">
        <v>100</v>
      </c>
    </row>
    <row r="36" customHeight="1" spans="1:8">
      <c r="A36" s="25">
        <v>357</v>
      </c>
      <c r="B36" s="25" t="s">
        <v>82</v>
      </c>
      <c r="C36" s="25" t="s">
        <v>22</v>
      </c>
      <c r="D36" s="54">
        <v>1</v>
      </c>
      <c r="E36" s="54">
        <v>2</v>
      </c>
      <c r="F36" s="61">
        <v>1</v>
      </c>
      <c r="G36" s="52" t="s">
        <v>86</v>
      </c>
      <c r="H36" s="61">
        <v>300</v>
      </c>
    </row>
    <row r="37" customHeight="1" spans="1:8">
      <c r="A37" s="25">
        <v>104428</v>
      </c>
      <c r="B37" s="25" t="s">
        <v>43</v>
      </c>
      <c r="C37" s="25" t="s">
        <v>44</v>
      </c>
      <c r="D37" s="54">
        <v>2</v>
      </c>
      <c r="E37" s="54">
        <v>6</v>
      </c>
      <c r="F37" s="61">
        <v>2</v>
      </c>
      <c r="G37" s="52" t="s">
        <v>46</v>
      </c>
      <c r="H37" s="61">
        <v>200</v>
      </c>
    </row>
    <row r="38" customHeight="1" spans="1:8">
      <c r="A38" s="25">
        <v>307</v>
      </c>
      <c r="B38" s="25" t="s">
        <v>91</v>
      </c>
      <c r="C38" s="25" t="s">
        <v>50</v>
      </c>
      <c r="D38" s="54">
        <v>13</v>
      </c>
      <c r="E38" s="54">
        <v>1</v>
      </c>
      <c r="F38" s="61">
        <v>3</v>
      </c>
      <c r="G38" s="52" t="s">
        <v>94</v>
      </c>
      <c r="H38" s="61">
        <v>100</v>
      </c>
    </row>
    <row r="39" customHeight="1" spans="1:8">
      <c r="A39" s="25">
        <v>118074</v>
      </c>
      <c r="B39" s="25" t="s">
        <v>15</v>
      </c>
      <c r="C39" s="25" t="s">
        <v>16</v>
      </c>
      <c r="D39" s="54">
        <v>2</v>
      </c>
      <c r="E39" s="54">
        <v>2</v>
      </c>
      <c r="F39" s="61">
        <v>1</v>
      </c>
      <c r="G39" s="52" t="s">
        <v>20</v>
      </c>
      <c r="H39" s="61">
        <v>300</v>
      </c>
    </row>
    <row r="40" customHeight="1" spans="1:8">
      <c r="A40" s="25">
        <v>357</v>
      </c>
      <c r="B40" s="25" t="s">
        <v>82</v>
      </c>
      <c r="C40" s="25" t="s">
        <v>22</v>
      </c>
      <c r="D40" s="54">
        <v>3</v>
      </c>
      <c r="E40" s="54">
        <v>6</v>
      </c>
      <c r="F40" s="61">
        <v>2</v>
      </c>
      <c r="G40" s="52" t="s">
        <v>87</v>
      </c>
      <c r="H40" s="61">
        <v>200</v>
      </c>
    </row>
    <row r="41" customHeight="1" spans="1:8">
      <c r="A41" s="25">
        <v>709</v>
      </c>
      <c r="B41" s="25" t="s">
        <v>64</v>
      </c>
      <c r="C41" s="25" t="s">
        <v>12</v>
      </c>
      <c r="D41" s="54">
        <v>1</v>
      </c>
      <c r="E41" s="54">
        <v>10</v>
      </c>
      <c r="F41" s="61">
        <v>3</v>
      </c>
      <c r="G41" s="52" t="s">
        <v>65</v>
      </c>
      <c r="H41" s="61">
        <v>100</v>
      </c>
    </row>
    <row r="42" customHeight="1" spans="1:8">
      <c r="A42" s="25">
        <v>106569</v>
      </c>
      <c r="B42" s="25" t="s">
        <v>37</v>
      </c>
      <c r="C42" s="25" t="s">
        <v>22</v>
      </c>
      <c r="D42" s="54">
        <v>1</v>
      </c>
      <c r="E42" s="54">
        <v>7</v>
      </c>
      <c r="F42" s="61">
        <v>1</v>
      </c>
      <c r="G42" s="52" t="s">
        <v>38</v>
      </c>
      <c r="H42" s="61">
        <v>300</v>
      </c>
    </row>
    <row r="43" customHeight="1" spans="1:8">
      <c r="A43" s="25">
        <v>399</v>
      </c>
      <c r="B43" s="25" t="s">
        <v>72</v>
      </c>
      <c r="C43" s="25" t="s">
        <v>22</v>
      </c>
      <c r="D43" s="54">
        <v>7</v>
      </c>
      <c r="E43" s="54">
        <v>9</v>
      </c>
      <c r="F43" s="61">
        <v>2</v>
      </c>
      <c r="G43" s="52" t="s">
        <v>73</v>
      </c>
      <c r="H43" s="61">
        <v>200</v>
      </c>
    </row>
    <row r="44" customHeight="1" spans="1:8">
      <c r="A44" s="25">
        <v>365</v>
      </c>
      <c r="B44" s="25" t="s">
        <v>78</v>
      </c>
      <c r="C44" s="25" t="s">
        <v>22</v>
      </c>
      <c r="D44" s="54">
        <v>13</v>
      </c>
      <c r="E44" s="54">
        <v>5</v>
      </c>
      <c r="F44" s="61">
        <v>3</v>
      </c>
      <c r="G44" s="52" t="s">
        <v>79</v>
      </c>
      <c r="H44" s="61">
        <v>100</v>
      </c>
    </row>
    <row r="45" customHeight="1" spans="1:8">
      <c r="A45" s="25">
        <v>716</v>
      </c>
      <c r="B45" s="25" t="s">
        <v>60</v>
      </c>
      <c r="C45" s="25" t="s">
        <v>34</v>
      </c>
      <c r="D45" s="54">
        <v>4</v>
      </c>
      <c r="E45" s="54">
        <v>5</v>
      </c>
      <c r="F45" s="61">
        <v>1</v>
      </c>
      <c r="G45" s="52" t="s">
        <v>61</v>
      </c>
      <c r="H45" s="61">
        <v>300</v>
      </c>
    </row>
    <row r="46" customHeight="1" spans="1:8">
      <c r="A46" s="25">
        <v>359</v>
      </c>
      <c r="B46" s="25" t="s">
        <v>80</v>
      </c>
      <c r="C46" s="25" t="s">
        <v>22</v>
      </c>
      <c r="D46" s="54">
        <v>8</v>
      </c>
      <c r="E46" s="54">
        <v>8</v>
      </c>
      <c r="F46" s="61">
        <v>2</v>
      </c>
      <c r="G46" s="52" t="s">
        <v>81</v>
      </c>
      <c r="H46" s="61">
        <v>200</v>
      </c>
    </row>
    <row r="47" customHeight="1" spans="1:8">
      <c r="A47" s="25">
        <v>107728</v>
      </c>
      <c r="B47" s="25" t="s">
        <v>33</v>
      </c>
      <c r="C47" s="25" t="s">
        <v>34</v>
      </c>
      <c r="D47" s="54">
        <v>10</v>
      </c>
      <c r="E47" s="54">
        <v>7</v>
      </c>
      <c r="F47" s="61">
        <v>3</v>
      </c>
      <c r="G47" s="52" t="s">
        <v>35</v>
      </c>
      <c r="H47" s="61">
        <v>100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146"/>
  <sheetViews>
    <sheetView workbookViewId="0">
      <pane xSplit="4" ySplit="2" topLeftCell="BY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5" customHeight="1"/>
  <cols>
    <col min="2" max="2" width="13.125" style="44" customWidth="1"/>
    <col min="3" max="3" width="28.5" style="44" customWidth="1"/>
    <col min="4" max="4" width="14.5" style="44" customWidth="1"/>
    <col min="5" max="10" width="12.5" style="44" customWidth="1"/>
    <col min="11" max="16" width="12.5" style="45" customWidth="1"/>
    <col min="17" max="22" width="12.5" style="46" customWidth="1"/>
    <col min="23" max="40" width="12.5" style="44" customWidth="1"/>
    <col min="41" max="41" width="9" style="45"/>
    <col min="42" max="46" width="10.875" style="45" customWidth="1"/>
    <col min="47" max="58" width="11.8166666666667" style="44" customWidth="1"/>
    <col min="59" max="64" width="11.8166666666667" style="45" customWidth="1"/>
    <col min="65" max="70" width="11.8166666666667" style="44" customWidth="1"/>
    <col min="71" max="76" width="11.8166666666667" style="45" customWidth="1"/>
    <col min="77" max="82" width="15.875" style="44" customWidth="1"/>
    <col min="83" max="83" width="13.3666666666667" style="44" customWidth="1"/>
  </cols>
  <sheetData>
    <row r="1" customHeight="1" spans="5:88">
      <c r="E1" s="47" t="s">
        <v>98</v>
      </c>
      <c r="F1" s="47"/>
      <c r="G1" s="47"/>
      <c r="H1" s="47"/>
      <c r="I1" s="47"/>
      <c r="J1" s="47"/>
      <c r="K1" s="56" t="s">
        <v>99</v>
      </c>
      <c r="L1" s="56"/>
      <c r="M1" s="56"/>
      <c r="N1" s="56"/>
      <c r="O1" s="56"/>
      <c r="P1" s="56"/>
      <c r="Q1" s="47" t="s">
        <v>100</v>
      </c>
      <c r="R1" s="47"/>
      <c r="S1" s="47"/>
      <c r="T1" s="47"/>
      <c r="U1" s="47"/>
      <c r="V1" s="47"/>
      <c r="W1" s="62" t="s">
        <v>101</v>
      </c>
      <c r="AC1" s="63" t="s">
        <v>102</v>
      </c>
      <c r="AD1" s="56"/>
      <c r="AE1" s="56"/>
      <c r="AF1" s="56"/>
      <c r="AG1" s="56"/>
      <c r="AH1" s="56"/>
      <c r="AI1" s="63" t="s">
        <v>103</v>
      </c>
      <c r="AJ1" s="56"/>
      <c r="AK1" s="56"/>
      <c r="AL1" s="56"/>
      <c r="AM1" s="56"/>
      <c r="AN1" s="56"/>
      <c r="AO1" s="47" t="s">
        <v>104</v>
      </c>
      <c r="AP1" s="47"/>
      <c r="AQ1" s="47"/>
      <c r="AR1" s="47"/>
      <c r="AS1" s="47"/>
      <c r="AT1" s="47"/>
      <c r="AU1" s="47" t="s">
        <v>105</v>
      </c>
      <c r="AV1" s="47"/>
      <c r="AW1" s="47"/>
      <c r="AX1" s="47"/>
      <c r="AY1" s="47"/>
      <c r="AZ1" s="47"/>
      <c r="BA1" s="47" t="s">
        <v>106</v>
      </c>
      <c r="BB1" s="47"/>
      <c r="BC1" s="47"/>
      <c r="BD1" s="47"/>
      <c r="BE1" s="47"/>
      <c r="BF1" s="47"/>
      <c r="BG1" s="65" t="s">
        <v>107</v>
      </c>
      <c r="BH1" s="66"/>
      <c r="BI1" s="66"/>
      <c r="BJ1" s="66"/>
      <c r="BK1" s="66"/>
      <c r="BL1" s="62"/>
      <c r="BM1" s="47" t="s">
        <v>108</v>
      </c>
      <c r="BN1" s="47"/>
      <c r="BO1" s="47"/>
      <c r="BP1" s="47"/>
      <c r="BQ1" s="47"/>
      <c r="BR1" s="47"/>
      <c r="BS1" s="56" t="s">
        <v>109</v>
      </c>
      <c r="BT1" s="56"/>
      <c r="BU1" s="56"/>
      <c r="BV1" s="56"/>
      <c r="BW1" s="56"/>
      <c r="BX1" s="56"/>
      <c r="BY1" s="67" t="s">
        <v>110</v>
      </c>
      <c r="BZ1" s="68"/>
      <c r="CA1" s="68"/>
      <c r="CB1" s="68"/>
      <c r="CC1" s="68"/>
      <c r="CD1" s="68"/>
      <c r="CE1" s="63" t="s">
        <v>111</v>
      </c>
      <c r="CF1" s="56"/>
      <c r="CG1" s="56"/>
      <c r="CH1" s="56"/>
      <c r="CI1" s="56"/>
      <c r="CJ1" s="56"/>
    </row>
    <row r="2" s="43" customFormat="1" ht="58" customHeight="1" spans="1:88">
      <c r="A2" s="48" t="s">
        <v>112</v>
      </c>
      <c r="B2" s="49" t="s">
        <v>1</v>
      </c>
      <c r="C2" s="49" t="s">
        <v>2</v>
      </c>
      <c r="D2" s="49" t="s">
        <v>3</v>
      </c>
      <c r="E2" s="47" t="s">
        <v>98</v>
      </c>
      <c r="F2" s="47" t="s">
        <v>113</v>
      </c>
      <c r="G2" s="50" t="s">
        <v>114</v>
      </c>
      <c r="H2" s="51" t="s">
        <v>4</v>
      </c>
      <c r="I2" s="51" t="s">
        <v>5</v>
      </c>
      <c r="J2" s="51" t="s">
        <v>6</v>
      </c>
      <c r="K2" s="57" t="s">
        <v>99</v>
      </c>
      <c r="L2" s="58" t="s">
        <v>115</v>
      </c>
      <c r="M2" s="59" t="s">
        <v>114</v>
      </c>
      <c r="N2" s="60" t="s">
        <v>4</v>
      </c>
      <c r="O2" s="60" t="s">
        <v>5</v>
      </c>
      <c r="P2" s="60" t="s">
        <v>6</v>
      </c>
      <c r="Q2" s="47" t="s">
        <v>100</v>
      </c>
      <c r="R2" s="47" t="s">
        <v>115</v>
      </c>
      <c r="S2" s="50" t="s">
        <v>114</v>
      </c>
      <c r="T2" s="51" t="s">
        <v>4</v>
      </c>
      <c r="U2" s="51" t="s">
        <v>5</v>
      </c>
      <c r="V2" s="51" t="s">
        <v>6</v>
      </c>
      <c r="W2" s="62" t="s">
        <v>101</v>
      </c>
      <c r="X2" s="62" t="s">
        <v>115</v>
      </c>
      <c r="Y2" s="50" t="s">
        <v>114</v>
      </c>
      <c r="Z2" s="51" t="s">
        <v>4</v>
      </c>
      <c r="AA2" s="51" t="s">
        <v>5</v>
      </c>
      <c r="AB2" s="51" t="s">
        <v>6</v>
      </c>
      <c r="AC2" s="58" t="s">
        <v>102</v>
      </c>
      <c r="AD2" s="58" t="s">
        <v>115</v>
      </c>
      <c r="AE2" s="59" t="s">
        <v>114</v>
      </c>
      <c r="AF2" s="60" t="s">
        <v>4</v>
      </c>
      <c r="AG2" s="60" t="s">
        <v>5</v>
      </c>
      <c r="AH2" s="60" t="s">
        <v>6</v>
      </c>
      <c r="AI2" s="58" t="s">
        <v>103</v>
      </c>
      <c r="AJ2" s="58" t="s">
        <v>115</v>
      </c>
      <c r="AK2" s="59" t="s">
        <v>114</v>
      </c>
      <c r="AL2" s="60" t="s">
        <v>4</v>
      </c>
      <c r="AM2" s="60" t="s">
        <v>5</v>
      </c>
      <c r="AN2" s="60" t="s">
        <v>6</v>
      </c>
      <c r="AO2" s="47" t="s">
        <v>104</v>
      </c>
      <c r="AP2" s="47" t="s">
        <v>115</v>
      </c>
      <c r="AQ2" s="50" t="s">
        <v>114</v>
      </c>
      <c r="AR2" s="51" t="s">
        <v>4</v>
      </c>
      <c r="AS2" s="51" t="s">
        <v>5</v>
      </c>
      <c r="AT2" s="51" t="s">
        <v>6</v>
      </c>
      <c r="AU2" s="47" t="s">
        <v>105</v>
      </c>
      <c r="AV2" s="47" t="s">
        <v>115</v>
      </c>
      <c r="AW2" s="50" t="s">
        <v>114</v>
      </c>
      <c r="AX2" s="51" t="s">
        <v>4</v>
      </c>
      <c r="AY2" s="51" t="s">
        <v>5</v>
      </c>
      <c r="AZ2" s="51" t="s">
        <v>6</v>
      </c>
      <c r="BA2" s="47" t="s">
        <v>106</v>
      </c>
      <c r="BB2" s="47" t="s">
        <v>115</v>
      </c>
      <c r="BC2" s="50" t="s">
        <v>114</v>
      </c>
      <c r="BD2" s="51" t="s">
        <v>4</v>
      </c>
      <c r="BE2" s="51" t="s">
        <v>5</v>
      </c>
      <c r="BF2" s="51" t="s">
        <v>6</v>
      </c>
      <c r="BG2" s="47" t="s">
        <v>107</v>
      </c>
      <c r="BH2" s="47" t="s">
        <v>115</v>
      </c>
      <c r="BI2" s="50" t="s">
        <v>114</v>
      </c>
      <c r="BJ2" s="51" t="s">
        <v>4</v>
      </c>
      <c r="BK2" s="51" t="s">
        <v>5</v>
      </c>
      <c r="BL2" s="51" t="s">
        <v>6</v>
      </c>
      <c r="BM2" s="47" t="s">
        <v>108</v>
      </c>
      <c r="BN2" s="47" t="s">
        <v>115</v>
      </c>
      <c r="BO2" s="50" t="s">
        <v>114</v>
      </c>
      <c r="BP2" s="51" t="s">
        <v>4</v>
      </c>
      <c r="BQ2" s="51" t="s">
        <v>5</v>
      </c>
      <c r="BR2" s="51" t="s">
        <v>6</v>
      </c>
      <c r="BS2" s="57" t="s">
        <v>109</v>
      </c>
      <c r="BT2" s="58" t="s">
        <v>115</v>
      </c>
      <c r="BU2" s="59" t="s">
        <v>114</v>
      </c>
      <c r="BV2" s="60" t="s">
        <v>4</v>
      </c>
      <c r="BW2" s="60" t="s">
        <v>5</v>
      </c>
      <c r="BX2" s="60" t="s">
        <v>6</v>
      </c>
      <c r="BY2" s="69" t="s">
        <v>110</v>
      </c>
      <c r="BZ2" s="58" t="s">
        <v>115</v>
      </c>
      <c r="CA2" s="59" t="s">
        <v>114</v>
      </c>
      <c r="CB2" s="60" t="s">
        <v>4</v>
      </c>
      <c r="CC2" s="60" t="s">
        <v>5</v>
      </c>
      <c r="CD2" s="60" t="s">
        <v>6</v>
      </c>
      <c r="CE2" s="58" t="s">
        <v>111</v>
      </c>
      <c r="CF2" s="58" t="s">
        <v>115</v>
      </c>
      <c r="CG2" s="59" t="s">
        <v>114</v>
      </c>
      <c r="CH2" s="60" t="s">
        <v>4</v>
      </c>
      <c r="CI2" s="60" t="s">
        <v>5</v>
      </c>
      <c r="CJ2" s="60" t="s">
        <v>6</v>
      </c>
    </row>
    <row r="3" customHeight="1" spans="1:88">
      <c r="A3" s="52">
        <v>1</v>
      </c>
      <c r="B3" s="25">
        <v>307</v>
      </c>
      <c r="C3" s="25" t="s">
        <v>91</v>
      </c>
      <c r="D3" s="25" t="s">
        <v>50</v>
      </c>
      <c r="E3" s="21">
        <v>12601</v>
      </c>
      <c r="F3" s="21">
        <v>31069.8</v>
      </c>
      <c r="G3" s="53">
        <f>F3/E3</f>
        <v>2.46566145544004</v>
      </c>
      <c r="H3" s="54">
        <f>RANK(G3,G$3:G$145)</f>
        <v>2</v>
      </c>
      <c r="I3" s="54">
        <f>RANK(F3,F$3:F$145)</f>
        <v>1</v>
      </c>
      <c r="J3" s="61">
        <f>H3+I3</f>
        <v>3</v>
      </c>
      <c r="K3" s="21">
        <v>3118</v>
      </c>
      <c r="L3" s="21">
        <v>1933.93</v>
      </c>
      <c r="M3" s="53">
        <f>L3/K3</f>
        <v>0.620246953175112</v>
      </c>
      <c r="N3" s="54">
        <f>RANK(M3,M$3:M$145)</f>
        <v>36</v>
      </c>
      <c r="O3" s="54">
        <f>RANK(L3,L$3:L$145)</f>
        <v>4</v>
      </c>
      <c r="P3" s="61">
        <f>N3+O3</f>
        <v>40</v>
      </c>
      <c r="Q3" s="22">
        <v>8437</v>
      </c>
      <c r="R3" s="21">
        <v>4223.01</v>
      </c>
      <c r="S3" s="53">
        <f>R3/Q3</f>
        <v>0.500534550195567</v>
      </c>
      <c r="T3" s="54">
        <f>RANK(S3,S$3:S$145)</f>
        <v>47</v>
      </c>
      <c r="U3" s="54">
        <f>RANK(R3,R$3:R$145)</f>
        <v>3</v>
      </c>
      <c r="V3" s="61">
        <f>T3+U3</f>
        <v>50</v>
      </c>
      <c r="W3" s="21">
        <v>3612</v>
      </c>
      <c r="X3" s="62">
        <v>11916.77</v>
      </c>
      <c r="Y3" s="53">
        <f>X3/W3</f>
        <v>3.29921650055371</v>
      </c>
      <c r="Z3" s="54">
        <f>RANK(Y3,Y$3:Y$145)</f>
        <v>64</v>
      </c>
      <c r="AA3" s="54">
        <f>RANK(X3,X$3:X$145)</f>
        <v>5</v>
      </c>
      <c r="AB3" s="61">
        <f>Z3+AA3</f>
        <v>69</v>
      </c>
      <c r="AC3" s="21">
        <v>3667</v>
      </c>
      <c r="AD3" s="62">
        <v>2145.43</v>
      </c>
      <c r="AE3" s="53">
        <f>AD3/AC3</f>
        <v>0.585064085083174</v>
      </c>
      <c r="AF3" s="54">
        <f>RANK(AE3,AE$3:AE$145)</f>
        <v>5</v>
      </c>
      <c r="AG3" s="54">
        <f>RANK(AD3,AD$3:AD$145)</f>
        <v>1</v>
      </c>
      <c r="AH3" s="61">
        <f>AF3+AG3</f>
        <v>6</v>
      </c>
      <c r="AI3" s="21">
        <v>4289</v>
      </c>
      <c r="AJ3" s="21">
        <v>4925.72000000001</v>
      </c>
      <c r="AK3" s="53">
        <f>AJ3/AI3</f>
        <v>1.14845418512474</v>
      </c>
      <c r="AL3" s="54">
        <f>RANK(AK3,AK$3:AK$145)</f>
        <v>64</v>
      </c>
      <c r="AM3" s="54">
        <f>RANK(AJ3,AJ$3:AJ$145)</f>
        <v>5</v>
      </c>
      <c r="AN3" s="61">
        <f>AL3+AM3</f>
        <v>69</v>
      </c>
      <c r="AO3" s="21">
        <v>5863</v>
      </c>
      <c r="AP3" s="21">
        <v>8500.59</v>
      </c>
      <c r="AQ3" s="53">
        <f>AP3/AO3</f>
        <v>1.44987037352891</v>
      </c>
      <c r="AR3" s="54">
        <f>RANK(AQ3,AQ$3:AQ$145)</f>
        <v>41</v>
      </c>
      <c r="AS3" s="54">
        <f>RANK(AP3,AP$3:AP$145)</f>
        <v>3</v>
      </c>
      <c r="AT3" s="61">
        <f>AR3+AS3</f>
        <v>44</v>
      </c>
      <c r="AU3" s="21">
        <v>5226</v>
      </c>
      <c r="AV3" s="21">
        <f>VLOOKUP(B:B,[2]Sheet1!$A:$B,2,0)</f>
        <v>18537.38</v>
      </c>
      <c r="AW3" s="53">
        <f>AV3/AU3</f>
        <v>3.54714504401072</v>
      </c>
      <c r="AX3" s="54">
        <f>RANK(AW3,AW$3:AW$145)</f>
        <v>5</v>
      </c>
      <c r="AY3" s="54">
        <f>RANK(AV3,AV$3:AV$145)</f>
        <v>1</v>
      </c>
      <c r="AZ3" s="61">
        <f>AX3+AY3</f>
        <v>6</v>
      </c>
      <c r="BA3" s="21">
        <v>2114</v>
      </c>
      <c r="BB3" s="21">
        <v>687.64</v>
      </c>
      <c r="BC3" s="53">
        <f>BB3/BA3</f>
        <v>0.325279091769158</v>
      </c>
      <c r="BD3" s="54">
        <f>RANK(BC3,BC$3:BC$145)</f>
        <v>37</v>
      </c>
      <c r="BE3" s="54">
        <f>RANK(BB3,BB$3:BB$145)</f>
        <v>2</v>
      </c>
      <c r="BF3" s="61">
        <f>BD3+BE3</f>
        <v>39</v>
      </c>
      <c r="BG3" s="21">
        <v>2800</v>
      </c>
      <c r="BH3" s="21">
        <v>2434.4</v>
      </c>
      <c r="BI3" s="53">
        <f>BH3/BG3</f>
        <v>0.869428571428571</v>
      </c>
      <c r="BJ3" s="54">
        <f>RANK(BI3,BI$3:BI$145)</f>
        <v>47</v>
      </c>
      <c r="BK3" s="54">
        <f>RANK(BH3,BH$3:BH$145)</f>
        <v>6</v>
      </c>
      <c r="BL3" s="61">
        <f>BJ3+BK3</f>
        <v>53</v>
      </c>
      <c r="BM3" s="21">
        <v>3900</v>
      </c>
      <c r="BN3" s="21">
        <v>8885.13000000001</v>
      </c>
      <c r="BO3" s="53">
        <f>BN3/BM3</f>
        <v>2.27823846153846</v>
      </c>
      <c r="BP3" s="54">
        <f>RANK(BO3,BO$3:BO$145)</f>
        <v>13</v>
      </c>
      <c r="BQ3" s="54">
        <f>RANK(BN3,BN$3:BN$145)</f>
        <v>1</v>
      </c>
      <c r="BR3" s="61">
        <f>BP3+BQ3</f>
        <v>14</v>
      </c>
      <c r="BS3" s="21">
        <v>20000</v>
      </c>
      <c r="BT3" s="21">
        <v>28162.6</v>
      </c>
      <c r="BU3" s="53">
        <f>BT3/BS3</f>
        <v>1.40813</v>
      </c>
      <c r="BV3" s="54">
        <f>RANK(BU3,BU$3:BU$145)</f>
        <v>14</v>
      </c>
      <c r="BW3" s="54">
        <f>RANK(BT3,BT$3:BT$145)</f>
        <v>1</v>
      </c>
      <c r="BX3" s="61">
        <f>BV3+BW3</f>
        <v>15</v>
      </c>
      <c r="BY3" s="70">
        <v>0</v>
      </c>
      <c r="BZ3" s="21">
        <v>14870.57</v>
      </c>
      <c r="CA3" s="64">
        <v>0</v>
      </c>
      <c r="CB3" s="54">
        <f>RANK(CA3,CA$3:CA$145)</f>
        <v>127</v>
      </c>
      <c r="CC3" s="54">
        <f>RANK(BZ3,BZ$3:BZ$145)</f>
        <v>2</v>
      </c>
      <c r="CD3" s="61">
        <f>CB3+CC3</f>
        <v>129</v>
      </c>
      <c r="CE3" s="21">
        <v>5800</v>
      </c>
      <c r="CF3" s="21">
        <v>3989.88</v>
      </c>
      <c r="CG3" s="53">
        <f>CF3/CE3</f>
        <v>0.687910344827586</v>
      </c>
      <c r="CH3" s="54">
        <f>RANK(CG3,CG$3:CG$145)</f>
        <v>42</v>
      </c>
      <c r="CI3" s="54">
        <f>RANK(CF3,CF$3:CF$145)</f>
        <v>1</v>
      </c>
      <c r="CJ3" s="61">
        <f>CH3+CI3</f>
        <v>43</v>
      </c>
    </row>
    <row r="4" customHeight="1" spans="1:88">
      <c r="A4" s="52">
        <v>2</v>
      </c>
      <c r="B4" s="25">
        <v>582</v>
      </c>
      <c r="C4" s="25" t="s">
        <v>116</v>
      </c>
      <c r="D4" s="25" t="s">
        <v>22</v>
      </c>
      <c r="E4" s="21">
        <v>5799</v>
      </c>
      <c r="F4" s="21">
        <v>6176.6</v>
      </c>
      <c r="G4" s="53">
        <f t="shared" ref="G4:G35" si="0">F4/E4</f>
        <v>1.06511467494396</v>
      </c>
      <c r="H4" s="54">
        <f t="shared" ref="H4:H35" si="1">RANK(G4,G$3:G$145)</f>
        <v>23</v>
      </c>
      <c r="I4" s="54">
        <f t="shared" ref="I4:I35" si="2">RANK(F4,F$3:F$145)</f>
        <v>7</v>
      </c>
      <c r="J4" s="61">
        <f t="shared" ref="J4:J35" si="3">H4+I4</f>
        <v>30</v>
      </c>
      <c r="K4" s="21">
        <v>3101</v>
      </c>
      <c r="L4" s="21">
        <v>206</v>
      </c>
      <c r="M4" s="53">
        <f t="shared" ref="M4:M35" si="4">L4/K4</f>
        <v>0.0664301838116736</v>
      </c>
      <c r="N4" s="54">
        <f t="shared" ref="N4:N35" si="5">RANK(M4,M$3:M$145)</f>
        <v>104</v>
      </c>
      <c r="O4" s="54">
        <f t="shared" ref="O4:O35" si="6">RANK(L4,L$3:L$145)</f>
        <v>70</v>
      </c>
      <c r="P4" s="61">
        <f t="shared" ref="P4:P35" si="7">N4+O4</f>
        <v>174</v>
      </c>
      <c r="Q4" s="22">
        <v>4125</v>
      </c>
      <c r="R4" s="21">
        <v>1578.01</v>
      </c>
      <c r="S4" s="53">
        <f t="shared" ref="S4:S35" si="8">R4/Q4</f>
        <v>0.382547878787879</v>
      </c>
      <c r="T4" s="54">
        <f t="shared" ref="T4:T35" si="9">RANK(S4,S$3:S$145)</f>
        <v>61</v>
      </c>
      <c r="U4" s="54">
        <f t="shared" ref="U4:U35" si="10">RANK(R4,R$3:R$145)</f>
        <v>40</v>
      </c>
      <c r="V4" s="61">
        <f t="shared" ref="V4:V35" si="11">T4+U4</f>
        <v>101</v>
      </c>
      <c r="W4" s="21">
        <v>1864</v>
      </c>
      <c r="X4" s="62">
        <v>5374.63</v>
      </c>
      <c r="Y4" s="53">
        <f t="shared" ref="Y4:Y35" si="12">X4/W4</f>
        <v>2.88338519313305</v>
      </c>
      <c r="Z4" s="54">
        <f t="shared" ref="Z4:Z35" si="13">RANK(Y4,Y$3:Y$145)</f>
        <v>90</v>
      </c>
      <c r="AA4" s="54">
        <f t="shared" ref="AA4:AA35" si="14">RANK(X4,X$3:X$145)</f>
        <v>48</v>
      </c>
      <c r="AB4" s="61">
        <f t="shared" ref="AB4:AB35" si="15">Z4+AA4</f>
        <v>138</v>
      </c>
      <c r="AC4" s="21">
        <v>1200</v>
      </c>
      <c r="AD4" s="62">
        <v>0</v>
      </c>
      <c r="AE4" s="53">
        <f t="shared" ref="AE4:AE35" si="16">AD4/AC4</f>
        <v>0</v>
      </c>
      <c r="AF4" s="54">
        <f t="shared" ref="AF4:AF35" si="17">RANK(AE4,AE$3:AE$145)</f>
        <v>66</v>
      </c>
      <c r="AG4" s="54">
        <f t="shared" ref="AG4:AG35" si="18">RANK(AD4,AD$3:AD$145)</f>
        <v>67</v>
      </c>
      <c r="AH4" s="61">
        <f t="shared" ref="AH4:AH35" si="19">AF4+AG4</f>
        <v>133</v>
      </c>
      <c r="AI4" s="21">
        <v>2885</v>
      </c>
      <c r="AJ4" s="21">
        <v>2942.4</v>
      </c>
      <c r="AK4" s="53">
        <f t="shared" ref="AK4:AK35" si="20">AJ4/AI4</f>
        <v>1.01989601386482</v>
      </c>
      <c r="AL4" s="54">
        <f t="shared" ref="AL4:AL35" si="21">RANK(AK4,AK$3:AK$145)</f>
        <v>84</v>
      </c>
      <c r="AM4" s="54">
        <f t="shared" ref="AM4:AM35" si="22">RANK(AJ4,AJ$3:AJ$145)</f>
        <v>31</v>
      </c>
      <c r="AN4" s="61">
        <f t="shared" ref="AN4:AN35" si="23">AL4+AM4</f>
        <v>115</v>
      </c>
      <c r="AO4" s="21">
        <v>3614</v>
      </c>
      <c r="AP4" s="21">
        <v>5084.36</v>
      </c>
      <c r="AQ4" s="53">
        <f t="shared" ref="AQ4:AQ35" si="24">AP4/AO4</f>
        <v>1.40685113447703</v>
      </c>
      <c r="AR4" s="54">
        <f t="shared" ref="AR4:AR35" si="25">RANK(AQ4,AQ$3:AQ$145)</f>
        <v>48</v>
      </c>
      <c r="AS4" s="54">
        <f t="shared" ref="AS4:AS35" si="26">RANK(AP4,AP$3:AP$145)</f>
        <v>14</v>
      </c>
      <c r="AT4" s="61">
        <f t="shared" ref="AT4:AT35" si="27">AR4+AS4</f>
        <v>62</v>
      </c>
      <c r="AU4" s="21">
        <v>2054</v>
      </c>
      <c r="AV4" s="21">
        <f>VLOOKUP(B:B,[2]Sheet1!$A:$B,2,0)</f>
        <v>2274.08</v>
      </c>
      <c r="AW4" s="53">
        <f t="shared" ref="AW4:AW35" si="28">AV4/AU4</f>
        <v>1.107147030185</v>
      </c>
      <c r="AX4" s="54">
        <f t="shared" ref="AX4:AX35" si="29">RANK(AW4,AW$3:AW$145)</f>
        <v>108</v>
      </c>
      <c r="AY4" s="54">
        <f t="shared" ref="AY4:AY35" si="30">RANK(AV4,AV$3:AV$145)</f>
        <v>75</v>
      </c>
      <c r="AZ4" s="61">
        <f t="shared" ref="AZ4:AZ35" si="31">AX4+AY4</f>
        <v>183</v>
      </c>
      <c r="BA4" s="21">
        <v>1543</v>
      </c>
      <c r="BB4" s="21">
        <v>410.6</v>
      </c>
      <c r="BC4" s="53">
        <f t="shared" ref="BC4:BC35" si="32">BB4/BA4</f>
        <v>0.266104990278678</v>
      </c>
      <c r="BD4" s="54">
        <f t="shared" ref="BD4:BD35" si="33">RANK(BC4,BC$3:BC$145)</f>
        <v>59</v>
      </c>
      <c r="BE4" s="54">
        <f t="shared" ref="BE4:BE35" si="34">RANK(BB4,BB$3:BB$145)</f>
        <v>14</v>
      </c>
      <c r="BF4" s="61">
        <f t="shared" ref="BF4:BF35" si="35">BD4+BE4</f>
        <v>73</v>
      </c>
      <c r="BG4" s="21">
        <v>1600</v>
      </c>
      <c r="BH4" s="21">
        <v>1697.8</v>
      </c>
      <c r="BI4" s="53">
        <f t="shared" ref="BI4:BI35" si="36">BH4/BG4</f>
        <v>1.061125</v>
      </c>
      <c r="BJ4" s="54">
        <f t="shared" ref="BJ4:BJ35" si="37">RANK(BI4,BI$3:BI$145)</f>
        <v>38</v>
      </c>
      <c r="BK4" s="54">
        <f t="shared" ref="BK4:BK35" si="38">RANK(BH4,BH$3:BH$145)</f>
        <v>21</v>
      </c>
      <c r="BL4" s="61">
        <f t="shared" ref="BL4:BL35" si="39">BJ4+BK4</f>
        <v>59</v>
      </c>
      <c r="BM4" s="21">
        <v>2000</v>
      </c>
      <c r="BN4" s="21">
        <v>2486.15</v>
      </c>
      <c r="BO4" s="53">
        <f t="shared" ref="BO4:BO35" si="40">BN4/BM4</f>
        <v>1.243075</v>
      </c>
      <c r="BP4" s="54">
        <f t="shared" ref="BP4:BP35" si="41">RANK(BO4,BO$3:BO$145)</f>
        <v>62</v>
      </c>
      <c r="BQ4" s="54">
        <f t="shared" ref="BQ4:BQ35" si="42">RANK(BN4,BN$3:BN$145)</f>
        <v>19</v>
      </c>
      <c r="BR4" s="61">
        <f t="shared" ref="BR4:BR35" si="43">BP4+BQ4</f>
        <v>81</v>
      </c>
      <c r="BS4" s="21">
        <v>3800</v>
      </c>
      <c r="BT4" s="21">
        <v>2833.6</v>
      </c>
      <c r="BU4" s="53">
        <f t="shared" ref="BU4:BU35" si="44">BT4/BS4</f>
        <v>0.745684210526316</v>
      </c>
      <c r="BV4" s="54">
        <f t="shared" ref="BV4:BV35" si="45">RANK(BU4,BU$3:BU$145)</f>
        <v>58</v>
      </c>
      <c r="BW4" s="54">
        <f t="shared" ref="BW4:BW35" si="46">RANK(BT4,BT$3:BT$145)</f>
        <v>25</v>
      </c>
      <c r="BX4" s="61">
        <f t="shared" ref="BX4:BX35" si="47">BV4+BW4</f>
        <v>83</v>
      </c>
      <c r="BY4" s="70">
        <v>0</v>
      </c>
      <c r="BZ4" s="21">
        <v>10454</v>
      </c>
      <c r="CA4" s="64">
        <v>0</v>
      </c>
      <c r="CB4" s="54">
        <f t="shared" ref="CB4:CB35" si="48">RANK(CA4,CA$3:CA$145)</f>
        <v>127</v>
      </c>
      <c r="CC4" s="54">
        <f t="shared" ref="CC4:CC35" si="49">RANK(BZ4,BZ$3:BZ$145)</f>
        <v>3</v>
      </c>
      <c r="CD4" s="61">
        <f t="shared" ref="CD4:CD35" si="50">CB4+CC4</f>
        <v>130</v>
      </c>
      <c r="CE4" s="21">
        <v>3284</v>
      </c>
      <c r="CF4" s="21">
        <v>1825.26</v>
      </c>
      <c r="CG4" s="53">
        <f t="shared" ref="CG4:CG35" si="51">CF4/CE4</f>
        <v>0.555803897685749</v>
      </c>
      <c r="CH4" s="54">
        <f t="shared" ref="CH4:CH35" si="52">RANK(CG4,CG$3:CG$145)</f>
        <v>68</v>
      </c>
      <c r="CI4" s="54">
        <f t="shared" ref="CI4:CI35" si="53">RANK(CF4,CF$3:CF$145)</f>
        <v>20</v>
      </c>
      <c r="CJ4" s="61">
        <f t="shared" ref="CJ4:CJ35" si="54">CH4+CI4</f>
        <v>88</v>
      </c>
    </row>
    <row r="5" customHeight="1" spans="1:88">
      <c r="A5" s="52">
        <v>3</v>
      </c>
      <c r="B5" s="25">
        <v>517</v>
      </c>
      <c r="C5" s="25" t="s">
        <v>66</v>
      </c>
      <c r="D5" s="25" t="s">
        <v>117</v>
      </c>
      <c r="E5" s="21">
        <v>4197</v>
      </c>
      <c r="F5" s="21">
        <v>3258.42</v>
      </c>
      <c r="G5" s="53">
        <f t="shared" si="0"/>
        <v>0.776368834882059</v>
      </c>
      <c r="H5" s="54">
        <f t="shared" si="1"/>
        <v>48</v>
      </c>
      <c r="I5" s="54">
        <f t="shared" si="2"/>
        <v>20</v>
      </c>
      <c r="J5" s="61">
        <f t="shared" si="3"/>
        <v>68</v>
      </c>
      <c r="K5" s="21">
        <v>1000</v>
      </c>
      <c r="L5" s="21">
        <v>313.6</v>
      </c>
      <c r="M5" s="53">
        <f t="shared" si="4"/>
        <v>0.3136</v>
      </c>
      <c r="N5" s="54">
        <f t="shared" si="5"/>
        <v>62</v>
      </c>
      <c r="O5" s="54">
        <f t="shared" si="6"/>
        <v>56</v>
      </c>
      <c r="P5" s="61">
        <f t="shared" si="7"/>
        <v>118</v>
      </c>
      <c r="Q5" s="22">
        <v>3444</v>
      </c>
      <c r="R5" s="21">
        <v>1180</v>
      </c>
      <c r="S5" s="53">
        <f t="shared" si="8"/>
        <v>0.342624854819977</v>
      </c>
      <c r="T5" s="54">
        <f t="shared" si="9"/>
        <v>70</v>
      </c>
      <c r="U5" s="54">
        <f t="shared" si="10"/>
        <v>60</v>
      </c>
      <c r="V5" s="61">
        <f t="shared" si="11"/>
        <v>130</v>
      </c>
      <c r="W5" s="21">
        <v>2763</v>
      </c>
      <c r="X5" s="62">
        <v>8808.26</v>
      </c>
      <c r="Y5" s="53">
        <f t="shared" si="12"/>
        <v>3.18793340571842</v>
      </c>
      <c r="Z5" s="54">
        <f t="shared" si="13"/>
        <v>71</v>
      </c>
      <c r="AA5" s="54">
        <f t="shared" si="14"/>
        <v>9</v>
      </c>
      <c r="AB5" s="61">
        <f t="shared" si="15"/>
        <v>80</v>
      </c>
      <c r="AC5" s="21">
        <v>2200</v>
      </c>
      <c r="AD5" s="62">
        <v>0</v>
      </c>
      <c r="AE5" s="53">
        <f t="shared" si="16"/>
        <v>0</v>
      </c>
      <c r="AF5" s="54">
        <f t="shared" si="17"/>
        <v>66</v>
      </c>
      <c r="AG5" s="54">
        <f t="shared" si="18"/>
        <v>67</v>
      </c>
      <c r="AH5" s="61">
        <f t="shared" si="19"/>
        <v>133</v>
      </c>
      <c r="AI5" s="21">
        <v>2916</v>
      </c>
      <c r="AJ5" s="21">
        <v>4003.36</v>
      </c>
      <c r="AK5" s="53">
        <f t="shared" si="20"/>
        <v>1.37289437585734</v>
      </c>
      <c r="AL5" s="54">
        <f t="shared" si="21"/>
        <v>33</v>
      </c>
      <c r="AM5" s="54">
        <f t="shared" si="22"/>
        <v>13</v>
      </c>
      <c r="AN5" s="61">
        <f t="shared" si="23"/>
        <v>46</v>
      </c>
      <c r="AO5" s="21">
        <v>4470</v>
      </c>
      <c r="AP5" s="21">
        <v>4544.72</v>
      </c>
      <c r="AQ5" s="53">
        <f t="shared" si="24"/>
        <v>1.0167158836689</v>
      </c>
      <c r="AR5" s="54">
        <f t="shared" si="25"/>
        <v>104</v>
      </c>
      <c r="AS5" s="54">
        <f t="shared" si="26"/>
        <v>23</v>
      </c>
      <c r="AT5" s="61">
        <f t="shared" si="27"/>
        <v>127</v>
      </c>
      <c r="AU5" s="21">
        <v>2174</v>
      </c>
      <c r="AV5" s="21">
        <f>VLOOKUP(B:B,[2]Sheet1!$A:$B,2,0)</f>
        <v>3068.22</v>
      </c>
      <c r="AW5" s="53">
        <f t="shared" si="28"/>
        <v>1.41132474701012</v>
      </c>
      <c r="AX5" s="54">
        <f t="shared" si="29"/>
        <v>72</v>
      </c>
      <c r="AY5" s="54">
        <f t="shared" si="30"/>
        <v>41</v>
      </c>
      <c r="AZ5" s="61">
        <f t="shared" si="31"/>
        <v>113</v>
      </c>
      <c r="BA5" s="21">
        <v>1800</v>
      </c>
      <c r="BB5" s="21">
        <v>824.1</v>
      </c>
      <c r="BC5" s="53">
        <f t="shared" si="32"/>
        <v>0.457833333333333</v>
      </c>
      <c r="BD5" s="54">
        <f t="shared" si="33"/>
        <v>16</v>
      </c>
      <c r="BE5" s="54">
        <f t="shared" si="34"/>
        <v>1</v>
      </c>
      <c r="BF5" s="61">
        <f t="shared" si="35"/>
        <v>17</v>
      </c>
      <c r="BG5" s="21">
        <v>1200</v>
      </c>
      <c r="BH5" s="21">
        <v>3317.8</v>
      </c>
      <c r="BI5" s="53">
        <f t="shared" si="36"/>
        <v>2.76483333333333</v>
      </c>
      <c r="BJ5" s="54">
        <f t="shared" si="37"/>
        <v>3</v>
      </c>
      <c r="BK5" s="54">
        <f t="shared" si="38"/>
        <v>3</v>
      </c>
      <c r="BL5" s="61">
        <f t="shared" si="39"/>
        <v>6</v>
      </c>
      <c r="BM5" s="21">
        <v>2144</v>
      </c>
      <c r="BN5" s="21">
        <v>2689.94</v>
      </c>
      <c r="BO5" s="53">
        <f t="shared" si="40"/>
        <v>1.25463619402985</v>
      </c>
      <c r="BP5" s="54">
        <f t="shared" si="41"/>
        <v>60</v>
      </c>
      <c r="BQ5" s="54">
        <f t="shared" si="42"/>
        <v>15</v>
      </c>
      <c r="BR5" s="61">
        <f t="shared" si="43"/>
        <v>75</v>
      </c>
      <c r="BS5" s="21">
        <v>7000</v>
      </c>
      <c r="BT5" s="21">
        <v>6880</v>
      </c>
      <c r="BU5" s="53">
        <f t="shared" si="44"/>
        <v>0.982857142857143</v>
      </c>
      <c r="BV5" s="54">
        <f t="shared" si="45"/>
        <v>40</v>
      </c>
      <c r="BW5" s="54">
        <f t="shared" si="46"/>
        <v>5</v>
      </c>
      <c r="BX5" s="61">
        <f t="shared" si="47"/>
        <v>45</v>
      </c>
      <c r="BY5" s="70">
        <v>0</v>
      </c>
      <c r="BZ5" s="21">
        <v>15242</v>
      </c>
      <c r="CA5" s="64">
        <v>0</v>
      </c>
      <c r="CB5" s="54">
        <f t="shared" si="48"/>
        <v>127</v>
      </c>
      <c r="CC5" s="54">
        <f t="shared" si="49"/>
        <v>1</v>
      </c>
      <c r="CD5" s="61">
        <f t="shared" si="50"/>
        <v>128</v>
      </c>
      <c r="CE5" s="21">
        <v>3284</v>
      </c>
      <c r="CF5" s="21">
        <v>1171.67</v>
      </c>
      <c r="CG5" s="53">
        <f t="shared" si="51"/>
        <v>0.356781364190012</v>
      </c>
      <c r="CH5" s="54">
        <f t="shared" si="52"/>
        <v>122</v>
      </c>
      <c r="CI5" s="54">
        <f t="shared" si="53"/>
        <v>53</v>
      </c>
      <c r="CJ5" s="61">
        <f t="shared" si="54"/>
        <v>175</v>
      </c>
    </row>
    <row r="6" customHeight="1" spans="1:88">
      <c r="A6" s="52">
        <v>4</v>
      </c>
      <c r="B6" s="25">
        <v>114685</v>
      </c>
      <c r="C6" s="25" t="s">
        <v>26</v>
      </c>
      <c r="D6" s="25" t="s">
        <v>117</v>
      </c>
      <c r="E6" s="21">
        <v>4197</v>
      </c>
      <c r="F6" s="21">
        <v>8093.8</v>
      </c>
      <c r="G6" s="53">
        <f t="shared" si="0"/>
        <v>1.92847271860853</v>
      </c>
      <c r="H6" s="54">
        <f t="shared" si="1"/>
        <v>4</v>
      </c>
      <c r="I6" s="54">
        <f t="shared" si="2"/>
        <v>5</v>
      </c>
      <c r="J6" s="61">
        <f t="shared" si="3"/>
        <v>9</v>
      </c>
      <c r="K6" s="21">
        <v>1000</v>
      </c>
      <c r="L6" s="21"/>
      <c r="M6" s="53">
        <f t="shared" si="4"/>
        <v>0</v>
      </c>
      <c r="N6" s="54">
        <f t="shared" si="5"/>
        <v>111</v>
      </c>
      <c r="O6" s="54">
        <f t="shared" si="6"/>
        <v>111</v>
      </c>
      <c r="P6" s="61">
        <f t="shared" si="7"/>
        <v>222</v>
      </c>
      <c r="Q6" s="22">
        <v>2098</v>
      </c>
      <c r="R6" s="21">
        <v>623</v>
      </c>
      <c r="S6" s="53">
        <f t="shared" si="8"/>
        <v>0.296949475691134</v>
      </c>
      <c r="T6" s="54">
        <f t="shared" si="9"/>
        <v>81</v>
      </c>
      <c r="U6" s="54">
        <f t="shared" si="10"/>
        <v>87</v>
      </c>
      <c r="V6" s="61">
        <f t="shared" si="11"/>
        <v>168</v>
      </c>
      <c r="W6" s="21">
        <v>1677</v>
      </c>
      <c r="X6" s="62">
        <v>4217.4</v>
      </c>
      <c r="Y6" s="53">
        <f t="shared" si="12"/>
        <v>2.51484794275492</v>
      </c>
      <c r="Z6" s="54">
        <f t="shared" si="13"/>
        <v>102</v>
      </c>
      <c r="AA6" s="54">
        <f t="shared" si="14"/>
        <v>70</v>
      </c>
      <c r="AB6" s="61">
        <f t="shared" si="15"/>
        <v>172</v>
      </c>
      <c r="AC6" s="21">
        <v>1100</v>
      </c>
      <c r="AD6" s="62">
        <v>90</v>
      </c>
      <c r="AE6" s="53">
        <f t="shared" si="16"/>
        <v>0.0818181818181818</v>
      </c>
      <c r="AF6" s="54">
        <f t="shared" si="17"/>
        <v>53</v>
      </c>
      <c r="AG6" s="54">
        <f t="shared" si="18"/>
        <v>39</v>
      </c>
      <c r="AH6" s="61">
        <f t="shared" si="19"/>
        <v>92</v>
      </c>
      <c r="AI6" s="21">
        <v>2885</v>
      </c>
      <c r="AJ6" s="21">
        <v>2374.08</v>
      </c>
      <c r="AK6" s="53">
        <f t="shared" si="20"/>
        <v>0.822904679376083</v>
      </c>
      <c r="AL6" s="54">
        <f t="shared" si="21"/>
        <v>111</v>
      </c>
      <c r="AM6" s="54">
        <f t="shared" si="22"/>
        <v>62</v>
      </c>
      <c r="AN6" s="61">
        <f t="shared" si="23"/>
        <v>173</v>
      </c>
      <c r="AO6" s="21">
        <v>3835</v>
      </c>
      <c r="AP6" s="21">
        <v>4111.14</v>
      </c>
      <c r="AQ6" s="53">
        <f t="shared" si="24"/>
        <v>1.07200521512386</v>
      </c>
      <c r="AR6" s="54">
        <f t="shared" si="25"/>
        <v>96</v>
      </c>
      <c r="AS6" s="54">
        <f t="shared" si="26"/>
        <v>29</v>
      </c>
      <c r="AT6" s="61">
        <f t="shared" si="27"/>
        <v>125</v>
      </c>
      <c r="AU6" s="21">
        <v>2054</v>
      </c>
      <c r="AV6" s="21">
        <f>VLOOKUP(B:B,[2]Sheet1!$A:$B,2,0)</f>
        <v>8427.8</v>
      </c>
      <c r="AW6" s="53">
        <f t="shared" si="28"/>
        <v>4.1031158714703</v>
      </c>
      <c r="AX6" s="54">
        <f t="shared" si="29"/>
        <v>3</v>
      </c>
      <c r="AY6" s="54">
        <f t="shared" si="30"/>
        <v>3</v>
      </c>
      <c r="AZ6" s="61">
        <f t="shared" si="31"/>
        <v>6</v>
      </c>
      <c r="BA6" s="21">
        <v>1000</v>
      </c>
      <c r="BB6" s="21">
        <v>95.8</v>
      </c>
      <c r="BC6" s="53">
        <f t="shared" si="32"/>
        <v>0.0958</v>
      </c>
      <c r="BD6" s="54">
        <f t="shared" si="33"/>
        <v>114</v>
      </c>
      <c r="BE6" s="54">
        <f t="shared" si="34"/>
        <v>91</v>
      </c>
      <c r="BF6" s="61">
        <f t="shared" si="35"/>
        <v>205</v>
      </c>
      <c r="BG6" s="21">
        <v>1600</v>
      </c>
      <c r="BH6" s="21">
        <v>2213.2</v>
      </c>
      <c r="BI6" s="53">
        <f t="shared" si="36"/>
        <v>1.38325</v>
      </c>
      <c r="BJ6" s="54">
        <f t="shared" si="37"/>
        <v>22</v>
      </c>
      <c r="BK6" s="54">
        <f t="shared" si="38"/>
        <v>9</v>
      </c>
      <c r="BL6" s="61">
        <f t="shared" si="39"/>
        <v>31</v>
      </c>
      <c r="BM6" s="21">
        <v>1600</v>
      </c>
      <c r="BN6" s="21">
        <v>2981.99</v>
      </c>
      <c r="BO6" s="53">
        <f t="shared" si="40"/>
        <v>1.86374375</v>
      </c>
      <c r="BP6" s="54">
        <f t="shared" si="41"/>
        <v>27</v>
      </c>
      <c r="BQ6" s="54">
        <f t="shared" si="42"/>
        <v>10</v>
      </c>
      <c r="BR6" s="61">
        <f t="shared" si="43"/>
        <v>37</v>
      </c>
      <c r="BS6" s="21">
        <v>3800</v>
      </c>
      <c r="BT6" s="21">
        <v>807</v>
      </c>
      <c r="BU6" s="53">
        <f t="shared" si="44"/>
        <v>0.212368421052632</v>
      </c>
      <c r="BV6" s="54">
        <f t="shared" si="45"/>
        <v>128</v>
      </c>
      <c r="BW6" s="54">
        <f t="shared" si="46"/>
        <v>109</v>
      </c>
      <c r="BX6" s="61">
        <f t="shared" si="47"/>
        <v>237</v>
      </c>
      <c r="BY6" s="70">
        <v>6638</v>
      </c>
      <c r="BZ6" s="21">
        <v>2268</v>
      </c>
      <c r="CA6" s="53">
        <f t="shared" ref="CA4:CA35" si="55">BZ6/BY6</f>
        <v>0.341669177463091</v>
      </c>
      <c r="CB6" s="54">
        <f t="shared" si="48"/>
        <v>65</v>
      </c>
      <c r="CC6" s="54">
        <f t="shared" si="49"/>
        <v>20</v>
      </c>
      <c r="CD6" s="61">
        <f t="shared" si="50"/>
        <v>85</v>
      </c>
      <c r="CE6" s="21">
        <v>2705</v>
      </c>
      <c r="CF6" s="21">
        <v>1780.86</v>
      </c>
      <c r="CG6" s="53">
        <f t="shared" si="51"/>
        <v>0.658358595194085</v>
      </c>
      <c r="CH6" s="54">
        <f t="shared" si="52"/>
        <v>46</v>
      </c>
      <c r="CI6" s="54">
        <f t="shared" si="53"/>
        <v>22</v>
      </c>
      <c r="CJ6" s="61">
        <f t="shared" si="54"/>
        <v>68</v>
      </c>
    </row>
    <row r="7" customHeight="1" spans="1:88">
      <c r="A7" s="52">
        <v>5</v>
      </c>
      <c r="B7" s="25">
        <v>337</v>
      </c>
      <c r="C7" s="25" t="s">
        <v>118</v>
      </c>
      <c r="D7" s="25" t="s">
        <v>117</v>
      </c>
      <c r="E7" s="21">
        <v>21863</v>
      </c>
      <c r="F7" s="21">
        <v>8429</v>
      </c>
      <c r="G7" s="53">
        <f t="shared" si="0"/>
        <v>0.385537208983214</v>
      </c>
      <c r="H7" s="54">
        <f t="shared" si="1"/>
        <v>100</v>
      </c>
      <c r="I7" s="54">
        <f t="shared" si="2"/>
        <v>4</v>
      </c>
      <c r="J7" s="61">
        <f t="shared" si="3"/>
        <v>104</v>
      </c>
      <c r="K7" s="21">
        <v>3726</v>
      </c>
      <c r="L7" s="21">
        <v>2650.46</v>
      </c>
      <c r="M7" s="53">
        <f t="shared" si="4"/>
        <v>0.711341921631777</v>
      </c>
      <c r="N7" s="54">
        <f t="shared" si="5"/>
        <v>30</v>
      </c>
      <c r="O7" s="54">
        <f t="shared" si="6"/>
        <v>1</v>
      </c>
      <c r="P7" s="61">
        <f t="shared" si="7"/>
        <v>31</v>
      </c>
      <c r="Q7" s="22">
        <v>5255</v>
      </c>
      <c r="R7" s="21">
        <v>1427.01</v>
      </c>
      <c r="S7" s="53">
        <f t="shared" si="8"/>
        <v>0.271552806850618</v>
      </c>
      <c r="T7" s="54">
        <f t="shared" si="9"/>
        <v>84</v>
      </c>
      <c r="U7" s="54">
        <f t="shared" si="10"/>
        <v>46</v>
      </c>
      <c r="V7" s="61">
        <f t="shared" si="11"/>
        <v>130</v>
      </c>
      <c r="W7" s="21">
        <v>2260</v>
      </c>
      <c r="X7" s="62">
        <v>7686.1</v>
      </c>
      <c r="Y7" s="53">
        <f t="shared" si="12"/>
        <v>3.40092920353982</v>
      </c>
      <c r="Z7" s="54">
        <f t="shared" si="13"/>
        <v>58</v>
      </c>
      <c r="AA7" s="54">
        <f t="shared" si="14"/>
        <v>20</v>
      </c>
      <c r="AB7" s="61">
        <f t="shared" si="15"/>
        <v>78</v>
      </c>
      <c r="AC7" s="21">
        <v>1200</v>
      </c>
      <c r="AD7" s="62">
        <v>90</v>
      </c>
      <c r="AE7" s="53">
        <f t="shared" si="16"/>
        <v>0.075</v>
      </c>
      <c r="AF7" s="54">
        <f t="shared" si="17"/>
        <v>56</v>
      </c>
      <c r="AG7" s="54">
        <f t="shared" si="18"/>
        <v>39</v>
      </c>
      <c r="AH7" s="61">
        <f t="shared" si="19"/>
        <v>95</v>
      </c>
      <c r="AI7" s="21">
        <v>3727</v>
      </c>
      <c r="AJ7" s="21">
        <v>4118.5</v>
      </c>
      <c r="AK7" s="53">
        <f t="shared" si="20"/>
        <v>1.10504427153206</v>
      </c>
      <c r="AL7" s="54">
        <f t="shared" si="21"/>
        <v>72</v>
      </c>
      <c r="AM7" s="54">
        <f t="shared" si="22"/>
        <v>12</v>
      </c>
      <c r="AN7" s="61">
        <f t="shared" si="23"/>
        <v>84</v>
      </c>
      <c r="AO7" s="21">
        <v>5318</v>
      </c>
      <c r="AP7" s="21">
        <v>4700.71</v>
      </c>
      <c r="AQ7" s="53">
        <f t="shared" si="24"/>
        <v>0.883924407672057</v>
      </c>
      <c r="AR7" s="54">
        <f t="shared" si="25"/>
        <v>123</v>
      </c>
      <c r="AS7" s="54">
        <f t="shared" si="26"/>
        <v>19</v>
      </c>
      <c r="AT7" s="61">
        <f t="shared" si="27"/>
        <v>142</v>
      </c>
      <c r="AU7" s="21">
        <v>2874</v>
      </c>
      <c r="AV7" s="21">
        <f>VLOOKUP(B:B,[2]Sheet1!$A:$B,2,0)</f>
        <v>5384.69</v>
      </c>
      <c r="AW7" s="53">
        <f t="shared" si="28"/>
        <v>1.87358733472512</v>
      </c>
      <c r="AX7" s="54">
        <f t="shared" si="29"/>
        <v>31</v>
      </c>
      <c r="AY7" s="54">
        <f t="shared" si="30"/>
        <v>10</v>
      </c>
      <c r="AZ7" s="61">
        <f t="shared" si="31"/>
        <v>41</v>
      </c>
      <c r="BA7" s="21">
        <v>2000</v>
      </c>
      <c r="BB7" s="21">
        <v>565.1</v>
      </c>
      <c r="BC7" s="53">
        <f t="shared" si="32"/>
        <v>0.28255</v>
      </c>
      <c r="BD7" s="54">
        <f t="shared" si="33"/>
        <v>51</v>
      </c>
      <c r="BE7" s="54">
        <f t="shared" si="34"/>
        <v>5</v>
      </c>
      <c r="BF7" s="61">
        <f t="shared" si="35"/>
        <v>56</v>
      </c>
      <c r="BG7" s="21">
        <v>1842</v>
      </c>
      <c r="BH7" s="21">
        <v>2783.2</v>
      </c>
      <c r="BI7" s="53">
        <f t="shared" si="36"/>
        <v>1.51096634093377</v>
      </c>
      <c r="BJ7" s="54">
        <f t="shared" si="37"/>
        <v>21</v>
      </c>
      <c r="BK7" s="54">
        <f t="shared" si="38"/>
        <v>4</v>
      </c>
      <c r="BL7" s="61">
        <f t="shared" si="39"/>
        <v>25</v>
      </c>
      <c r="BM7" s="21">
        <v>2127</v>
      </c>
      <c r="BN7" s="21">
        <v>2884.93</v>
      </c>
      <c r="BO7" s="53">
        <f t="shared" si="40"/>
        <v>1.35633756464504</v>
      </c>
      <c r="BP7" s="54">
        <f t="shared" si="41"/>
        <v>54</v>
      </c>
      <c r="BQ7" s="54">
        <f t="shared" si="42"/>
        <v>13</v>
      </c>
      <c r="BR7" s="61">
        <f t="shared" si="43"/>
        <v>67</v>
      </c>
      <c r="BS7" s="21">
        <v>4804</v>
      </c>
      <c r="BT7" s="21">
        <v>3828.14</v>
      </c>
      <c r="BU7" s="53">
        <f t="shared" si="44"/>
        <v>0.796865112406328</v>
      </c>
      <c r="BV7" s="54">
        <f t="shared" si="45"/>
        <v>55</v>
      </c>
      <c r="BW7" s="54">
        <f t="shared" si="46"/>
        <v>17</v>
      </c>
      <c r="BX7" s="61">
        <f t="shared" si="47"/>
        <v>72</v>
      </c>
      <c r="BY7" s="70">
        <v>8047</v>
      </c>
      <c r="BZ7" s="21">
        <v>5914.28</v>
      </c>
      <c r="CA7" s="53">
        <f t="shared" si="55"/>
        <v>0.734967068472723</v>
      </c>
      <c r="CB7" s="54">
        <f t="shared" si="48"/>
        <v>21</v>
      </c>
      <c r="CC7" s="54">
        <f t="shared" si="49"/>
        <v>6</v>
      </c>
      <c r="CD7" s="61">
        <f t="shared" si="50"/>
        <v>27</v>
      </c>
      <c r="CE7" s="21">
        <v>4700</v>
      </c>
      <c r="CF7" s="21">
        <v>3427.62</v>
      </c>
      <c r="CG7" s="53">
        <f t="shared" si="51"/>
        <v>0.72928085106383</v>
      </c>
      <c r="CH7" s="54">
        <f t="shared" si="52"/>
        <v>35</v>
      </c>
      <c r="CI7" s="54">
        <f t="shared" si="53"/>
        <v>2</v>
      </c>
      <c r="CJ7" s="61">
        <f t="shared" si="54"/>
        <v>37</v>
      </c>
    </row>
    <row r="8" customHeight="1" spans="1:88">
      <c r="A8" s="52">
        <v>6</v>
      </c>
      <c r="B8" s="25">
        <v>750</v>
      </c>
      <c r="C8" s="25" t="s">
        <v>49</v>
      </c>
      <c r="D8" s="25" t="s">
        <v>50</v>
      </c>
      <c r="E8" s="21">
        <v>8888</v>
      </c>
      <c r="F8" s="21">
        <v>11435.5</v>
      </c>
      <c r="G8" s="53">
        <f t="shared" si="0"/>
        <v>1.28662241224122</v>
      </c>
      <c r="H8" s="54">
        <f t="shared" si="1"/>
        <v>17</v>
      </c>
      <c r="I8" s="54">
        <f t="shared" si="2"/>
        <v>2</v>
      </c>
      <c r="J8" s="61">
        <f t="shared" si="3"/>
        <v>19</v>
      </c>
      <c r="K8" s="21">
        <v>1269</v>
      </c>
      <c r="L8" s="21">
        <v>709</v>
      </c>
      <c r="M8" s="53">
        <f t="shared" si="4"/>
        <v>0.558707643814027</v>
      </c>
      <c r="N8" s="54">
        <f t="shared" si="5"/>
        <v>41</v>
      </c>
      <c r="O8" s="54">
        <f t="shared" si="6"/>
        <v>21</v>
      </c>
      <c r="P8" s="61">
        <f t="shared" si="7"/>
        <v>62</v>
      </c>
      <c r="Q8" s="22">
        <v>7193</v>
      </c>
      <c r="R8" s="21">
        <v>6616.02</v>
      </c>
      <c r="S8" s="53">
        <f t="shared" si="8"/>
        <v>0.919785902961212</v>
      </c>
      <c r="T8" s="54">
        <f t="shared" si="9"/>
        <v>14</v>
      </c>
      <c r="U8" s="54">
        <f t="shared" si="10"/>
        <v>1</v>
      </c>
      <c r="V8" s="61">
        <f t="shared" si="11"/>
        <v>15</v>
      </c>
      <c r="W8" s="21">
        <v>5883</v>
      </c>
      <c r="X8" s="62">
        <v>31021.43</v>
      </c>
      <c r="Y8" s="53">
        <f t="shared" si="12"/>
        <v>5.27306306306306</v>
      </c>
      <c r="Z8" s="54">
        <f t="shared" si="13"/>
        <v>14</v>
      </c>
      <c r="AA8" s="54">
        <f t="shared" si="14"/>
        <v>1</v>
      </c>
      <c r="AB8" s="61">
        <f t="shared" si="15"/>
        <v>15</v>
      </c>
      <c r="AC8" s="21">
        <v>3660</v>
      </c>
      <c r="AD8" s="62">
        <v>195.99</v>
      </c>
      <c r="AE8" s="53">
        <f t="shared" si="16"/>
        <v>0.0535491803278689</v>
      </c>
      <c r="AF8" s="54">
        <f t="shared" si="17"/>
        <v>63</v>
      </c>
      <c r="AG8" s="54">
        <f t="shared" si="18"/>
        <v>18</v>
      </c>
      <c r="AH8" s="61">
        <f t="shared" si="19"/>
        <v>81</v>
      </c>
      <c r="AI8" s="21">
        <v>3899</v>
      </c>
      <c r="AJ8" s="21">
        <v>7303.68000000001</v>
      </c>
      <c r="AK8" s="53">
        <f t="shared" si="20"/>
        <v>1.87321877404463</v>
      </c>
      <c r="AL8" s="54">
        <f t="shared" si="21"/>
        <v>7</v>
      </c>
      <c r="AM8" s="54">
        <f t="shared" si="22"/>
        <v>1</v>
      </c>
      <c r="AN8" s="61">
        <f t="shared" si="23"/>
        <v>8</v>
      </c>
      <c r="AO8" s="21">
        <v>5765</v>
      </c>
      <c r="AP8" s="21">
        <v>13656.14</v>
      </c>
      <c r="AQ8" s="53">
        <f t="shared" si="24"/>
        <v>2.3688013876843</v>
      </c>
      <c r="AR8" s="54">
        <f t="shared" si="25"/>
        <v>3</v>
      </c>
      <c r="AS8" s="54">
        <f t="shared" si="26"/>
        <v>1</v>
      </c>
      <c r="AT8" s="61">
        <f t="shared" si="27"/>
        <v>4</v>
      </c>
      <c r="AU8" s="21">
        <v>3944</v>
      </c>
      <c r="AV8" s="21">
        <f>VLOOKUP(B:B,[2]Sheet1!$A:$B,2,0)</f>
        <v>15294.88</v>
      </c>
      <c r="AW8" s="53">
        <f t="shared" si="28"/>
        <v>3.87801217038539</v>
      </c>
      <c r="AX8" s="54">
        <f t="shared" si="29"/>
        <v>4</v>
      </c>
      <c r="AY8" s="54">
        <f t="shared" si="30"/>
        <v>2</v>
      </c>
      <c r="AZ8" s="61">
        <f t="shared" si="31"/>
        <v>6</v>
      </c>
      <c r="BA8" s="21">
        <v>1300</v>
      </c>
      <c r="BB8" s="21">
        <v>364.33</v>
      </c>
      <c r="BC8" s="53">
        <f t="shared" si="32"/>
        <v>0.280253846153846</v>
      </c>
      <c r="BD8" s="54">
        <f t="shared" si="33"/>
        <v>56</v>
      </c>
      <c r="BE8" s="54">
        <f t="shared" si="34"/>
        <v>21</v>
      </c>
      <c r="BF8" s="61">
        <f t="shared" si="35"/>
        <v>77</v>
      </c>
      <c r="BG8" s="21">
        <v>2400</v>
      </c>
      <c r="BH8" s="21">
        <v>1576.9</v>
      </c>
      <c r="BI8" s="53">
        <f t="shared" si="36"/>
        <v>0.657041666666667</v>
      </c>
      <c r="BJ8" s="54">
        <f t="shared" si="37"/>
        <v>58</v>
      </c>
      <c r="BK8" s="54">
        <f t="shared" si="38"/>
        <v>25</v>
      </c>
      <c r="BL8" s="61">
        <f t="shared" si="39"/>
        <v>83</v>
      </c>
      <c r="BM8" s="21">
        <v>3494</v>
      </c>
      <c r="BN8" s="21">
        <v>5631.13</v>
      </c>
      <c r="BO8" s="53">
        <f t="shared" si="40"/>
        <v>1.61165712650258</v>
      </c>
      <c r="BP8" s="54">
        <f t="shared" si="41"/>
        <v>39</v>
      </c>
      <c r="BQ8" s="54">
        <f t="shared" si="42"/>
        <v>3</v>
      </c>
      <c r="BR8" s="61">
        <f t="shared" si="43"/>
        <v>42</v>
      </c>
      <c r="BS8" s="21">
        <v>7000</v>
      </c>
      <c r="BT8" s="21">
        <v>7376.9</v>
      </c>
      <c r="BU8" s="53">
        <f t="shared" si="44"/>
        <v>1.05384285714286</v>
      </c>
      <c r="BV8" s="54">
        <f t="shared" si="45"/>
        <v>34</v>
      </c>
      <c r="BW8" s="54">
        <f t="shared" si="46"/>
        <v>3</v>
      </c>
      <c r="BX8" s="61">
        <f t="shared" si="47"/>
        <v>37</v>
      </c>
      <c r="BY8" s="70">
        <v>11158</v>
      </c>
      <c r="BZ8" s="21">
        <v>6666</v>
      </c>
      <c r="CA8" s="53">
        <f t="shared" si="55"/>
        <v>0.597418892274601</v>
      </c>
      <c r="CB8" s="54">
        <f t="shared" si="48"/>
        <v>29</v>
      </c>
      <c r="CC8" s="54">
        <f t="shared" si="49"/>
        <v>4</v>
      </c>
      <c r="CD8" s="61">
        <f t="shared" si="50"/>
        <v>33</v>
      </c>
      <c r="CE8" s="21">
        <v>5751</v>
      </c>
      <c r="CF8" s="21">
        <v>2776.96</v>
      </c>
      <c r="CG8" s="53">
        <f t="shared" si="51"/>
        <v>0.482865588593288</v>
      </c>
      <c r="CH8" s="54">
        <f t="shared" si="52"/>
        <v>88</v>
      </c>
      <c r="CI8" s="54">
        <f t="shared" si="53"/>
        <v>4</v>
      </c>
      <c r="CJ8" s="61">
        <f t="shared" si="54"/>
        <v>92</v>
      </c>
    </row>
    <row r="9" customHeight="1" spans="1:88">
      <c r="A9" s="52">
        <v>7</v>
      </c>
      <c r="B9" s="25">
        <v>343</v>
      </c>
      <c r="C9" s="25" t="s">
        <v>88</v>
      </c>
      <c r="D9" s="25" t="s">
        <v>22</v>
      </c>
      <c r="E9" s="21">
        <v>4197</v>
      </c>
      <c r="F9" s="21">
        <v>4063.44</v>
      </c>
      <c r="G9" s="53">
        <f t="shared" si="0"/>
        <v>0.968177269478199</v>
      </c>
      <c r="H9" s="54">
        <f t="shared" si="1"/>
        <v>32</v>
      </c>
      <c r="I9" s="54">
        <f t="shared" si="2"/>
        <v>15</v>
      </c>
      <c r="J9" s="61">
        <f t="shared" si="3"/>
        <v>47</v>
      </c>
      <c r="K9" s="21">
        <v>1300</v>
      </c>
      <c r="L9" s="21">
        <v>303.5</v>
      </c>
      <c r="M9" s="53">
        <f t="shared" si="4"/>
        <v>0.233461538461538</v>
      </c>
      <c r="N9" s="54">
        <f t="shared" si="5"/>
        <v>76</v>
      </c>
      <c r="O9" s="54">
        <f t="shared" si="6"/>
        <v>58</v>
      </c>
      <c r="P9" s="61">
        <f t="shared" si="7"/>
        <v>134</v>
      </c>
      <c r="Q9" s="22">
        <v>3829</v>
      </c>
      <c r="R9" s="21">
        <v>2982.03</v>
      </c>
      <c r="S9" s="53">
        <f t="shared" si="8"/>
        <v>0.778801253591016</v>
      </c>
      <c r="T9" s="54">
        <f t="shared" si="9"/>
        <v>24</v>
      </c>
      <c r="U9" s="54">
        <f t="shared" si="10"/>
        <v>9</v>
      </c>
      <c r="V9" s="61">
        <f t="shared" si="11"/>
        <v>33</v>
      </c>
      <c r="W9" s="21">
        <v>1970</v>
      </c>
      <c r="X9" s="62">
        <v>11515.84</v>
      </c>
      <c r="Y9" s="53">
        <f t="shared" si="12"/>
        <v>5.84560406091371</v>
      </c>
      <c r="Z9" s="54">
        <f t="shared" si="13"/>
        <v>8</v>
      </c>
      <c r="AA9" s="54">
        <f t="shared" si="14"/>
        <v>6</v>
      </c>
      <c r="AB9" s="61">
        <f t="shared" si="15"/>
        <v>14</v>
      </c>
      <c r="AC9" s="21">
        <v>1250</v>
      </c>
      <c r="AD9" s="62">
        <v>0</v>
      </c>
      <c r="AE9" s="53">
        <f t="shared" si="16"/>
        <v>0</v>
      </c>
      <c r="AF9" s="54">
        <f t="shared" si="17"/>
        <v>66</v>
      </c>
      <c r="AG9" s="54">
        <f t="shared" si="18"/>
        <v>67</v>
      </c>
      <c r="AH9" s="61">
        <f t="shared" si="19"/>
        <v>133</v>
      </c>
      <c r="AI9" s="21">
        <v>2885</v>
      </c>
      <c r="AJ9" s="21">
        <v>7226.67000000001</v>
      </c>
      <c r="AK9" s="53">
        <f t="shared" si="20"/>
        <v>2.5049116117851</v>
      </c>
      <c r="AL9" s="54">
        <f t="shared" si="21"/>
        <v>1</v>
      </c>
      <c r="AM9" s="54">
        <f t="shared" si="22"/>
        <v>2</v>
      </c>
      <c r="AN9" s="61">
        <f t="shared" si="23"/>
        <v>3</v>
      </c>
      <c r="AO9" s="21">
        <v>3853</v>
      </c>
      <c r="AP9" s="21">
        <v>8610.45</v>
      </c>
      <c r="AQ9" s="53">
        <f t="shared" si="24"/>
        <v>2.23473916428757</v>
      </c>
      <c r="AR9" s="54">
        <f t="shared" si="25"/>
        <v>7</v>
      </c>
      <c r="AS9" s="54">
        <f t="shared" si="26"/>
        <v>2</v>
      </c>
      <c r="AT9" s="61">
        <f t="shared" si="27"/>
        <v>9</v>
      </c>
      <c r="AU9" s="21">
        <v>2755</v>
      </c>
      <c r="AV9" s="21">
        <f>VLOOKUP(B:B,[2]Sheet1!$A:$B,2,0)</f>
        <v>5823.46</v>
      </c>
      <c r="AW9" s="53">
        <f t="shared" si="28"/>
        <v>2.11377858439201</v>
      </c>
      <c r="AX9" s="54">
        <f t="shared" si="29"/>
        <v>24</v>
      </c>
      <c r="AY9" s="54">
        <f t="shared" si="30"/>
        <v>9</v>
      </c>
      <c r="AZ9" s="61">
        <f t="shared" si="31"/>
        <v>33</v>
      </c>
      <c r="BA9" s="21">
        <v>800</v>
      </c>
      <c r="BB9" s="21">
        <v>390.8</v>
      </c>
      <c r="BC9" s="53">
        <f t="shared" si="32"/>
        <v>0.4885</v>
      </c>
      <c r="BD9" s="54">
        <f t="shared" si="33"/>
        <v>11</v>
      </c>
      <c r="BE9" s="54">
        <f t="shared" si="34"/>
        <v>16</v>
      </c>
      <c r="BF9" s="61">
        <f t="shared" si="35"/>
        <v>27</v>
      </c>
      <c r="BG9" s="21">
        <v>1731</v>
      </c>
      <c r="BH9" s="21">
        <v>2739.3</v>
      </c>
      <c r="BI9" s="53">
        <f t="shared" si="36"/>
        <v>1.58249566724437</v>
      </c>
      <c r="BJ9" s="54">
        <f t="shared" si="37"/>
        <v>18</v>
      </c>
      <c r="BK9" s="54">
        <f t="shared" si="38"/>
        <v>5</v>
      </c>
      <c r="BL9" s="61">
        <f t="shared" si="39"/>
        <v>23</v>
      </c>
      <c r="BM9" s="21">
        <v>1600</v>
      </c>
      <c r="BN9" s="21">
        <v>2575.87</v>
      </c>
      <c r="BO9" s="53">
        <f t="shared" si="40"/>
        <v>1.60991875</v>
      </c>
      <c r="BP9" s="54">
        <f t="shared" si="41"/>
        <v>40</v>
      </c>
      <c r="BQ9" s="54">
        <f t="shared" si="42"/>
        <v>18</v>
      </c>
      <c r="BR9" s="61">
        <f t="shared" si="43"/>
        <v>58</v>
      </c>
      <c r="BS9" s="21">
        <v>5589</v>
      </c>
      <c r="BT9" s="21">
        <v>6929.2</v>
      </c>
      <c r="BU9" s="53">
        <f t="shared" si="44"/>
        <v>1.23979244945429</v>
      </c>
      <c r="BV9" s="54">
        <f t="shared" si="45"/>
        <v>22</v>
      </c>
      <c r="BW9" s="54">
        <f t="shared" si="46"/>
        <v>4</v>
      </c>
      <c r="BX9" s="61">
        <f t="shared" si="47"/>
        <v>26</v>
      </c>
      <c r="BY9" s="70">
        <v>13277</v>
      </c>
      <c r="BZ9" s="21">
        <v>3656</v>
      </c>
      <c r="CA9" s="53">
        <f t="shared" si="55"/>
        <v>0.275363410408978</v>
      </c>
      <c r="CB9" s="54">
        <f t="shared" si="48"/>
        <v>77</v>
      </c>
      <c r="CC9" s="54">
        <f t="shared" si="49"/>
        <v>11</v>
      </c>
      <c r="CD9" s="61">
        <f t="shared" si="50"/>
        <v>88</v>
      </c>
      <c r="CE9" s="21">
        <v>3671</v>
      </c>
      <c r="CF9" s="21">
        <v>1893.73</v>
      </c>
      <c r="CG9" s="53">
        <f t="shared" si="51"/>
        <v>0.515862162898393</v>
      </c>
      <c r="CH9" s="54">
        <f t="shared" si="52"/>
        <v>81</v>
      </c>
      <c r="CI9" s="54">
        <f t="shared" si="53"/>
        <v>16</v>
      </c>
      <c r="CJ9" s="61">
        <f t="shared" si="54"/>
        <v>97</v>
      </c>
    </row>
    <row r="10" customHeight="1" spans="1:88">
      <c r="A10" s="52">
        <v>8</v>
      </c>
      <c r="B10" s="25">
        <v>385</v>
      </c>
      <c r="C10" s="25" t="s">
        <v>74</v>
      </c>
      <c r="D10" s="25" t="s">
        <v>119</v>
      </c>
      <c r="E10" s="21">
        <v>16764</v>
      </c>
      <c r="F10" s="21">
        <v>2963.4</v>
      </c>
      <c r="G10" s="53">
        <f t="shared" si="0"/>
        <v>0.176771653543307</v>
      </c>
      <c r="H10" s="54">
        <f t="shared" si="1"/>
        <v>130</v>
      </c>
      <c r="I10" s="54">
        <f t="shared" si="2"/>
        <v>23</v>
      </c>
      <c r="J10" s="61">
        <f t="shared" si="3"/>
        <v>153</v>
      </c>
      <c r="K10" s="21">
        <v>2352</v>
      </c>
      <c r="L10" s="21">
        <v>912.6</v>
      </c>
      <c r="M10" s="53">
        <f t="shared" si="4"/>
        <v>0.388010204081633</v>
      </c>
      <c r="N10" s="54">
        <f t="shared" si="5"/>
        <v>50</v>
      </c>
      <c r="O10" s="54">
        <f t="shared" si="6"/>
        <v>12</v>
      </c>
      <c r="P10" s="61">
        <f t="shared" si="7"/>
        <v>62</v>
      </c>
      <c r="Q10" s="22">
        <v>6926</v>
      </c>
      <c r="R10" s="21">
        <v>288.01</v>
      </c>
      <c r="S10" s="53">
        <f t="shared" si="8"/>
        <v>0.0415838868033497</v>
      </c>
      <c r="T10" s="54">
        <f t="shared" si="9"/>
        <v>127</v>
      </c>
      <c r="U10" s="54">
        <f t="shared" si="10"/>
        <v>110</v>
      </c>
      <c r="V10" s="61">
        <f t="shared" si="11"/>
        <v>237</v>
      </c>
      <c r="W10" s="21">
        <v>1677</v>
      </c>
      <c r="X10" s="62">
        <v>4138.68</v>
      </c>
      <c r="Y10" s="53">
        <f t="shared" si="12"/>
        <v>2.46790697674419</v>
      </c>
      <c r="Z10" s="54">
        <f t="shared" si="13"/>
        <v>104</v>
      </c>
      <c r="AA10" s="54">
        <f t="shared" si="14"/>
        <v>74</v>
      </c>
      <c r="AB10" s="61">
        <f t="shared" si="15"/>
        <v>178</v>
      </c>
      <c r="AC10" s="21">
        <v>833</v>
      </c>
      <c r="AD10" s="62">
        <v>131.67</v>
      </c>
      <c r="AE10" s="53">
        <f t="shared" si="16"/>
        <v>0.158067226890756</v>
      </c>
      <c r="AF10" s="54">
        <f t="shared" si="17"/>
        <v>29</v>
      </c>
      <c r="AG10" s="54">
        <f t="shared" si="18"/>
        <v>25</v>
      </c>
      <c r="AH10" s="61">
        <f t="shared" si="19"/>
        <v>54</v>
      </c>
      <c r="AI10" s="21">
        <v>2729</v>
      </c>
      <c r="AJ10" s="21">
        <v>1635.9</v>
      </c>
      <c r="AK10" s="53">
        <f t="shared" si="20"/>
        <v>0.599450348112862</v>
      </c>
      <c r="AL10" s="54">
        <f t="shared" si="21"/>
        <v>137</v>
      </c>
      <c r="AM10" s="54">
        <f t="shared" si="22"/>
        <v>115</v>
      </c>
      <c r="AN10" s="61">
        <f t="shared" si="23"/>
        <v>252</v>
      </c>
      <c r="AO10" s="21">
        <v>2557</v>
      </c>
      <c r="AP10" s="21">
        <v>3714.5</v>
      </c>
      <c r="AQ10" s="53">
        <f t="shared" si="24"/>
        <v>1.45267892061009</v>
      </c>
      <c r="AR10" s="54">
        <f t="shared" si="25"/>
        <v>40</v>
      </c>
      <c r="AS10" s="54">
        <f t="shared" si="26"/>
        <v>39</v>
      </c>
      <c r="AT10" s="61">
        <f t="shared" si="27"/>
        <v>79</v>
      </c>
      <c r="AU10" s="21">
        <v>1761</v>
      </c>
      <c r="AV10" s="21">
        <f>VLOOKUP(B:B,[2]Sheet1!$A:$B,2,0)</f>
        <v>7688.16</v>
      </c>
      <c r="AW10" s="53">
        <f t="shared" si="28"/>
        <v>4.36579216354344</v>
      </c>
      <c r="AX10" s="54">
        <f t="shared" si="29"/>
        <v>1</v>
      </c>
      <c r="AY10" s="54">
        <f t="shared" si="30"/>
        <v>5</v>
      </c>
      <c r="AZ10" s="61">
        <f t="shared" si="31"/>
        <v>6</v>
      </c>
      <c r="BA10" s="21">
        <v>686</v>
      </c>
      <c r="BB10" s="21">
        <v>112.1</v>
      </c>
      <c r="BC10" s="53">
        <f t="shared" si="32"/>
        <v>0.163411078717201</v>
      </c>
      <c r="BD10" s="54">
        <f t="shared" si="33"/>
        <v>87</v>
      </c>
      <c r="BE10" s="54">
        <f t="shared" si="34"/>
        <v>80</v>
      </c>
      <c r="BF10" s="61">
        <f t="shared" si="35"/>
        <v>167</v>
      </c>
      <c r="BG10" s="21">
        <v>1600</v>
      </c>
      <c r="BH10" s="21">
        <v>0</v>
      </c>
      <c r="BI10" s="53">
        <f t="shared" si="36"/>
        <v>0</v>
      </c>
      <c r="BJ10" s="54">
        <f t="shared" si="37"/>
        <v>125</v>
      </c>
      <c r="BK10" s="54">
        <f t="shared" si="38"/>
        <v>125</v>
      </c>
      <c r="BL10" s="61">
        <f t="shared" si="39"/>
        <v>250</v>
      </c>
      <c r="BM10" s="21">
        <v>1154</v>
      </c>
      <c r="BN10" s="21">
        <v>343.18</v>
      </c>
      <c r="BO10" s="53">
        <f t="shared" si="40"/>
        <v>0.29738301559792</v>
      </c>
      <c r="BP10" s="54">
        <f t="shared" si="41"/>
        <v>142</v>
      </c>
      <c r="BQ10" s="54">
        <f t="shared" si="42"/>
        <v>132</v>
      </c>
      <c r="BR10" s="61">
        <f t="shared" si="43"/>
        <v>274</v>
      </c>
      <c r="BS10" s="21">
        <v>3600</v>
      </c>
      <c r="BT10" s="21">
        <v>718.8</v>
      </c>
      <c r="BU10" s="53">
        <f t="shared" si="44"/>
        <v>0.199666666666667</v>
      </c>
      <c r="BV10" s="54">
        <f t="shared" si="45"/>
        <v>130</v>
      </c>
      <c r="BW10" s="54">
        <f t="shared" si="46"/>
        <v>114</v>
      </c>
      <c r="BX10" s="61">
        <f t="shared" si="47"/>
        <v>244</v>
      </c>
      <c r="BY10" s="70">
        <v>5374</v>
      </c>
      <c r="BZ10" s="21">
        <v>1467</v>
      </c>
      <c r="CA10" s="53">
        <f t="shared" si="55"/>
        <v>0.2729810197246</v>
      </c>
      <c r="CB10" s="54">
        <f t="shared" si="48"/>
        <v>78</v>
      </c>
      <c r="CC10" s="54">
        <f t="shared" si="49"/>
        <v>35</v>
      </c>
      <c r="CD10" s="61">
        <f t="shared" si="50"/>
        <v>113</v>
      </c>
      <c r="CE10" s="21">
        <v>2055</v>
      </c>
      <c r="CF10" s="21">
        <v>1718.28</v>
      </c>
      <c r="CG10" s="53">
        <f t="shared" si="51"/>
        <v>0.83614598540146</v>
      </c>
      <c r="CH10" s="54">
        <f t="shared" si="52"/>
        <v>23</v>
      </c>
      <c r="CI10" s="54">
        <f t="shared" si="53"/>
        <v>24</v>
      </c>
      <c r="CJ10" s="61">
        <f t="shared" si="54"/>
        <v>47</v>
      </c>
    </row>
    <row r="11" customHeight="1" spans="1:88">
      <c r="A11" s="52">
        <v>9</v>
      </c>
      <c r="B11" s="25">
        <v>571</v>
      </c>
      <c r="C11" s="25" t="s">
        <v>120</v>
      </c>
      <c r="D11" s="25" t="s">
        <v>16</v>
      </c>
      <c r="E11" s="21">
        <v>7050</v>
      </c>
      <c r="F11" s="21">
        <v>10816</v>
      </c>
      <c r="G11" s="53">
        <f t="shared" si="0"/>
        <v>1.53418439716312</v>
      </c>
      <c r="H11" s="54">
        <f t="shared" si="1"/>
        <v>9</v>
      </c>
      <c r="I11" s="54">
        <f t="shared" si="2"/>
        <v>3</v>
      </c>
      <c r="J11" s="61">
        <f t="shared" si="3"/>
        <v>12</v>
      </c>
      <c r="K11" s="21">
        <v>1428</v>
      </c>
      <c r="L11" s="21">
        <v>980.1</v>
      </c>
      <c r="M11" s="53">
        <f t="shared" si="4"/>
        <v>0.686344537815126</v>
      </c>
      <c r="N11" s="54">
        <f t="shared" si="5"/>
        <v>31</v>
      </c>
      <c r="O11" s="54">
        <f t="shared" si="6"/>
        <v>10</v>
      </c>
      <c r="P11" s="61">
        <f t="shared" si="7"/>
        <v>41</v>
      </c>
      <c r="Q11" s="22">
        <v>4727</v>
      </c>
      <c r="R11" s="21">
        <v>2164.01</v>
      </c>
      <c r="S11" s="53">
        <f t="shared" si="8"/>
        <v>0.457797757562936</v>
      </c>
      <c r="T11" s="54">
        <f t="shared" si="9"/>
        <v>52</v>
      </c>
      <c r="U11" s="54">
        <f t="shared" si="10"/>
        <v>18</v>
      </c>
      <c r="V11" s="61">
        <f t="shared" si="11"/>
        <v>70</v>
      </c>
      <c r="W11" s="21">
        <v>2354</v>
      </c>
      <c r="X11" s="62">
        <v>8703.19</v>
      </c>
      <c r="Y11" s="53">
        <f t="shared" si="12"/>
        <v>3.69719201359388</v>
      </c>
      <c r="Z11" s="54">
        <f t="shared" si="13"/>
        <v>49</v>
      </c>
      <c r="AA11" s="54">
        <f t="shared" si="14"/>
        <v>11</v>
      </c>
      <c r="AB11" s="61">
        <f t="shared" si="15"/>
        <v>60</v>
      </c>
      <c r="AC11" s="21">
        <v>1643</v>
      </c>
      <c r="AD11" s="62">
        <v>130.04</v>
      </c>
      <c r="AE11" s="53">
        <f t="shared" si="16"/>
        <v>0.0791479001825928</v>
      </c>
      <c r="AF11" s="54">
        <f t="shared" si="17"/>
        <v>54</v>
      </c>
      <c r="AG11" s="54">
        <f t="shared" si="18"/>
        <v>26</v>
      </c>
      <c r="AH11" s="61">
        <f t="shared" si="19"/>
        <v>80</v>
      </c>
      <c r="AI11" s="21">
        <v>3628</v>
      </c>
      <c r="AJ11" s="21">
        <v>4472.19</v>
      </c>
      <c r="AK11" s="53">
        <f t="shared" si="20"/>
        <v>1.23268743109151</v>
      </c>
      <c r="AL11" s="54">
        <f t="shared" si="21"/>
        <v>52</v>
      </c>
      <c r="AM11" s="54">
        <f t="shared" si="22"/>
        <v>7</v>
      </c>
      <c r="AN11" s="61">
        <f t="shared" si="23"/>
        <v>59</v>
      </c>
      <c r="AO11" s="21">
        <v>5386</v>
      </c>
      <c r="AP11" s="21">
        <v>7861.16</v>
      </c>
      <c r="AQ11" s="53">
        <f t="shared" si="24"/>
        <v>1.45955440029707</v>
      </c>
      <c r="AR11" s="54">
        <f t="shared" si="25"/>
        <v>38</v>
      </c>
      <c r="AS11" s="54">
        <f t="shared" si="26"/>
        <v>5</v>
      </c>
      <c r="AT11" s="61">
        <f t="shared" si="27"/>
        <v>43</v>
      </c>
      <c r="AU11" s="21">
        <v>1977</v>
      </c>
      <c r="AV11" s="21">
        <f>VLOOKUP(B:B,[2]Sheet1!$A:$B,2,0)</f>
        <v>3177.62</v>
      </c>
      <c r="AW11" s="53">
        <f t="shared" si="28"/>
        <v>1.60729387961558</v>
      </c>
      <c r="AX11" s="54">
        <f t="shared" si="29"/>
        <v>56</v>
      </c>
      <c r="AY11" s="54">
        <f t="shared" si="30"/>
        <v>38</v>
      </c>
      <c r="AZ11" s="61">
        <f t="shared" si="31"/>
        <v>94</v>
      </c>
      <c r="BA11" s="21">
        <v>686</v>
      </c>
      <c r="BB11" s="21">
        <v>384.54</v>
      </c>
      <c r="BC11" s="53">
        <f t="shared" si="32"/>
        <v>0.560553935860058</v>
      </c>
      <c r="BD11" s="54">
        <f t="shared" si="33"/>
        <v>8</v>
      </c>
      <c r="BE11" s="54">
        <f t="shared" si="34"/>
        <v>18</v>
      </c>
      <c r="BF11" s="61">
        <f t="shared" si="35"/>
        <v>26</v>
      </c>
      <c r="BG11" s="21">
        <v>1200</v>
      </c>
      <c r="BH11" s="21">
        <v>543.2</v>
      </c>
      <c r="BI11" s="53">
        <f t="shared" si="36"/>
        <v>0.452666666666667</v>
      </c>
      <c r="BJ11" s="54">
        <f t="shared" si="37"/>
        <v>75</v>
      </c>
      <c r="BK11" s="54">
        <f t="shared" si="38"/>
        <v>71</v>
      </c>
      <c r="BL11" s="61">
        <f t="shared" si="39"/>
        <v>146</v>
      </c>
      <c r="BM11" s="21">
        <v>2305</v>
      </c>
      <c r="BN11" s="21">
        <v>1698</v>
      </c>
      <c r="BO11" s="53">
        <f t="shared" si="40"/>
        <v>0.736659436008677</v>
      </c>
      <c r="BP11" s="54">
        <f t="shared" si="41"/>
        <v>110</v>
      </c>
      <c r="BQ11" s="54">
        <f t="shared" si="42"/>
        <v>44</v>
      </c>
      <c r="BR11" s="61">
        <f t="shared" si="43"/>
        <v>154</v>
      </c>
      <c r="BS11" s="21">
        <v>6000</v>
      </c>
      <c r="BT11" s="21">
        <v>6160.69</v>
      </c>
      <c r="BU11" s="53">
        <f t="shared" si="44"/>
        <v>1.02678166666667</v>
      </c>
      <c r="BV11" s="54">
        <f t="shared" si="45"/>
        <v>37</v>
      </c>
      <c r="BW11" s="54">
        <f t="shared" si="46"/>
        <v>8</v>
      </c>
      <c r="BX11" s="61">
        <f t="shared" si="47"/>
        <v>45</v>
      </c>
      <c r="BY11" s="70">
        <v>4491</v>
      </c>
      <c r="BZ11" s="21">
        <v>1318</v>
      </c>
      <c r="CA11" s="53">
        <f t="shared" si="55"/>
        <v>0.293475840570029</v>
      </c>
      <c r="CB11" s="54">
        <f t="shared" si="48"/>
        <v>74</v>
      </c>
      <c r="CC11" s="54">
        <f t="shared" si="49"/>
        <v>42</v>
      </c>
      <c r="CD11" s="61">
        <f t="shared" si="50"/>
        <v>116</v>
      </c>
      <c r="CE11" s="21">
        <v>1932</v>
      </c>
      <c r="CF11" s="21">
        <v>1473.84</v>
      </c>
      <c r="CG11" s="53">
        <f t="shared" si="51"/>
        <v>0.762857142857143</v>
      </c>
      <c r="CH11" s="54">
        <f t="shared" si="52"/>
        <v>31</v>
      </c>
      <c r="CI11" s="54">
        <f t="shared" si="53"/>
        <v>36</v>
      </c>
      <c r="CJ11" s="61">
        <f t="shared" si="54"/>
        <v>67</v>
      </c>
    </row>
    <row r="12" customHeight="1" spans="1:88">
      <c r="A12" s="52">
        <v>10</v>
      </c>
      <c r="B12" s="25">
        <v>742</v>
      </c>
      <c r="C12" s="25" t="s">
        <v>121</v>
      </c>
      <c r="D12" s="25" t="s">
        <v>50</v>
      </c>
      <c r="E12" s="21">
        <v>3498</v>
      </c>
      <c r="F12" s="21">
        <v>3531.6</v>
      </c>
      <c r="G12" s="53">
        <f t="shared" si="0"/>
        <v>1.00960548885077</v>
      </c>
      <c r="H12" s="54">
        <f t="shared" si="1"/>
        <v>25</v>
      </c>
      <c r="I12" s="54">
        <f t="shared" si="2"/>
        <v>16</v>
      </c>
      <c r="J12" s="61">
        <f t="shared" si="3"/>
        <v>41</v>
      </c>
      <c r="K12" s="21">
        <v>3714</v>
      </c>
      <c r="L12" s="21">
        <v>587.8</v>
      </c>
      <c r="M12" s="53">
        <f t="shared" si="4"/>
        <v>0.158266020463113</v>
      </c>
      <c r="N12" s="54">
        <f t="shared" si="5"/>
        <v>85</v>
      </c>
      <c r="O12" s="54">
        <f t="shared" si="6"/>
        <v>29</v>
      </c>
      <c r="P12" s="61">
        <f t="shared" si="7"/>
        <v>114</v>
      </c>
      <c r="Q12" s="22">
        <v>2115</v>
      </c>
      <c r="R12" s="21">
        <v>751</v>
      </c>
      <c r="S12" s="53">
        <f t="shared" si="8"/>
        <v>0.355082742316785</v>
      </c>
      <c r="T12" s="54">
        <f t="shared" si="9"/>
        <v>67</v>
      </c>
      <c r="U12" s="54">
        <f t="shared" si="10"/>
        <v>80</v>
      </c>
      <c r="V12" s="61">
        <f t="shared" si="11"/>
        <v>147</v>
      </c>
      <c r="W12" s="21">
        <v>2031</v>
      </c>
      <c r="X12" s="62">
        <v>5502.6</v>
      </c>
      <c r="Y12" s="53">
        <f t="shared" si="12"/>
        <v>2.70930576070901</v>
      </c>
      <c r="Z12" s="54">
        <f t="shared" si="13"/>
        <v>97</v>
      </c>
      <c r="AA12" s="54">
        <f t="shared" si="14"/>
        <v>43</v>
      </c>
      <c r="AB12" s="61">
        <f t="shared" si="15"/>
        <v>140</v>
      </c>
      <c r="AC12" s="21">
        <v>833</v>
      </c>
      <c r="AD12" s="62">
        <v>85</v>
      </c>
      <c r="AE12" s="53">
        <f t="shared" si="16"/>
        <v>0.102040816326531</v>
      </c>
      <c r="AF12" s="54">
        <f t="shared" si="17"/>
        <v>40</v>
      </c>
      <c r="AG12" s="54">
        <f t="shared" si="18"/>
        <v>44</v>
      </c>
      <c r="AH12" s="61">
        <f t="shared" si="19"/>
        <v>84</v>
      </c>
      <c r="AI12" s="21">
        <v>2729</v>
      </c>
      <c r="AJ12" s="21">
        <v>3115.55</v>
      </c>
      <c r="AK12" s="53">
        <f t="shared" si="20"/>
        <v>1.1416452913155</v>
      </c>
      <c r="AL12" s="54">
        <f t="shared" si="21"/>
        <v>66</v>
      </c>
      <c r="AM12" s="54">
        <f t="shared" si="22"/>
        <v>26</v>
      </c>
      <c r="AN12" s="61">
        <f t="shared" si="23"/>
        <v>92</v>
      </c>
      <c r="AO12" s="21">
        <v>2557</v>
      </c>
      <c r="AP12" s="21">
        <v>3091.12</v>
      </c>
      <c r="AQ12" s="53">
        <f t="shared" si="24"/>
        <v>1.20888541259288</v>
      </c>
      <c r="AR12" s="54">
        <f t="shared" si="25"/>
        <v>74</v>
      </c>
      <c r="AS12" s="54">
        <f t="shared" si="26"/>
        <v>55</v>
      </c>
      <c r="AT12" s="61">
        <f t="shared" si="27"/>
        <v>129</v>
      </c>
      <c r="AU12" s="21">
        <v>1761</v>
      </c>
      <c r="AV12" s="21">
        <f>VLOOKUP(B:B,[2]Sheet1!$A:$B,2,0)</f>
        <v>1178.9</v>
      </c>
      <c r="AW12" s="53">
        <f t="shared" si="28"/>
        <v>0.669449176604202</v>
      </c>
      <c r="AX12" s="54">
        <f t="shared" si="29"/>
        <v>137</v>
      </c>
      <c r="AY12" s="54">
        <f t="shared" si="30"/>
        <v>130</v>
      </c>
      <c r="AZ12" s="61">
        <f t="shared" si="31"/>
        <v>267</v>
      </c>
      <c r="BA12" s="21">
        <v>700</v>
      </c>
      <c r="BB12" s="21">
        <v>106.59</v>
      </c>
      <c r="BC12" s="53">
        <f t="shared" si="32"/>
        <v>0.152271428571429</v>
      </c>
      <c r="BD12" s="54">
        <f t="shared" si="33"/>
        <v>90</v>
      </c>
      <c r="BE12" s="54">
        <f t="shared" si="34"/>
        <v>86</v>
      </c>
      <c r="BF12" s="61">
        <f t="shared" si="35"/>
        <v>176</v>
      </c>
      <c r="BG12" s="21">
        <v>2000</v>
      </c>
      <c r="BH12" s="21">
        <v>1820.01</v>
      </c>
      <c r="BI12" s="53">
        <f t="shared" si="36"/>
        <v>0.910005</v>
      </c>
      <c r="BJ12" s="54">
        <f t="shared" si="37"/>
        <v>42</v>
      </c>
      <c r="BK12" s="54">
        <f t="shared" si="38"/>
        <v>18</v>
      </c>
      <c r="BL12" s="61">
        <f t="shared" si="39"/>
        <v>60</v>
      </c>
      <c r="BM12" s="21">
        <v>1400</v>
      </c>
      <c r="BN12" s="21">
        <v>2663.91</v>
      </c>
      <c r="BO12" s="53">
        <f t="shared" si="40"/>
        <v>1.90279285714286</v>
      </c>
      <c r="BP12" s="54">
        <f t="shared" si="41"/>
        <v>24</v>
      </c>
      <c r="BQ12" s="54">
        <f t="shared" si="42"/>
        <v>16</v>
      </c>
      <c r="BR12" s="61">
        <f t="shared" si="43"/>
        <v>40</v>
      </c>
      <c r="BS12" s="21">
        <v>3600</v>
      </c>
      <c r="BT12" s="21">
        <v>2102.4</v>
      </c>
      <c r="BU12" s="53">
        <f t="shared" si="44"/>
        <v>0.584</v>
      </c>
      <c r="BV12" s="54">
        <f t="shared" si="45"/>
        <v>87</v>
      </c>
      <c r="BW12" s="54">
        <f t="shared" si="46"/>
        <v>48</v>
      </c>
      <c r="BX12" s="61">
        <f t="shared" si="47"/>
        <v>135</v>
      </c>
      <c r="BY12" s="70">
        <v>0</v>
      </c>
      <c r="BZ12" s="21">
        <v>1462</v>
      </c>
      <c r="CA12" s="64">
        <v>0</v>
      </c>
      <c r="CB12" s="54">
        <f t="shared" si="48"/>
        <v>127</v>
      </c>
      <c r="CC12" s="54">
        <f t="shared" si="49"/>
        <v>36</v>
      </c>
      <c r="CD12" s="61">
        <f t="shared" si="50"/>
        <v>163</v>
      </c>
      <c r="CE12" s="21">
        <v>2515</v>
      </c>
      <c r="CF12" s="21">
        <v>2104.92</v>
      </c>
      <c r="CG12" s="53">
        <f t="shared" si="51"/>
        <v>0.836946322067594</v>
      </c>
      <c r="CH12" s="54">
        <f t="shared" si="52"/>
        <v>22</v>
      </c>
      <c r="CI12" s="54">
        <f t="shared" si="53"/>
        <v>11</v>
      </c>
      <c r="CJ12" s="61">
        <f t="shared" si="54"/>
        <v>33</v>
      </c>
    </row>
    <row r="13" customHeight="1" spans="1:88">
      <c r="A13" s="52">
        <v>11</v>
      </c>
      <c r="B13" s="25">
        <v>365</v>
      </c>
      <c r="C13" s="25" t="s">
        <v>78</v>
      </c>
      <c r="D13" s="25" t="s">
        <v>22</v>
      </c>
      <c r="E13" s="21">
        <v>4019</v>
      </c>
      <c r="F13" s="21">
        <v>4596</v>
      </c>
      <c r="G13" s="53">
        <f t="shared" si="0"/>
        <v>1.14356805175417</v>
      </c>
      <c r="H13" s="54">
        <f t="shared" si="1"/>
        <v>21</v>
      </c>
      <c r="I13" s="54">
        <f t="shared" si="2"/>
        <v>9</v>
      </c>
      <c r="J13" s="61">
        <f t="shared" si="3"/>
        <v>30</v>
      </c>
      <c r="K13" s="21">
        <v>759</v>
      </c>
      <c r="L13" s="21">
        <v>226.6</v>
      </c>
      <c r="M13" s="53">
        <f t="shared" si="4"/>
        <v>0.298550724637681</v>
      </c>
      <c r="N13" s="54">
        <f t="shared" si="5"/>
        <v>67</v>
      </c>
      <c r="O13" s="54">
        <f t="shared" si="6"/>
        <v>67</v>
      </c>
      <c r="P13" s="61">
        <f t="shared" si="7"/>
        <v>134</v>
      </c>
      <c r="Q13" s="22">
        <v>5938</v>
      </c>
      <c r="R13" s="21">
        <v>829</v>
      </c>
      <c r="S13" s="53">
        <f t="shared" si="8"/>
        <v>0.139609296059279</v>
      </c>
      <c r="T13" s="54">
        <f t="shared" si="9"/>
        <v>107</v>
      </c>
      <c r="U13" s="54">
        <f t="shared" si="10"/>
        <v>78</v>
      </c>
      <c r="V13" s="61">
        <f t="shared" si="11"/>
        <v>185</v>
      </c>
      <c r="W13" s="21">
        <v>3478</v>
      </c>
      <c r="X13" s="62">
        <v>13246.59</v>
      </c>
      <c r="Y13" s="53">
        <f t="shared" si="12"/>
        <v>3.8086802760207</v>
      </c>
      <c r="Z13" s="54">
        <f t="shared" si="13"/>
        <v>45</v>
      </c>
      <c r="AA13" s="54">
        <f t="shared" si="14"/>
        <v>3</v>
      </c>
      <c r="AB13" s="61">
        <f t="shared" si="15"/>
        <v>48</v>
      </c>
      <c r="AC13" s="21">
        <v>833</v>
      </c>
      <c r="AD13" s="62">
        <v>400</v>
      </c>
      <c r="AE13" s="53">
        <f t="shared" si="16"/>
        <v>0.480192076830732</v>
      </c>
      <c r="AF13" s="54">
        <f t="shared" si="17"/>
        <v>8</v>
      </c>
      <c r="AG13" s="54">
        <f t="shared" si="18"/>
        <v>6</v>
      </c>
      <c r="AH13" s="61">
        <f t="shared" si="19"/>
        <v>14</v>
      </c>
      <c r="AI13" s="21">
        <v>2760</v>
      </c>
      <c r="AJ13" s="21">
        <v>4754.94</v>
      </c>
      <c r="AK13" s="53">
        <f t="shared" si="20"/>
        <v>1.72280434782609</v>
      </c>
      <c r="AL13" s="54">
        <f t="shared" si="21"/>
        <v>10</v>
      </c>
      <c r="AM13" s="54">
        <f t="shared" si="22"/>
        <v>6</v>
      </c>
      <c r="AN13" s="61">
        <f t="shared" si="23"/>
        <v>16</v>
      </c>
      <c r="AO13" s="21">
        <v>4300</v>
      </c>
      <c r="AP13" s="21">
        <v>8013.28000000001</v>
      </c>
      <c r="AQ13" s="53">
        <f t="shared" si="24"/>
        <v>1.8635534883721</v>
      </c>
      <c r="AR13" s="54">
        <f t="shared" si="25"/>
        <v>15</v>
      </c>
      <c r="AS13" s="54">
        <f t="shared" si="26"/>
        <v>4</v>
      </c>
      <c r="AT13" s="61">
        <f t="shared" si="27"/>
        <v>19</v>
      </c>
      <c r="AU13" s="21">
        <v>1761</v>
      </c>
      <c r="AV13" s="21">
        <f>VLOOKUP(B:B,[2]Sheet1!$A:$B,2,0)</f>
        <v>1491.19</v>
      </c>
      <c r="AW13" s="53">
        <f t="shared" si="28"/>
        <v>0.846785917092561</v>
      </c>
      <c r="AX13" s="54">
        <f t="shared" si="29"/>
        <v>125</v>
      </c>
      <c r="AY13" s="54">
        <f t="shared" si="30"/>
        <v>114</v>
      </c>
      <c r="AZ13" s="61">
        <f t="shared" si="31"/>
        <v>239</v>
      </c>
      <c r="BA13" s="21">
        <v>700</v>
      </c>
      <c r="BB13" s="21">
        <v>277.6</v>
      </c>
      <c r="BC13" s="53">
        <f t="shared" si="32"/>
        <v>0.396571428571429</v>
      </c>
      <c r="BD13" s="54">
        <f t="shared" si="33"/>
        <v>27</v>
      </c>
      <c r="BE13" s="54">
        <f t="shared" si="34"/>
        <v>29</v>
      </c>
      <c r="BF13" s="61">
        <f t="shared" si="35"/>
        <v>56</v>
      </c>
      <c r="BG13" s="21">
        <v>1252</v>
      </c>
      <c r="BH13" s="21">
        <v>1126</v>
      </c>
      <c r="BI13" s="53">
        <f t="shared" si="36"/>
        <v>0.899361022364217</v>
      </c>
      <c r="BJ13" s="54">
        <f t="shared" si="37"/>
        <v>43</v>
      </c>
      <c r="BK13" s="54">
        <f t="shared" si="38"/>
        <v>39</v>
      </c>
      <c r="BL13" s="61">
        <f t="shared" si="39"/>
        <v>82</v>
      </c>
      <c r="BM13" s="21">
        <v>2300</v>
      </c>
      <c r="BN13" s="21">
        <v>3992.97</v>
      </c>
      <c r="BO13" s="53">
        <f t="shared" si="40"/>
        <v>1.73607391304348</v>
      </c>
      <c r="BP13" s="54">
        <f t="shared" si="41"/>
        <v>32</v>
      </c>
      <c r="BQ13" s="54">
        <f t="shared" si="42"/>
        <v>5</v>
      </c>
      <c r="BR13" s="61">
        <f t="shared" si="43"/>
        <v>37</v>
      </c>
      <c r="BS13" s="21">
        <v>3600</v>
      </c>
      <c r="BT13" s="21">
        <v>2184.4</v>
      </c>
      <c r="BU13" s="53">
        <f t="shared" si="44"/>
        <v>0.606777777777778</v>
      </c>
      <c r="BV13" s="54">
        <f t="shared" si="45"/>
        <v>83</v>
      </c>
      <c r="BW13" s="54">
        <f t="shared" si="46"/>
        <v>45</v>
      </c>
      <c r="BX13" s="61">
        <f t="shared" si="47"/>
        <v>128</v>
      </c>
      <c r="BY13" s="70">
        <v>6800</v>
      </c>
      <c r="BZ13" s="21">
        <v>6102</v>
      </c>
      <c r="CA13" s="53">
        <f t="shared" si="55"/>
        <v>0.897352941176471</v>
      </c>
      <c r="CB13" s="54">
        <f t="shared" si="48"/>
        <v>13</v>
      </c>
      <c r="CC13" s="54">
        <f t="shared" si="49"/>
        <v>5</v>
      </c>
      <c r="CD13" s="61">
        <f t="shared" si="50"/>
        <v>18</v>
      </c>
      <c r="CE13" s="21">
        <v>1932</v>
      </c>
      <c r="CF13" s="21">
        <v>1861.44</v>
      </c>
      <c r="CG13" s="53">
        <f t="shared" si="51"/>
        <v>0.963478260869565</v>
      </c>
      <c r="CH13" s="54">
        <f t="shared" si="52"/>
        <v>13</v>
      </c>
      <c r="CI13" s="54">
        <f t="shared" si="53"/>
        <v>18</v>
      </c>
      <c r="CJ13" s="61">
        <f t="shared" si="54"/>
        <v>31</v>
      </c>
    </row>
    <row r="14" customHeight="1" spans="1:88">
      <c r="A14" s="52">
        <v>12</v>
      </c>
      <c r="B14" s="25">
        <v>117491</v>
      </c>
      <c r="C14" s="25" t="s">
        <v>21</v>
      </c>
      <c r="D14" s="25" t="s">
        <v>22</v>
      </c>
      <c r="E14" s="21">
        <v>3498</v>
      </c>
      <c r="F14" s="21">
        <v>1291.4</v>
      </c>
      <c r="G14" s="53">
        <f t="shared" si="0"/>
        <v>0.369182389937107</v>
      </c>
      <c r="H14" s="54">
        <f t="shared" si="1"/>
        <v>102</v>
      </c>
      <c r="I14" s="54">
        <f t="shared" si="2"/>
        <v>82</v>
      </c>
      <c r="J14" s="61">
        <f t="shared" si="3"/>
        <v>184</v>
      </c>
      <c r="K14" s="21">
        <v>759</v>
      </c>
      <c r="L14" s="21">
        <v>1740</v>
      </c>
      <c r="M14" s="53">
        <f t="shared" si="4"/>
        <v>2.29249011857708</v>
      </c>
      <c r="N14" s="54">
        <f t="shared" si="5"/>
        <v>1</v>
      </c>
      <c r="O14" s="54">
        <f t="shared" si="6"/>
        <v>5</v>
      </c>
      <c r="P14" s="61">
        <f t="shared" si="7"/>
        <v>6</v>
      </c>
      <c r="Q14" s="22">
        <v>1406</v>
      </c>
      <c r="R14" s="21">
        <v>1118</v>
      </c>
      <c r="S14" s="53">
        <f t="shared" si="8"/>
        <v>0.795163584637269</v>
      </c>
      <c r="T14" s="54">
        <f t="shared" si="9"/>
        <v>23</v>
      </c>
      <c r="U14" s="54">
        <f t="shared" si="10"/>
        <v>64</v>
      </c>
      <c r="V14" s="61">
        <f t="shared" si="11"/>
        <v>87</v>
      </c>
      <c r="W14" s="21">
        <v>1558</v>
      </c>
      <c r="X14" s="62">
        <v>3853.94</v>
      </c>
      <c r="Y14" s="53">
        <f t="shared" si="12"/>
        <v>2.47364569961489</v>
      </c>
      <c r="Z14" s="54">
        <f t="shared" si="13"/>
        <v>103</v>
      </c>
      <c r="AA14" s="54">
        <f t="shared" si="14"/>
        <v>81</v>
      </c>
      <c r="AB14" s="61">
        <f t="shared" si="15"/>
        <v>184</v>
      </c>
      <c r="AC14" s="21">
        <v>833</v>
      </c>
      <c r="AD14" s="62">
        <v>0</v>
      </c>
      <c r="AE14" s="53">
        <f t="shared" si="16"/>
        <v>0</v>
      </c>
      <c r="AF14" s="54">
        <f t="shared" si="17"/>
        <v>66</v>
      </c>
      <c r="AG14" s="54">
        <f t="shared" si="18"/>
        <v>67</v>
      </c>
      <c r="AH14" s="61">
        <f t="shared" si="19"/>
        <v>133</v>
      </c>
      <c r="AI14" s="21">
        <v>2729</v>
      </c>
      <c r="AJ14" s="21">
        <v>1865.75</v>
      </c>
      <c r="AK14" s="53">
        <f t="shared" si="20"/>
        <v>0.683675338951997</v>
      </c>
      <c r="AL14" s="54">
        <f t="shared" si="21"/>
        <v>131</v>
      </c>
      <c r="AM14" s="54">
        <f t="shared" si="22"/>
        <v>98</v>
      </c>
      <c r="AN14" s="61">
        <f t="shared" si="23"/>
        <v>229</v>
      </c>
      <c r="AO14" s="21">
        <v>2557</v>
      </c>
      <c r="AP14" s="21">
        <v>2047.66</v>
      </c>
      <c r="AQ14" s="53">
        <f t="shared" si="24"/>
        <v>0.800805631599531</v>
      </c>
      <c r="AR14" s="54">
        <f t="shared" si="25"/>
        <v>130</v>
      </c>
      <c r="AS14" s="54">
        <f t="shared" si="26"/>
        <v>105</v>
      </c>
      <c r="AT14" s="61">
        <f t="shared" si="27"/>
        <v>235</v>
      </c>
      <c r="AU14" s="21">
        <v>1761</v>
      </c>
      <c r="AV14" s="21">
        <f>VLOOKUP(B:B,[2]Sheet1!$A:$B,2,0)</f>
        <v>1431.42</v>
      </c>
      <c r="AW14" s="53">
        <f t="shared" si="28"/>
        <v>0.812844974446337</v>
      </c>
      <c r="AX14" s="54">
        <f t="shared" si="29"/>
        <v>128</v>
      </c>
      <c r="AY14" s="54">
        <f t="shared" si="30"/>
        <v>120</v>
      </c>
      <c r="AZ14" s="61">
        <f t="shared" si="31"/>
        <v>248</v>
      </c>
      <c r="BA14" s="21">
        <v>686</v>
      </c>
      <c r="BB14" s="21">
        <v>213.9</v>
      </c>
      <c r="BC14" s="53">
        <f t="shared" si="32"/>
        <v>0.311807580174927</v>
      </c>
      <c r="BD14" s="54">
        <f t="shared" si="33"/>
        <v>44</v>
      </c>
      <c r="BE14" s="54">
        <f t="shared" si="34"/>
        <v>39</v>
      </c>
      <c r="BF14" s="61">
        <f t="shared" si="35"/>
        <v>83</v>
      </c>
      <c r="BG14" s="21">
        <v>1200</v>
      </c>
      <c r="BH14" s="21">
        <v>172.2</v>
      </c>
      <c r="BI14" s="53">
        <f t="shared" si="36"/>
        <v>0.1435</v>
      </c>
      <c r="BJ14" s="54">
        <f t="shared" si="37"/>
        <v>114</v>
      </c>
      <c r="BK14" s="54">
        <f t="shared" si="38"/>
        <v>105</v>
      </c>
      <c r="BL14" s="61">
        <f t="shared" si="39"/>
        <v>219</v>
      </c>
      <c r="BM14" s="21">
        <v>1000</v>
      </c>
      <c r="BN14" s="21">
        <v>1868.04</v>
      </c>
      <c r="BO14" s="53">
        <f t="shared" si="40"/>
        <v>1.86804</v>
      </c>
      <c r="BP14" s="54">
        <f t="shared" si="41"/>
        <v>26</v>
      </c>
      <c r="BQ14" s="54">
        <f t="shared" si="42"/>
        <v>35</v>
      </c>
      <c r="BR14" s="61">
        <f t="shared" si="43"/>
        <v>61</v>
      </c>
      <c r="BS14" s="21">
        <v>3600</v>
      </c>
      <c r="BT14" s="21">
        <v>806</v>
      </c>
      <c r="BU14" s="53">
        <f t="shared" si="44"/>
        <v>0.223888888888889</v>
      </c>
      <c r="BV14" s="54">
        <f t="shared" si="45"/>
        <v>126</v>
      </c>
      <c r="BW14" s="54">
        <f t="shared" si="46"/>
        <v>110</v>
      </c>
      <c r="BX14" s="61">
        <f t="shared" si="47"/>
        <v>236</v>
      </c>
      <c r="BY14" s="70">
        <v>0</v>
      </c>
      <c r="BZ14" s="21">
        <v>0</v>
      </c>
      <c r="CA14" s="64">
        <v>0</v>
      </c>
      <c r="CB14" s="54">
        <f t="shared" si="48"/>
        <v>127</v>
      </c>
      <c r="CC14" s="54">
        <f t="shared" si="49"/>
        <v>132</v>
      </c>
      <c r="CD14" s="61">
        <f t="shared" si="50"/>
        <v>259</v>
      </c>
      <c r="CE14" s="21">
        <v>2801</v>
      </c>
      <c r="CF14" s="21">
        <v>1452.87</v>
      </c>
      <c r="CG14" s="53">
        <f t="shared" si="51"/>
        <v>0.51869689396644</v>
      </c>
      <c r="CH14" s="54">
        <f t="shared" si="52"/>
        <v>80</v>
      </c>
      <c r="CI14" s="54">
        <f t="shared" si="53"/>
        <v>38</v>
      </c>
      <c r="CJ14" s="61">
        <f t="shared" si="54"/>
        <v>118</v>
      </c>
    </row>
    <row r="15" customHeight="1" spans="1:88">
      <c r="A15" s="52">
        <v>13</v>
      </c>
      <c r="B15" s="25">
        <v>707</v>
      </c>
      <c r="C15" s="25" t="s">
        <v>122</v>
      </c>
      <c r="D15" s="25" t="s">
        <v>16</v>
      </c>
      <c r="E15" s="21">
        <v>3498</v>
      </c>
      <c r="F15" s="21">
        <v>2066</v>
      </c>
      <c r="G15" s="53">
        <f t="shared" si="0"/>
        <v>0.590623213264723</v>
      </c>
      <c r="H15" s="54">
        <f t="shared" si="1"/>
        <v>79</v>
      </c>
      <c r="I15" s="54">
        <f t="shared" si="2"/>
        <v>43</v>
      </c>
      <c r="J15" s="61">
        <f t="shared" si="3"/>
        <v>122</v>
      </c>
      <c r="K15" s="21">
        <v>759</v>
      </c>
      <c r="L15" s="21">
        <v>716.2</v>
      </c>
      <c r="M15" s="53">
        <f t="shared" si="4"/>
        <v>0.943610013175231</v>
      </c>
      <c r="N15" s="54">
        <f t="shared" si="5"/>
        <v>19</v>
      </c>
      <c r="O15" s="54">
        <f t="shared" si="6"/>
        <v>20</v>
      </c>
      <c r="P15" s="61">
        <f t="shared" si="7"/>
        <v>39</v>
      </c>
      <c r="Q15" s="22">
        <v>2932</v>
      </c>
      <c r="R15" s="21">
        <v>618.01</v>
      </c>
      <c r="S15" s="53">
        <f t="shared" si="8"/>
        <v>0.210781036834925</v>
      </c>
      <c r="T15" s="54">
        <f t="shared" si="9"/>
        <v>97</v>
      </c>
      <c r="U15" s="54">
        <f t="shared" si="10"/>
        <v>94</v>
      </c>
      <c r="V15" s="61">
        <f t="shared" si="11"/>
        <v>191</v>
      </c>
      <c r="W15" s="21">
        <v>2965</v>
      </c>
      <c r="X15" s="62">
        <v>7478.02</v>
      </c>
      <c r="Y15" s="53">
        <f t="shared" si="12"/>
        <v>2.52209780775717</v>
      </c>
      <c r="Z15" s="54">
        <f t="shared" si="13"/>
        <v>101</v>
      </c>
      <c r="AA15" s="54">
        <f t="shared" si="14"/>
        <v>23</v>
      </c>
      <c r="AB15" s="61">
        <f t="shared" si="15"/>
        <v>124</v>
      </c>
      <c r="AC15" s="21">
        <v>833</v>
      </c>
      <c r="AD15" s="62">
        <v>496</v>
      </c>
      <c r="AE15" s="53">
        <f t="shared" si="16"/>
        <v>0.595438175270108</v>
      </c>
      <c r="AF15" s="54">
        <f t="shared" si="17"/>
        <v>4</v>
      </c>
      <c r="AG15" s="54">
        <f t="shared" si="18"/>
        <v>4</v>
      </c>
      <c r="AH15" s="61">
        <f t="shared" si="19"/>
        <v>8</v>
      </c>
      <c r="AI15" s="21">
        <v>2970</v>
      </c>
      <c r="AJ15" s="21">
        <v>4210.28</v>
      </c>
      <c r="AK15" s="53">
        <f t="shared" si="20"/>
        <v>1.41760269360269</v>
      </c>
      <c r="AL15" s="54">
        <f t="shared" si="21"/>
        <v>30</v>
      </c>
      <c r="AM15" s="54">
        <f t="shared" si="22"/>
        <v>10</v>
      </c>
      <c r="AN15" s="61">
        <f t="shared" si="23"/>
        <v>40</v>
      </c>
      <c r="AO15" s="21">
        <v>4186</v>
      </c>
      <c r="AP15" s="21">
        <v>7114.8</v>
      </c>
      <c r="AQ15" s="53">
        <f t="shared" si="24"/>
        <v>1.69966555183946</v>
      </c>
      <c r="AR15" s="54">
        <f t="shared" si="25"/>
        <v>20</v>
      </c>
      <c r="AS15" s="54">
        <f t="shared" si="26"/>
        <v>9</v>
      </c>
      <c r="AT15" s="61">
        <f t="shared" si="27"/>
        <v>29</v>
      </c>
      <c r="AU15" s="21">
        <v>2963</v>
      </c>
      <c r="AV15" s="21">
        <f>VLOOKUP(B:B,[2]Sheet1!$A:$B,2,0)</f>
        <v>4693.35</v>
      </c>
      <c r="AW15" s="53">
        <f t="shared" si="28"/>
        <v>1.58398582517719</v>
      </c>
      <c r="AX15" s="54">
        <f t="shared" si="29"/>
        <v>59</v>
      </c>
      <c r="AY15" s="54">
        <f t="shared" si="30"/>
        <v>14</v>
      </c>
      <c r="AZ15" s="61">
        <f t="shared" si="31"/>
        <v>73</v>
      </c>
      <c r="BA15" s="21">
        <v>700</v>
      </c>
      <c r="BB15" s="21">
        <v>137.9</v>
      </c>
      <c r="BC15" s="53">
        <f t="shared" si="32"/>
        <v>0.197</v>
      </c>
      <c r="BD15" s="54">
        <f t="shared" si="33"/>
        <v>75</v>
      </c>
      <c r="BE15" s="54">
        <f t="shared" si="34"/>
        <v>68</v>
      </c>
      <c r="BF15" s="61">
        <f t="shared" si="35"/>
        <v>143</v>
      </c>
      <c r="BG15" s="21">
        <v>1200</v>
      </c>
      <c r="BH15" s="21">
        <v>834.8</v>
      </c>
      <c r="BI15" s="53">
        <f t="shared" si="36"/>
        <v>0.695666666666667</v>
      </c>
      <c r="BJ15" s="54">
        <f t="shared" si="37"/>
        <v>55</v>
      </c>
      <c r="BK15" s="54">
        <f t="shared" si="38"/>
        <v>51</v>
      </c>
      <c r="BL15" s="61">
        <f t="shared" si="39"/>
        <v>106</v>
      </c>
      <c r="BM15" s="21">
        <v>1524</v>
      </c>
      <c r="BN15" s="21">
        <v>1875.07</v>
      </c>
      <c r="BO15" s="53">
        <f t="shared" si="40"/>
        <v>1.23036089238845</v>
      </c>
      <c r="BP15" s="54">
        <f t="shared" si="41"/>
        <v>64</v>
      </c>
      <c r="BQ15" s="54">
        <f t="shared" si="42"/>
        <v>34</v>
      </c>
      <c r="BR15" s="61">
        <f t="shared" si="43"/>
        <v>98</v>
      </c>
      <c r="BS15" s="21">
        <v>3900</v>
      </c>
      <c r="BT15" s="21">
        <v>2417.4</v>
      </c>
      <c r="BU15" s="53">
        <f t="shared" si="44"/>
        <v>0.619846153846154</v>
      </c>
      <c r="BV15" s="54">
        <f t="shared" si="45"/>
        <v>76</v>
      </c>
      <c r="BW15" s="54">
        <f t="shared" si="46"/>
        <v>35</v>
      </c>
      <c r="BX15" s="61">
        <f t="shared" si="47"/>
        <v>111</v>
      </c>
      <c r="BY15" s="70">
        <v>6449</v>
      </c>
      <c r="BZ15" s="21">
        <v>1969.18</v>
      </c>
      <c r="CA15" s="53">
        <f t="shared" si="55"/>
        <v>0.30534656535897</v>
      </c>
      <c r="CB15" s="54">
        <f t="shared" si="48"/>
        <v>70</v>
      </c>
      <c r="CC15" s="54">
        <f t="shared" si="49"/>
        <v>26</v>
      </c>
      <c r="CD15" s="61">
        <f t="shared" si="50"/>
        <v>96</v>
      </c>
      <c r="CE15" s="21">
        <v>2222</v>
      </c>
      <c r="CF15" s="21">
        <v>1034.57</v>
      </c>
      <c r="CG15" s="53">
        <f t="shared" si="51"/>
        <v>0.465603060306031</v>
      </c>
      <c r="CH15" s="54">
        <f t="shared" si="52"/>
        <v>94</v>
      </c>
      <c r="CI15" s="54">
        <f t="shared" si="53"/>
        <v>62</v>
      </c>
      <c r="CJ15" s="61">
        <f t="shared" si="54"/>
        <v>156</v>
      </c>
    </row>
    <row r="16" customHeight="1" spans="1:88">
      <c r="A16" s="52">
        <v>14</v>
      </c>
      <c r="B16" s="25">
        <v>341</v>
      </c>
      <c r="C16" s="25" t="s">
        <v>123</v>
      </c>
      <c r="D16" s="25" t="s">
        <v>34</v>
      </c>
      <c r="E16" s="21">
        <v>3498</v>
      </c>
      <c r="F16" s="21">
        <v>1617.78</v>
      </c>
      <c r="G16" s="53">
        <f t="shared" si="0"/>
        <v>0.462487135506003</v>
      </c>
      <c r="H16" s="54">
        <f t="shared" si="1"/>
        <v>93</v>
      </c>
      <c r="I16" s="54">
        <f t="shared" si="2"/>
        <v>60</v>
      </c>
      <c r="J16" s="61">
        <f t="shared" si="3"/>
        <v>153</v>
      </c>
      <c r="K16" s="21">
        <v>3589</v>
      </c>
      <c r="L16" s="21">
        <v>2117.71</v>
      </c>
      <c r="M16" s="53">
        <f t="shared" si="4"/>
        <v>0.590055725828922</v>
      </c>
      <c r="N16" s="54">
        <f t="shared" si="5"/>
        <v>39</v>
      </c>
      <c r="O16" s="54">
        <f t="shared" si="6"/>
        <v>3</v>
      </c>
      <c r="P16" s="61">
        <f t="shared" si="7"/>
        <v>42</v>
      </c>
      <c r="Q16" s="22">
        <v>2573</v>
      </c>
      <c r="R16" s="21">
        <v>764.81</v>
      </c>
      <c r="S16" s="53">
        <f t="shared" si="8"/>
        <v>0.297244461717839</v>
      </c>
      <c r="T16" s="54">
        <f t="shared" si="9"/>
        <v>80</v>
      </c>
      <c r="U16" s="54">
        <f t="shared" si="10"/>
        <v>79</v>
      </c>
      <c r="V16" s="61">
        <f t="shared" si="11"/>
        <v>159</v>
      </c>
      <c r="W16" s="21">
        <v>1558</v>
      </c>
      <c r="X16" s="62">
        <v>8617.9</v>
      </c>
      <c r="Y16" s="53">
        <f t="shared" si="12"/>
        <v>5.5313863928113</v>
      </c>
      <c r="Z16" s="54">
        <f t="shared" si="13"/>
        <v>10</v>
      </c>
      <c r="AA16" s="54">
        <f t="shared" si="14"/>
        <v>13</v>
      </c>
      <c r="AB16" s="61">
        <f t="shared" si="15"/>
        <v>23</v>
      </c>
      <c r="AC16" s="21">
        <v>833</v>
      </c>
      <c r="AD16" s="62">
        <v>340</v>
      </c>
      <c r="AE16" s="53">
        <f t="shared" si="16"/>
        <v>0.408163265306122</v>
      </c>
      <c r="AF16" s="54">
        <f t="shared" si="17"/>
        <v>13</v>
      </c>
      <c r="AG16" s="54">
        <f t="shared" si="18"/>
        <v>9</v>
      </c>
      <c r="AH16" s="61">
        <f t="shared" si="19"/>
        <v>22</v>
      </c>
      <c r="AI16" s="21">
        <v>2729</v>
      </c>
      <c r="AJ16" s="21">
        <v>1753.64</v>
      </c>
      <c r="AK16" s="53">
        <f t="shared" si="20"/>
        <v>0.642594356907292</v>
      </c>
      <c r="AL16" s="54">
        <f t="shared" si="21"/>
        <v>133</v>
      </c>
      <c r="AM16" s="54">
        <f t="shared" si="22"/>
        <v>106</v>
      </c>
      <c r="AN16" s="61">
        <f t="shared" si="23"/>
        <v>239</v>
      </c>
      <c r="AO16" s="21">
        <v>2575</v>
      </c>
      <c r="AP16" s="21">
        <v>2195.7</v>
      </c>
      <c r="AQ16" s="53">
        <f t="shared" si="24"/>
        <v>0.852699029126214</v>
      </c>
      <c r="AR16" s="54">
        <f t="shared" si="25"/>
        <v>125</v>
      </c>
      <c r="AS16" s="54">
        <f t="shared" si="26"/>
        <v>98</v>
      </c>
      <c r="AT16" s="61">
        <f t="shared" si="27"/>
        <v>223</v>
      </c>
      <c r="AU16" s="21">
        <v>2565</v>
      </c>
      <c r="AV16" s="21">
        <f>VLOOKUP(B:B,[2]Sheet1!$A:$B,2,0)</f>
        <v>4358.71</v>
      </c>
      <c r="AW16" s="53">
        <f t="shared" si="28"/>
        <v>1.69930214424951</v>
      </c>
      <c r="AX16" s="54">
        <f t="shared" si="29"/>
        <v>46</v>
      </c>
      <c r="AY16" s="54">
        <f t="shared" si="30"/>
        <v>15</v>
      </c>
      <c r="AZ16" s="61">
        <f t="shared" si="31"/>
        <v>61</v>
      </c>
      <c r="BA16" s="21">
        <v>686</v>
      </c>
      <c r="BB16" s="21">
        <v>193.1</v>
      </c>
      <c r="BC16" s="53">
        <f t="shared" si="32"/>
        <v>0.281486880466472</v>
      </c>
      <c r="BD16" s="54">
        <f t="shared" si="33"/>
        <v>53</v>
      </c>
      <c r="BE16" s="54">
        <f t="shared" si="34"/>
        <v>43</v>
      </c>
      <c r="BF16" s="61">
        <f t="shared" si="35"/>
        <v>96</v>
      </c>
      <c r="BG16" s="21">
        <v>1373</v>
      </c>
      <c r="BH16" s="21">
        <v>2080.8</v>
      </c>
      <c r="BI16" s="53">
        <f t="shared" si="36"/>
        <v>1.51551347414421</v>
      </c>
      <c r="BJ16" s="54">
        <f t="shared" si="37"/>
        <v>20</v>
      </c>
      <c r="BK16" s="54">
        <f t="shared" si="38"/>
        <v>11</v>
      </c>
      <c r="BL16" s="61">
        <f t="shared" si="39"/>
        <v>31</v>
      </c>
      <c r="BM16" s="21">
        <v>2711</v>
      </c>
      <c r="BN16" s="21">
        <v>2376.3</v>
      </c>
      <c r="BO16" s="53">
        <f t="shared" si="40"/>
        <v>0.876540022132055</v>
      </c>
      <c r="BP16" s="54">
        <f t="shared" si="41"/>
        <v>100</v>
      </c>
      <c r="BQ16" s="54">
        <f t="shared" si="42"/>
        <v>20</v>
      </c>
      <c r="BR16" s="61">
        <f t="shared" si="43"/>
        <v>120</v>
      </c>
      <c r="BS16" s="21">
        <v>3200</v>
      </c>
      <c r="BT16" s="21">
        <v>3985.92</v>
      </c>
      <c r="BU16" s="53">
        <f t="shared" si="44"/>
        <v>1.2456</v>
      </c>
      <c r="BV16" s="54">
        <f t="shared" si="45"/>
        <v>21</v>
      </c>
      <c r="BW16" s="54">
        <f t="shared" si="46"/>
        <v>15</v>
      </c>
      <c r="BX16" s="61">
        <f t="shared" si="47"/>
        <v>36</v>
      </c>
      <c r="BY16" s="70">
        <v>6449</v>
      </c>
      <c r="BZ16" s="21">
        <v>448</v>
      </c>
      <c r="CA16" s="53">
        <f t="shared" si="55"/>
        <v>0.0694681345945108</v>
      </c>
      <c r="CB16" s="54">
        <f t="shared" si="48"/>
        <v>120</v>
      </c>
      <c r="CC16" s="54">
        <f t="shared" si="49"/>
        <v>95</v>
      </c>
      <c r="CD16" s="61">
        <f t="shared" si="50"/>
        <v>215</v>
      </c>
      <c r="CE16" s="21">
        <v>2224</v>
      </c>
      <c r="CF16" s="21">
        <v>1736.84</v>
      </c>
      <c r="CG16" s="53">
        <f t="shared" si="51"/>
        <v>0.780953237410072</v>
      </c>
      <c r="CH16" s="54">
        <f t="shared" si="52"/>
        <v>29</v>
      </c>
      <c r="CI16" s="54">
        <f t="shared" si="53"/>
        <v>23</v>
      </c>
      <c r="CJ16" s="61">
        <f t="shared" si="54"/>
        <v>52</v>
      </c>
    </row>
    <row r="17" customHeight="1" spans="1:88">
      <c r="A17" s="52">
        <v>15</v>
      </c>
      <c r="B17" s="25">
        <v>730</v>
      </c>
      <c r="C17" s="25" t="s">
        <v>58</v>
      </c>
      <c r="D17" s="25" t="s">
        <v>124</v>
      </c>
      <c r="E17" s="21">
        <v>3498</v>
      </c>
      <c r="F17" s="21">
        <v>2780</v>
      </c>
      <c r="G17" s="53">
        <f t="shared" si="0"/>
        <v>0.794739851343625</v>
      </c>
      <c r="H17" s="54">
        <f t="shared" si="1"/>
        <v>47</v>
      </c>
      <c r="I17" s="54">
        <f t="shared" si="2"/>
        <v>28</v>
      </c>
      <c r="J17" s="61">
        <f t="shared" si="3"/>
        <v>75</v>
      </c>
      <c r="K17" s="21">
        <v>2081</v>
      </c>
      <c r="L17" s="21">
        <v>2310.43</v>
      </c>
      <c r="M17" s="53">
        <f t="shared" si="4"/>
        <v>1.11024987986545</v>
      </c>
      <c r="N17" s="54">
        <f t="shared" si="5"/>
        <v>12</v>
      </c>
      <c r="O17" s="54">
        <f t="shared" si="6"/>
        <v>2</v>
      </c>
      <c r="P17" s="61">
        <f t="shared" si="7"/>
        <v>14</v>
      </c>
      <c r="Q17" s="22">
        <v>5030</v>
      </c>
      <c r="R17" s="21">
        <v>1209.01</v>
      </c>
      <c r="S17" s="53">
        <f t="shared" si="8"/>
        <v>0.240359840954274</v>
      </c>
      <c r="T17" s="54">
        <f t="shared" si="9"/>
        <v>92</v>
      </c>
      <c r="U17" s="54">
        <f t="shared" si="10"/>
        <v>58</v>
      </c>
      <c r="V17" s="61">
        <f t="shared" si="11"/>
        <v>150</v>
      </c>
      <c r="W17" s="21">
        <v>1558</v>
      </c>
      <c r="X17" s="62">
        <v>4576.46</v>
      </c>
      <c r="Y17" s="53">
        <f t="shared" si="12"/>
        <v>2.93739409499358</v>
      </c>
      <c r="Z17" s="54">
        <f t="shared" si="13"/>
        <v>85</v>
      </c>
      <c r="AA17" s="54">
        <f t="shared" si="14"/>
        <v>60</v>
      </c>
      <c r="AB17" s="61">
        <f t="shared" si="15"/>
        <v>145</v>
      </c>
      <c r="AC17" s="21">
        <v>833</v>
      </c>
      <c r="AD17" s="62">
        <v>135</v>
      </c>
      <c r="AE17" s="53">
        <f t="shared" si="16"/>
        <v>0.162064825930372</v>
      </c>
      <c r="AF17" s="54">
        <f t="shared" si="17"/>
        <v>28</v>
      </c>
      <c r="AG17" s="54">
        <f t="shared" si="18"/>
        <v>24</v>
      </c>
      <c r="AH17" s="61">
        <f t="shared" si="19"/>
        <v>52</v>
      </c>
      <c r="AI17" s="21">
        <v>2729</v>
      </c>
      <c r="AJ17" s="21">
        <v>2079.61</v>
      </c>
      <c r="AK17" s="53">
        <f t="shared" si="20"/>
        <v>0.76204104067424</v>
      </c>
      <c r="AL17" s="54">
        <f t="shared" si="21"/>
        <v>125</v>
      </c>
      <c r="AM17" s="54">
        <f t="shared" si="22"/>
        <v>85</v>
      </c>
      <c r="AN17" s="61">
        <f t="shared" si="23"/>
        <v>210</v>
      </c>
      <c r="AO17" s="21">
        <v>3436</v>
      </c>
      <c r="AP17" s="21">
        <v>2471.22</v>
      </c>
      <c r="AQ17" s="53">
        <f t="shared" si="24"/>
        <v>0.719214202561118</v>
      </c>
      <c r="AR17" s="54">
        <f t="shared" si="25"/>
        <v>139</v>
      </c>
      <c r="AS17" s="54">
        <f t="shared" si="26"/>
        <v>82</v>
      </c>
      <c r="AT17" s="61">
        <f t="shared" si="27"/>
        <v>221</v>
      </c>
      <c r="AU17" s="21">
        <v>2327</v>
      </c>
      <c r="AV17" s="21">
        <f>VLOOKUP(B:B,[2]Sheet1!$A:$B,2,0)</f>
        <v>3126.05</v>
      </c>
      <c r="AW17" s="53">
        <f t="shared" si="28"/>
        <v>1.34338203695746</v>
      </c>
      <c r="AX17" s="54">
        <f t="shared" si="29"/>
        <v>77</v>
      </c>
      <c r="AY17" s="54">
        <f t="shared" si="30"/>
        <v>40</v>
      </c>
      <c r="AZ17" s="61">
        <f t="shared" si="31"/>
        <v>117</v>
      </c>
      <c r="BA17" s="21">
        <v>700</v>
      </c>
      <c r="BB17" s="21">
        <v>305.4</v>
      </c>
      <c r="BC17" s="53">
        <f t="shared" si="32"/>
        <v>0.436285714285714</v>
      </c>
      <c r="BD17" s="54">
        <f t="shared" si="33"/>
        <v>20</v>
      </c>
      <c r="BE17" s="54">
        <f t="shared" si="34"/>
        <v>25</v>
      </c>
      <c r="BF17" s="61">
        <f t="shared" si="35"/>
        <v>45</v>
      </c>
      <c r="BG17" s="21">
        <v>1600</v>
      </c>
      <c r="BH17" s="21">
        <v>3723.24</v>
      </c>
      <c r="BI17" s="53">
        <f t="shared" si="36"/>
        <v>2.327025</v>
      </c>
      <c r="BJ17" s="54">
        <f t="shared" si="37"/>
        <v>6</v>
      </c>
      <c r="BK17" s="54">
        <f t="shared" si="38"/>
        <v>2</v>
      </c>
      <c r="BL17" s="61">
        <f t="shared" si="39"/>
        <v>8</v>
      </c>
      <c r="BM17" s="21">
        <v>2226</v>
      </c>
      <c r="BN17" s="21">
        <v>1469.91</v>
      </c>
      <c r="BO17" s="53">
        <f t="shared" si="40"/>
        <v>0.66033692722372</v>
      </c>
      <c r="BP17" s="54">
        <f t="shared" si="41"/>
        <v>119</v>
      </c>
      <c r="BQ17" s="54">
        <f t="shared" si="42"/>
        <v>56</v>
      </c>
      <c r="BR17" s="61">
        <f t="shared" si="43"/>
        <v>175</v>
      </c>
      <c r="BS17" s="21">
        <v>4200</v>
      </c>
      <c r="BT17" s="21">
        <v>6486.75</v>
      </c>
      <c r="BU17" s="53">
        <f t="shared" si="44"/>
        <v>1.54446428571429</v>
      </c>
      <c r="BV17" s="54">
        <f t="shared" si="45"/>
        <v>10</v>
      </c>
      <c r="BW17" s="54">
        <f t="shared" si="46"/>
        <v>7</v>
      </c>
      <c r="BX17" s="61">
        <f t="shared" si="47"/>
        <v>17</v>
      </c>
      <c r="BY17" s="70">
        <v>4031</v>
      </c>
      <c r="BZ17" s="21">
        <v>2064</v>
      </c>
      <c r="CA17" s="53">
        <f t="shared" si="55"/>
        <v>0.512031753907219</v>
      </c>
      <c r="CB17" s="54">
        <f t="shared" si="48"/>
        <v>40</v>
      </c>
      <c r="CC17" s="54">
        <f t="shared" si="49"/>
        <v>25</v>
      </c>
      <c r="CD17" s="61">
        <f t="shared" si="50"/>
        <v>65</v>
      </c>
      <c r="CE17" s="21">
        <v>4830</v>
      </c>
      <c r="CF17" s="21">
        <v>3224.36</v>
      </c>
      <c r="CG17" s="53">
        <f t="shared" si="51"/>
        <v>0.667569358178054</v>
      </c>
      <c r="CH17" s="54">
        <f t="shared" si="52"/>
        <v>44</v>
      </c>
      <c r="CI17" s="54">
        <f t="shared" si="53"/>
        <v>3</v>
      </c>
      <c r="CJ17" s="61">
        <f t="shared" si="54"/>
        <v>47</v>
      </c>
    </row>
    <row r="18" customHeight="1" spans="1:88">
      <c r="A18" s="52">
        <v>16</v>
      </c>
      <c r="B18" s="25">
        <v>546</v>
      </c>
      <c r="C18" s="25" t="s">
        <v>125</v>
      </c>
      <c r="D18" s="25" t="s">
        <v>117</v>
      </c>
      <c r="E18" s="21">
        <v>3498</v>
      </c>
      <c r="F18" s="21">
        <v>2394</v>
      </c>
      <c r="G18" s="53">
        <f t="shared" si="0"/>
        <v>0.684391080617496</v>
      </c>
      <c r="H18" s="54">
        <f t="shared" si="1"/>
        <v>59</v>
      </c>
      <c r="I18" s="54">
        <f t="shared" si="2"/>
        <v>37</v>
      </c>
      <c r="J18" s="61">
        <f t="shared" si="3"/>
        <v>96</v>
      </c>
      <c r="K18" s="21">
        <v>986</v>
      </c>
      <c r="L18" s="21">
        <v>414.6</v>
      </c>
      <c r="M18" s="53">
        <f t="shared" si="4"/>
        <v>0.420486815415822</v>
      </c>
      <c r="N18" s="54">
        <f t="shared" si="5"/>
        <v>47</v>
      </c>
      <c r="O18" s="54">
        <f t="shared" si="6"/>
        <v>42</v>
      </c>
      <c r="P18" s="61">
        <f t="shared" si="7"/>
        <v>89</v>
      </c>
      <c r="Q18" s="22">
        <v>3810</v>
      </c>
      <c r="R18" s="21">
        <v>1156.01</v>
      </c>
      <c r="S18" s="53">
        <f t="shared" si="8"/>
        <v>0.30341469816273</v>
      </c>
      <c r="T18" s="54">
        <f t="shared" si="9"/>
        <v>78</v>
      </c>
      <c r="U18" s="54">
        <f t="shared" si="10"/>
        <v>62</v>
      </c>
      <c r="V18" s="61">
        <f t="shared" si="11"/>
        <v>140</v>
      </c>
      <c r="W18" s="21">
        <v>770</v>
      </c>
      <c r="X18" s="62">
        <v>5993.37</v>
      </c>
      <c r="Y18" s="53">
        <f t="shared" si="12"/>
        <v>7.7835974025974</v>
      </c>
      <c r="Z18" s="54">
        <f t="shared" si="13"/>
        <v>3</v>
      </c>
      <c r="AA18" s="54">
        <f t="shared" si="14"/>
        <v>36</v>
      </c>
      <c r="AB18" s="61">
        <f t="shared" si="15"/>
        <v>39</v>
      </c>
      <c r="AC18" s="21">
        <v>833</v>
      </c>
      <c r="AD18" s="62">
        <v>0</v>
      </c>
      <c r="AE18" s="53">
        <f t="shared" si="16"/>
        <v>0</v>
      </c>
      <c r="AF18" s="54">
        <f t="shared" si="17"/>
        <v>66</v>
      </c>
      <c r="AG18" s="54">
        <f t="shared" si="18"/>
        <v>67</v>
      </c>
      <c r="AH18" s="61">
        <f t="shared" si="19"/>
        <v>133</v>
      </c>
      <c r="AI18" s="21">
        <v>2729</v>
      </c>
      <c r="AJ18" s="21">
        <v>2016.4</v>
      </c>
      <c r="AK18" s="53">
        <f t="shared" si="20"/>
        <v>0.738878710150238</v>
      </c>
      <c r="AL18" s="54">
        <f t="shared" si="21"/>
        <v>126</v>
      </c>
      <c r="AM18" s="54">
        <f t="shared" si="22"/>
        <v>91</v>
      </c>
      <c r="AN18" s="61">
        <f t="shared" si="23"/>
        <v>217</v>
      </c>
      <c r="AO18" s="21">
        <v>5365</v>
      </c>
      <c r="AP18" s="21">
        <v>4054.76</v>
      </c>
      <c r="AQ18" s="53">
        <f t="shared" si="24"/>
        <v>0.755780055917987</v>
      </c>
      <c r="AR18" s="54">
        <f t="shared" si="25"/>
        <v>136</v>
      </c>
      <c r="AS18" s="54">
        <f t="shared" si="26"/>
        <v>32</v>
      </c>
      <c r="AT18" s="61">
        <f t="shared" si="27"/>
        <v>168</v>
      </c>
      <c r="AU18" s="21">
        <v>2720</v>
      </c>
      <c r="AV18" s="21">
        <f>VLOOKUP(B:B,[2]Sheet1!$A:$B,2,0)</f>
        <v>5042.06</v>
      </c>
      <c r="AW18" s="53">
        <f t="shared" si="28"/>
        <v>1.85369852941176</v>
      </c>
      <c r="AX18" s="54">
        <f t="shared" si="29"/>
        <v>32</v>
      </c>
      <c r="AY18" s="54">
        <f t="shared" si="30"/>
        <v>12</v>
      </c>
      <c r="AZ18" s="61">
        <f t="shared" si="31"/>
        <v>44</v>
      </c>
      <c r="BA18" s="21">
        <v>686</v>
      </c>
      <c r="BB18" s="21">
        <v>116.4</v>
      </c>
      <c r="BC18" s="53">
        <f t="shared" si="32"/>
        <v>0.169679300291545</v>
      </c>
      <c r="BD18" s="54">
        <f t="shared" si="33"/>
        <v>86</v>
      </c>
      <c r="BE18" s="54">
        <f t="shared" si="34"/>
        <v>76</v>
      </c>
      <c r="BF18" s="61">
        <f t="shared" si="35"/>
        <v>162</v>
      </c>
      <c r="BG18" s="21">
        <v>1200</v>
      </c>
      <c r="BH18" s="21">
        <v>398</v>
      </c>
      <c r="BI18" s="53">
        <f t="shared" si="36"/>
        <v>0.331666666666667</v>
      </c>
      <c r="BJ18" s="54">
        <f t="shared" si="37"/>
        <v>87</v>
      </c>
      <c r="BK18" s="54">
        <f t="shared" si="38"/>
        <v>81</v>
      </c>
      <c r="BL18" s="61">
        <f t="shared" si="39"/>
        <v>168</v>
      </c>
      <c r="BM18" s="21">
        <v>3281</v>
      </c>
      <c r="BN18" s="21">
        <v>2044.33</v>
      </c>
      <c r="BO18" s="53">
        <f t="shared" si="40"/>
        <v>0.623081377628772</v>
      </c>
      <c r="BP18" s="54">
        <f t="shared" si="41"/>
        <v>121</v>
      </c>
      <c r="BQ18" s="54">
        <f t="shared" si="42"/>
        <v>27</v>
      </c>
      <c r="BR18" s="61">
        <f t="shared" si="43"/>
        <v>148</v>
      </c>
      <c r="BS18" s="21">
        <v>3600</v>
      </c>
      <c r="BT18" s="21">
        <v>1438.4</v>
      </c>
      <c r="BU18" s="53">
        <f t="shared" si="44"/>
        <v>0.399555555555556</v>
      </c>
      <c r="BV18" s="54">
        <f t="shared" si="45"/>
        <v>106</v>
      </c>
      <c r="BW18" s="54">
        <f t="shared" si="46"/>
        <v>69</v>
      </c>
      <c r="BX18" s="61">
        <f t="shared" si="47"/>
        <v>175</v>
      </c>
      <c r="BY18" s="70">
        <v>4099</v>
      </c>
      <c r="BZ18" s="21">
        <v>475</v>
      </c>
      <c r="CA18" s="53">
        <f t="shared" si="55"/>
        <v>0.115881922420102</v>
      </c>
      <c r="CB18" s="54">
        <f t="shared" si="48"/>
        <v>110</v>
      </c>
      <c r="CC18" s="54">
        <f t="shared" si="49"/>
        <v>91</v>
      </c>
      <c r="CD18" s="61">
        <f t="shared" si="50"/>
        <v>201</v>
      </c>
      <c r="CE18" s="21">
        <v>3091</v>
      </c>
      <c r="CF18" s="21">
        <v>1643.8</v>
      </c>
      <c r="CG18" s="53">
        <f t="shared" si="51"/>
        <v>0.531802005823358</v>
      </c>
      <c r="CH18" s="54">
        <f t="shared" si="52"/>
        <v>73</v>
      </c>
      <c r="CI18" s="54">
        <f t="shared" si="53"/>
        <v>28</v>
      </c>
      <c r="CJ18" s="61">
        <f t="shared" si="54"/>
        <v>101</v>
      </c>
    </row>
    <row r="19" customHeight="1" spans="1:88">
      <c r="A19" s="52">
        <v>17</v>
      </c>
      <c r="B19" s="25">
        <v>737</v>
      </c>
      <c r="C19" s="25" t="s">
        <v>126</v>
      </c>
      <c r="D19" s="25" t="s">
        <v>16</v>
      </c>
      <c r="E19" s="21">
        <v>2798</v>
      </c>
      <c r="F19" s="21">
        <v>1731</v>
      </c>
      <c r="G19" s="53">
        <f t="shared" si="0"/>
        <v>0.618656182987848</v>
      </c>
      <c r="H19" s="54">
        <f t="shared" si="1"/>
        <v>75</v>
      </c>
      <c r="I19" s="54">
        <f t="shared" si="2"/>
        <v>54</v>
      </c>
      <c r="J19" s="61">
        <f t="shared" si="3"/>
        <v>129</v>
      </c>
      <c r="K19" s="21">
        <v>759</v>
      </c>
      <c r="L19" s="21">
        <v>607</v>
      </c>
      <c r="M19" s="53">
        <f t="shared" si="4"/>
        <v>0.799736495388669</v>
      </c>
      <c r="N19" s="54">
        <f t="shared" si="5"/>
        <v>26</v>
      </c>
      <c r="O19" s="54">
        <f t="shared" si="6"/>
        <v>26</v>
      </c>
      <c r="P19" s="61">
        <f t="shared" si="7"/>
        <v>52</v>
      </c>
      <c r="Q19" s="22">
        <v>2041</v>
      </c>
      <c r="R19" s="21">
        <v>1270.69</v>
      </c>
      <c r="S19" s="53">
        <f t="shared" si="8"/>
        <v>0.622582067613915</v>
      </c>
      <c r="T19" s="54">
        <f t="shared" si="9"/>
        <v>35</v>
      </c>
      <c r="U19" s="54">
        <f t="shared" si="10"/>
        <v>55</v>
      </c>
      <c r="V19" s="61">
        <f t="shared" si="11"/>
        <v>90</v>
      </c>
      <c r="W19" s="21">
        <v>1689</v>
      </c>
      <c r="X19" s="62">
        <v>5046.82</v>
      </c>
      <c r="Y19" s="53">
        <f t="shared" si="12"/>
        <v>2.98805210183541</v>
      </c>
      <c r="Z19" s="54">
        <f t="shared" si="13"/>
        <v>81</v>
      </c>
      <c r="AA19" s="54">
        <f t="shared" si="14"/>
        <v>54</v>
      </c>
      <c r="AB19" s="61">
        <f t="shared" si="15"/>
        <v>135</v>
      </c>
      <c r="AC19" s="21">
        <v>750</v>
      </c>
      <c r="AD19" s="62">
        <v>0</v>
      </c>
      <c r="AE19" s="53">
        <f t="shared" si="16"/>
        <v>0</v>
      </c>
      <c r="AF19" s="54">
        <f t="shared" si="17"/>
        <v>66</v>
      </c>
      <c r="AG19" s="54">
        <f t="shared" si="18"/>
        <v>67</v>
      </c>
      <c r="AH19" s="61">
        <f t="shared" si="19"/>
        <v>133</v>
      </c>
      <c r="AI19" s="21">
        <v>2495</v>
      </c>
      <c r="AJ19" s="21">
        <v>1777.41</v>
      </c>
      <c r="AK19" s="53">
        <f t="shared" si="20"/>
        <v>0.71238877755511</v>
      </c>
      <c r="AL19" s="54">
        <f t="shared" si="21"/>
        <v>127</v>
      </c>
      <c r="AM19" s="54">
        <f t="shared" si="22"/>
        <v>101</v>
      </c>
      <c r="AN19" s="61">
        <f t="shared" si="23"/>
        <v>228</v>
      </c>
      <c r="AO19" s="21">
        <v>3108</v>
      </c>
      <c r="AP19" s="21">
        <v>2425.26</v>
      </c>
      <c r="AQ19" s="53">
        <f t="shared" si="24"/>
        <v>0.780328185328185</v>
      </c>
      <c r="AR19" s="54">
        <f t="shared" si="25"/>
        <v>133</v>
      </c>
      <c r="AS19" s="54">
        <f t="shared" si="26"/>
        <v>87</v>
      </c>
      <c r="AT19" s="61">
        <f t="shared" si="27"/>
        <v>220</v>
      </c>
      <c r="AU19" s="21">
        <v>2013</v>
      </c>
      <c r="AV19" s="21">
        <f>VLOOKUP(B:B,[2]Sheet1!$A:$B,2,0)</f>
        <v>2511.87</v>
      </c>
      <c r="AW19" s="53">
        <f t="shared" si="28"/>
        <v>1.24782414307004</v>
      </c>
      <c r="AX19" s="54">
        <f t="shared" si="29"/>
        <v>87</v>
      </c>
      <c r="AY19" s="54">
        <f t="shared" si="30"/>
        <v>64</v>
      </c>
      <c r="AZ19" s="61">
        <f t="shared" si="31"/>
        <v>151</v>
      </c>
      <c r="BA19" s="21">
        <v>600</v>
      </c>
      <c r="BB19" s="21">
        <v>222.9</v>
      </c>
      <c r="BC19" s="53">
        <f t="shared" si="32"/>
        <v>0.3715</v>
      </c>
      <c r="BD19" s="54">
        <f t="shared" si="33"/>
        <v>29</v>
      </c>
      <c r="BE19" s="54">
        <f t="shared" si="34"/>
        <v>36</v>
      </c>
      <c r="BF19" s="61">
        <f t="shared" si="35"/>
        <v>65</v>
      </c>
      <c r="BG19" s="21">
        <v>1200</v>
      </c>
      <c r="BH19" s="21">
        <v>143</v>
      </c>
      <c r="BI19" s="53">
        <f t="shared" si="36"/>
        <v>0.119166666666667</v>
      </c>
      <c r="BJ19" s="54">
        <f t="shared" si="37"/>
        <v>116</v>
      </c>
      <c r="BK19" s="54">
        <f t="shared" si="38"/>
        <v>114</v>
      </c>
      <c r="BL19" s="61">
        <f t="shared" si="39"/>
        <v>230</v>
      </c>
      <c r="BM19" s="21">
        <v>1800</v>
      </c>
      <c r="BN19" s="21">
        <v>934.85</v>
      </c>
      <c r="BO19" s="53">
        <f t="shared" si="40"/>
        <v>0.519361111111111</v>
      </c>
      <c r="BP19" s="54">
        <f t="shared" si="41"/>
        <v>128</v>
      </c>
      <c r="BQ19" s="54">
        <f t="shared" si="42"/>
        <v>89</v>
      </c>
      <c r="BR19" s="61">
        <f t="shared" si="43"/>
        <v>217</v>
      </c>
      <c r="BS19" s="21">
        <v>3000</v>
      </c>
      <c r="BT19" s="21">
        <v>437</v>
      </c>
      <c r="BU19" s="53">
        <f t="shared" si="44"/>
        <v>0.145666666666667</v>
      </c>
      <c r="BV19" s="54">
        <f t="shared" si="45"/>
        <v>135</v>
      </c>
      <c r="BW19" s="54">
        <f t="shared" si="46"/>
        <v>125</v>
      </c>
      <c r="BX19" s="61">
        <f t="shared" si="47"/>
        <v>260</v>
      </c>
      <c r="BY19" s="70">
        <v>6339</v>
      </c>
      <c r="BZ19" s="21">
        <v>1167</v>
      </c>
      <c r="CA19" s="53">
        <f t="shared" si="55"/>
        <v>0.18409843823947</v>
      </c>
      <c r="CB19" s="54">
        <f t="shared" si="48"/>
        <v>97</v>
      </c>
      <c r="CC19" s="54">
        <f t="shared" si="49"/>
        <v>49</v>
      </c>
      <c r="CD19" s="61">
        <f t="shared" si="50"/>
        <v>146</v>
      </c>
      <c r="CE19" s="21">
        <v>1932</v>
      </c>
      <c r="CF19" s="21">
        <v>804.9</v>
      </c>
      <c r="CG19" s="53">
        <f t="shared" si="51"/>
        <v>0.416614906832298</v>
      </c>
      <c r="CH19" s="54">
        <f t="shared" si="52"/>
        <v>107</v>
      </c>
      <c r="CI19" s="54">
        <f t="shared" si="53"/>
        <v>88</v>
      </c>
      <c r="CJ19" s="61">
        <f t="shared" si="54"/>
        <v>195</v>
      </c>
    </row>
    <row r="20" customHeight="1" spans="1:88">
      <c r="A20" s="52">
        <v>18</v>
      </c>
      <c r="B20" s="25">
        <v>712</v>
      </c>
      <c r="C20" s="25" t="s">
        <v>62</v>
      </c>
      <c r="D20" s="25" t="s">
        <v>16</v>
      </c>
      <c r="E20" s="21">
        <v>2798</v>
      </c>
      <c r="F20" s="21">
        <v>2416</v>
      </c>
      <c r="G20" s="53">
        <f t="shared" si="0"/>
        <v>0.863473909935668</v>
      </c>
      <c r="H20" s="54">
        <f t="shared" si="1"/>
        <v>39</v>
      </c>
      <c r="I20" s="54">
        <f t="shared" si="2"/>
        <v>36</v>
      </c>
      <c r="J20" s="61">
        <f t="shared" si="3"/>
        <v>75</v>
      </c>
      <c r="K20" s="21">
        <v>759</v>
      </c>
      <c r="L20" s="21">
        <v>970.9</v>
      </c>
      <c r="M20" s="53">
        <f t="shared" si="4"/>
        <v>1.27918313570487</v>
      </c>
      <c r="N20" s="54">
        <f t="shared" si="5"/>
        <v>8</v>
      </c>
      <c r="O20" s="54">
        <f t="shared" si="6"/>
        <v>11</v>
      </c>
      <c r="P20" s="61">
        <f t="shared" si="7"/>
        <v>19</v>
      </c>
      <c r="Q20" s="22">
        <v>5624</v>
      </c>
      <c r="R20" s="21">
        <v>1404.17</v>
      </c>
      <c r="S20" s="53">
        <f t="shared" si="8"/>
        <v>0.249674608819346</v>
      </c>
      <c r="T20" s="54">
        <f t="shared" si="9"/>
        <v>91</v>
      </c>
      <c r="U20" s="54">
        <f t="shared" si="10"/>
        <v>48</v>
      </c>
      <c r="V20" s="61">
        <f t="shared" si="11"/>
        <v>139</v>
      </c>
      <c r="W20" s="21">
        <v>1378</v>
      </c>
      <c r="X20" s="62">
        <v>6093.18</v>
      </c>
      <c r="Y20" s="53">
        <f t="shared" si="12"/>
        <v>4.42175616835994</v>
      </c>
      <c r="Z20" s="54">
        <f t="shared" si="13"/>
        <v>26</v>
      </c>
      <c r="AA20" s="54">
        <f t="shared" si="14"/>
        <v>35</v>
      </c>
      <c r="AB20" s="61">
        <f t="shared" si="15"/>
        <v>61</v>
      </c>
      <c r="AC20" s="21">
        <v>4167</v>
      </c>
      <c r="AD20" s="62">
        <v>98</v>
      </c>
      <c r="AE20" s="53">
        <f t="shared" si="16"/>
        <v>0.023518118550516</v>
      </c>
      <c r="AF20" s="54">
        <f t="shared" si="17"/>
        <v>65</v>
      </c>
      <c r="AG20" s="54">
        <f t="shared" si="18"/>
        <v>34</v>
      </c>
      <c r="AH20" s="61">
        <f t="shared" si="19"/>
        <v>99</v>
      </c>
      <c r="AI20" s="21">
        <v>3424</v>
      </c>
      <c r="AJ20" s="21">
        <v>3841.45</v>
      </c>
      <c r="AK20" s="53">
        <f t="shared" si="20"/>
        <v>1.12191880841121</v>
      </c>
      <c r="AL20" s="54">
        <f t="shared" si="21"/>
        <v>69</v>
      </c>
      <c r="AM20" s="54">
        <f t="shared" si="22"/>
        <v>17</v>
      </c>
      <c r="AN20" s="61">
        <f t="shared" si="23"/>
        <v>86</v>
      </c>
      <c r="AO20" s="21">
        <v>3618</v>
      </c>
      <c r="AP20" s="21">
        <v>4309.01</v>
      </c>
      <c r="AQ20" s="53">
        <f t="shared" si="24"/>
        <v>1.19099226091763</v>
      </c>
      <c r="AR20" s="54">
        <f t="shared" si="25"/>
        <v>77</v>
      </c>
      <c r="AS20" s="54">
        <f t="shared" si="26"/>
        <v>28</v>
      </c>
      <c r="AT20" s="61">
        <f t="shared" si="27"/>
        <v>105</v>
      </c>
      <c r="AU20" s="21">
        <v>4402</v>
      </c>
      <c r="AV20" s="21">
        <f>VLOOKUP(B:B,[2]Sheet1!$A:$B,2,0)</f>
        <v>7938.83</v>
      </c>
      <c r="AW20" s="53">
        <f t="shared" si="28"/>
        <v>1.80345979100409</v>
      </c>
      <c r="AX20" s="54">
        <f t="shared" si="29"/>
        <v>38</v>
      </c>
      <c r="AY20" s="54">
        <f t="shared" si="30"/>
        <v>4</v>
      </c>
      <c r="AZ20" s="61">
        <f t="shared" si="31"/>
        <v>42</v>
      </c>
      <c r="BA20" s="21">
        <v>1200</v>
      </c>
      <c r="BB20" s="21">
        <v>477.6</v>
      </c>
      <c r="BC20" s="53">
        <f t="shared" si="32"/>
        <v>0.398</v>
      </c>
      <c r="BD20" s="54">
        <f t="shared" si="33"/>
        <v>26</v>
      </c>
      <c r="BE20" s="54">
        <f t="shared" si="34"/>
        <v>8</v>
      </c>
      <c r="BF20" s="61">
        <f t="shared" si="35"/>
        <v>34</v>
      </c>
      <c r="BG20" s="21">
        <v>1582</v>
      </c>
      <c r="BH20" s="21">
        <v>3746.26</v>
      </c>
      <c r="BI20" s="53">
        <f t="shared" si="36"/>
        <v>2.36805309734513</v>
      </c>
      <c r="BJ20" s="54">
        <f t="shared" si="37"/>
        <v>5</v>
      </c>
      <c r="BK20" s="54">
        <f t="shared" si="38"/>
        <v>1</v>
      </c>
      <c r="BL20" s="61">
        <f t="shared" si="39"/>
        <v>6</v>
      </c>
      <c r="BM20" s="21">
        <v>1021</v>
      </c>
      <c r="BN20" s="21">
        <v>1717.58</v>
      </c>
      <c r="BO20" s="53">
        <f t="shared" si="40"/>
        <v>1.68225269343781</v>
      </c>
      <c r="BP20" s="54">
        <f t="shared" si="41"/>
        <v>34</v>
      </c>
      <c r="BQ20" s="54">
        <f t="shared" si="42"/>
        <v>43</v>
      </c>
      <c r="BR20" s="61">
        <f t="shared" si="43"/>
        <v>77</v>
      </c>
      <c r="BS20" s="21">
        <v>3000</v>
      </c>
      <c r="BT20" s="21">
        <v>839.2</v>
      </c>
      <c r="BU20" s="53">
        <f t="shared" si="44"/>
        <v>0.279733333333333</v>
      </c>
      <c r="BV20" s="54">
        <f t="shared" si="45"/>
        <v>119</v>
      </c>
      <c r="BW20" s="54">
        <f t="shared" si="46"/>
        <v>107</v>
      </c>
      <c r="BX20" s="61">
        <f t="shared" si="47"/>
        <v>226</v>
      </c>
      <c r="BY20" s="70">
        <v>4031</v>
      </c>
      <c r="BZ20" s="21">
        <v>2188</v>
      </c>
      <c r="CA20" s="53">
        <f t="shared" si="55"/>
        <v>0.542793351525676</v>
      </c>
      <c r="CB20" s="54">
        <f t="shared" si="48"/>
        <v>35</v>
      </c>
      <c r="CC20" s="54">
        <f t="shared" si="49"/>
        <v>21</v>
      </c>
      <c r="CD20" s="61">
        <f t="shared" si="50"/>
        <v>56</v>
      </c>
      <c r="CE20" s="21">
        <v>5120</v>
      </c>
      <c r="CF20" s="21">
        <v>1931.8</v>
      </c>
      <c r="CG20" s="53">
        <f t="shared" si="51"/>
        <v>0.3773046875</v>
      </c>
      <c r="CH20" s="54">
        <f t="shared" si="52"/>
        <v>117</v>
      </c>
      <c r="CI20" s="54">
        <f t="shared" si="53"/>
        <v>14</v>
      </c>
      <c r="CJ20" s="61">
        <f t="shared" si="54"/>
        <v>131</v>
      </c>
    </row>
    <row r="21" customHeight="1" spans="1:88">
      <c r="A21" s="52">
        <v>19</v>
      </c>
      <c r="B21" s="25">
        <v>373</v>
      </c>
      <c r="C21" s="25" t="s">
        <v>76</v>
      </c>
      <c r="D21" s="25" t="s">
        <v>117</v>
      </c>
      <c r="E21" s="21">
        <v>2901</v>
      </c>
      <c r="F21" s="21">
        <v>2900</v>
      </c>
      <c r="G21" s="53">
        <f t="shared" si="0"/>
        <v>0.999655291278869</v>
      </c>
      <c r="H21" s="54">
        <f t="shared" si="1"/>
        <v>27</v>
      </c>
      <c r="I21" s="54">
        <f t="shared" si="2"/>
        <v>25</v>
      </c>
      <c r="J21" s="61">
        <f t="shared" si="3"/>
        <v>52</v>
      </c>
      <c r="K21" s="21">
        <v>759</v>
      </c>
      <c r="L21" s="21">
        <v>177.8</v>
      </c>
      <c r="M21" s="53">
        <f t="shared" si="4"/>
        <v>0.234255599472991</v>
      </c>
      <c r="N21" s="54">
        <f t="shared" si="5"/>
        <v>75</v>
      </c>
      <c r="O21" s="54">
        <f t="shared" si="6"/>
        <v>83</v>
      </c>
      <c r="P21" s="61">
        <f t="shared" si="7"/>
        <v>158</v>
      </c>
      <c r="Q21" s="22">
        <v>1781</v>
      </c>
      <c r="R21" s="21">
        <v>2142</v>
      </c>
      <c r="S21" s="53">
        <f t="shared" si="8"/>
        <v>1.20269511510387</v>
      </c>
      <c r="T21" s="54">
        <f t="shared" si="9"/>
        <v>6</v>
      </c>
      <c r="U21" s="54">
        <f t="shared" si="10"/>
        <v>20</v>
      </c>
      <c r="V21" s="61">
        <f t="shared" si="11"/>
        <v>26</v>
      </c>
      <c r="W21" s="21">
        <v>2288</v>
      </c>
      <c r="X21" s="62">
        <v>8072.76</v>
      </c>
      <c r="Y21" s="53">
        <f t="shared" si="12"/>
        <v>3.5283041958042</v>
      </c>
      <c r="Z21" s="54">
        <f t="shared" si="13"/>
        <v>54</v>
      </c>
      <c r="AA21" s="54">
        <f t="shared" si="14"/>
        <v>16</v>
      </c>
      <c r="AB21" s="61">
        <f t="shared" si="15"/>
        <v>70</v>
      </c>
      <c r="AC21" s="21">
        <v>750</v>
      </c>
      <c r="AD21" s="62">
        <v>111</v>
      </c>
      <c r="AE21" s="53">
        <f t="shared" si="16"/>
        <v>0.148</v>
      </c>
      <c r="AF21" s="54">
        <f t="shared" si="17"/>
        <v>31</v>
      </c>
      <c r="AG21" s="54">
        <f t="shared" si="18"/>
        <v>30</v>
      </c>
      <c r="AH21" s="61">
        <f t="shared" si="19"/>
        <v>61</v>
      </c>
      <c r="AI21" s="21">
        <v>2799</v>
      </c>
      <c r="AJ21" s="21">
        <v>2751.96</v>
      </c>
      <c r="AK21" s="53">
        <f t="shared" si="20"/>
        <v>0.983193997856377</v>
      </c>
      <c r="AL21" s="54">
        <f t="shared" si="21"/>
        <v>88</v>
      </c>
      <c r="AM21" s="54">
        <f t="shared" si="22"/>
        <v>35</v>
      </c>
      <c r="AN21" s="61">
        <f t="shared" si="23"/>
        <v>123</v>
      </c>
      <c r="AO21" s="21">
        <v>3129</v>
      </c>
      <c r="AP21" s="21">
        <v>4328.68</v>
      </c>
      <c r="AQ21" s="53">
        <f t="shared" si="24"/>
        <v>1.38340683924577</v>
      </c>
      <c r="AR21" s="54">
        <f t="shared" si="25"/>
        <v>53</v>
      </c>
      <c r="AS21" s="54">
        <f t="shared" si="26"/>
        <v>26</v>
      </c>
      <c r="AT21" s="61">
        <f t="shared" si="27"/>
        <v>79</v>
      </c>
      <c r="AU21" s="21">
        <v>2613</v>
      </c>
      <c r="AV21" s="21">
        <f>VLOOKUP(B:B,[2]Sheet1!$A:$B,2,0)</f>
        <v>6182.69</v>
      </c>
      <c r="AW21" s="53">
        <f t="shared" si="28"/>
        <v>2.36612705702258</v>
      </c>
      <c r="AX21" s="54">
        <f t="shared" si="29"/>
        <v>16</v>
      </c>
      <c r="AY21" s="54">
        <f t="shared" si="30"/>
        <v>7</v>
      </c>
      <c r="AZ21" s="61">
        <f t="shared" si="31"/>
        <v>23</v>
      </c>
      <c r="BA21" s="21">
        <v>1000</v>
      </c>
      <c r="BB21" s="21">
        <v>0</v>
      </c>
      <c r="BC21" s="53">
        <f t="shared" si="32"/>
        <v>0</v>
      </c>
      <c r="BD21" s="54">
        <f t="shared" si="33"/>
        <v>138</v>
      </c>
      <c r="BE21" s="54">
        <f t="shared" si="34"/>
        <v>138</v>
      </c>
      <c r="BF21" s="61">
        <f t="shared" si="35"/>
        <v>276</v>
      </c>
      <c r="BG21" s="21">
        <v>1687</v>
      </c>
      <c r="BH21" s="21">
        <v>583.2</v>
      </c>
      <c r="BI21" s="53">
        <f t="shared" si="36"/>
        <v>0.345702430349733</v>
      </c>
      <c r="BJ21" s="54">
        <f t="shared" si="37"/>
        <v>84</v>
      </c>
      <c r="BK21" s="54">
        <f t="shared" si="38"/>
        <v>67</v>
      </c>
      <c r="BL21" s="61">
        <f t="shared" si="39"/>
        <v>151</v>
      </c>
      <c r="BM21" s="21">
        <v>1500</v>
      </c>
      <c r="BN21" s="21">
        <v>1304.9</v>
      </c>
      <c r="BO21" s="53">
        <f t="shared" si="40"/>
        <v>0.869933333333333</v>
      </c>
      <c r="BP21" s="54">
        <f t="shared" si="41"/>
        <v>101</v>
      </c>
      <c r="BQ21" s="54">
        <f t="shared" si="42"/>
        <v>68</v>
      </c>
      <c r="BR21" s="61">
        <f t="shared" si="43"/>
        <v>169</v>
      </c>
      <c r="BS21" s="21">
        <v>3000</v>
      </c>
      <c r="BT21" s="21">
        <v>2837.08</v>
      </c>
      <c r="BU21" s="53">
        <f t="shared" si="44"/>
        <v>0.945693333333333</v>
      </c>
      <c r="BV21" s="54">
        <f t="shared" si="45"/>
        <v>42</v>
      </c>
      <c r="BW21" s="54">
        <f t="shared" si="46"/>
        <v>24</v>
      </c>
      <c r="BX21" s="61">
        <f t="shared" si="47"/>
        <v>66</v>
      </c>
      <c r="BY21" s="70">
        <v>4675</v>
      </c>
      <c r="BZ21" s="21">
        <v>435</v>
      </c>
      <c r="CA21" s="53">
        <f t="shared" si="55"/>
        <v>0.093048128342246</v>
      </c>
      <c r="CB21" s="54">
        <f t="shared" si="48"/>
        <v>114</v>
      </c>
      <c r="CC21" s="54">
        <f t="shared" si="49"/>
        <v>99</v>
      </c>
      <c r="CD21" s="61">
        <f t="shared" si="50"/>
        <v>213</v>
      </c>
      <c r="CE21" s="21">
        <v>3091</v>
      </c>
      <c r="CF21" s="21">
        <v>1304.68</v>
      </c>
      <c r="CG21" s="53">
        <f t="shared" si="51"/>
        <v>0.42208993853122</v>
      </c>
      <c r="CH21" s="54">
        <f t="shared" si="52"/>
        <v>104</v>
      </c>
      <c r="CI21" s="54">
        <f t="shared" si="53"/>
        <v>47</v>
      </c>
      <c r="CJ21" s="61">
        <f t="shared" si="54"/>
        <v>151</v>
      </c>
    </row>
    <row r="22" customHeight="1" spans="1:88">
      <c r="A22" s="52">
        <v>20</v>
      </c>
      <c r="B22" s="25">
        <v>107658</v>
      </c>
      <c r="C22" s="25" t="s">
        <v>127</v>
      </c>
      <c r="D22" s="25" t="s">
        <v>124</v>
      </c>
      <c r="E22" s="21">
        <v>2798</v>
      </c>
      <c r="F22" s="21">
        <v>4346</v>
      </c>
      <c r="G22" s="53">
        <f t="shared" si="0"/>
        <v>1.55325232308792</v>
      </c>
      <c r="H22" s="54">
        <f t="shared" si="1"/>
        <v>8</v>
      </c>
      <c r="I22" s="54">
        <f t="shared" si="2"/>
        <v>12</v>
      </c>
      <c r="J22" s="61">
        <f t="shared" si="3"/>
        <v>20</v>
      </c>
      <c r="K22" s="21">
        <v>759</v>
      </c>
      <c r="L22" s="21">
        <v>316.2</v>
      </c>
      <c r="M22" s="53">
        <f t="shared" si="4"/>
        <v>0.416600790513834</v>
      </c>
      <c r="N22" s="54">
        <f t="shared" si="5"/>
        <v>48</v>
      </c>
      <c r="O22" s="54">
        <f t="shared" si="6"/>
        <v>54</v>
      </c>
      <c r="P22" s="61">
        <f t="shared" si="7"/>
        <v>102</v>
      </c>
      <c r="Q22" s="22">
        <v>2593</v>
      </c>
      <c r="R22" s="21">
        <v>1869</v>
      </c>
      <c r="S22" s="53">
        <f t="shared" si="8"/>
        <v>0.720786733513305</v>
      </c>
      <c r="T22" s="54">
        <f t="shared" si="9"/>
        <v>28</v>
      </c>
      <c r="U22" s="54">
        <f t="shared" si="10"/>
        <v>27</v>
      </c>
      <c r="V22" s="61">
        <f t="shared" si="11"/>
        <v>55</v>
      </c>
      <c r="W22" s="21">
        <v>2069</v>
      </c>
      <c r="X22" s="62">
        <v>6660.32</v>
      </c>
      <c r="Y22" s="53">
        <f t="shared" si="12"/>
        <v>3.21910101498308</v>
      </c>
      <c r="Z22" s="54">
        <f t="shared" si="13"/>
        <v>70</v>
      </c>
      <c r="AA22" s="54">
        <f t="shared" si="14"/>
        <v>29</v>
      </c>
      <c r="AB22" s="61">
        <f t="shared" si="15"/>
        <v>99</v>
      </c>
      <c r="AC22" s="21">
        <v>1223</v>
      </c>
      <c r="AD22" s="62">
        <v>111</v>
      </c>
      <c r="AE22" s="53">
        <f t="shared" si="16"/>
        <v>0.0907604251839738</v>
      </c>
      <c r="AF22" s="54">
        <f t="shared" si="17"/>
        <v>45</v>
      </c>
      <c r="AG22" s="54">
        <f t="shared" si="18"/>
        <v>30</v>
      </c>
      <c r="AH22" s="61">
        <f t="shared" si="19"/>
        <v>75</v>
      </c>
      <c r="AI22" s="21">
        <v>2495</v>
      </c>
      <c r="AJ22" s="21">
        <v>4203.39</v>
      </c>
      <c r="AK22" s="53">
        <f t="shared" si="20"/>
        <v>1.6847254509018</v>
      </c>
      <c r="AL22" s="54">
        <f t="shared" si="21"/>
        <v>14</v>
      </c>
      <c r="AM22" s="54">
        <f t="shared" si="22"/>
        <v>11</v>
      </c>
      <c r="AN22" s="61">
        <f t="shared" si="23"/>
        <v>25</v>
      </c>
      <c r="AO22" s="21">
        <v>4204</v>
      </c>
      <c r="AP22" s="21">
        <v>5958.22000000001</v>
      </c>
      <c r="AQ22" s="53">
        <f t="shared" si="24"/>
        <v>1.41727402473835</v>
      </c>
      <c r="AR22" s="54">
        <f t="shared" si="25"/>
        <v>46</v>
      </c>
      <c r="AS22" s="54">
        <f t="shared" si="26"/>
        <v>10</v>
      </c>
      <c r="AT22" s="61">
        <f t="shared" si="27"/>
        <v>56</v>
      </c>
      <c r="AU22" s="21">
        <v>2298</v>
      </c>
      <c r="AV22" s="21">
        <f>VLOOKUP(B:B,[2]Sheet1!$A:$B,2,0)</f>
        <v>2563.36</v>
      </c>
      <c r="AW22" s="53">
        <f t="shared" si="28"/>
        <v>1.11547432550044</v>
      </c>
      <c r="AX22" s="54">
        <f t="shared" si="29"/>
        <v>104</v>
      </c>
      <c r="AY22" s="54">
        <f t="shared" si="30"/>
        <v>61</v>
      </c>
      <c r="AZ22" s="61">
        <f t="shared" si="31"/>
        <v>165</v>
      </c>
      <c r="BA22" s="21">
        <v>600</v>
      </c>
      <c r="BB22" s="21">
        <v>210.28</v>
      </c>
      <c r="BC22" s="53">
        <f t="shared" si="32"/>
        <v>0.350466666666667</v>
      </c>
      <c r="BD22" s="54">
        <f t="shared" si="33"/>
        <v>33</v>
      </c>
      <c r="BE22" s="54">
        <f t="shared" si="34"/>
        <v>40</v>
      </c>
      <c r="BF22" s="61">
        <f t="shared" si="35"/>
        <v>73</v>
      </c>
      <c r="BG22" s="21">
        <v>1800</v>
      </c>
      <c r="BH22" s="21">
        <v>1523.74</v>
      </c>
      <c r="BI22" s="53">
        <f t="shared" si="36"/>
        <v>0.846522222222222</v>
      </c>
      <c r="BJ22" s="54">
        <f t="shared" si="37"/>
        <v>49</v>
      </c>
      <c r="BK22" s="54">
        <f t="shared" si="38"/>
        <v>27</v>
      </c>
      <c r="BL22" s="61">
        <f t="shared" si="39"/>
        <v>76</v>
      </c>
      <c r="BM22" s="21">
        <v>1730</v>
      </c>
      <c r="BN22" s="21">
        <v>1089.35</v>
      </c>
      <c r="BO22" s="53">
        <f t="shared" si="40"/>
        <v>0.629682080924855</v>
      </c>
      <c r="BP22" s="54">
        <f t="shared" si="41"/>
        <v>120</v>
      </c>
      <c r="BQ22" s="54">
        <f t="shared" si="42"/>
        <v>82</v>
      </c>
      <c r="BR22" s="61">
        <f t="shared" si="43"/>
        <v>202</v>
      </c>
      <c r="BS22" s="21">
        <v>4542</v>
      </c>
      <c r="BT22" s="21">
        <v>2901.8</v>
      </c>
      <c r="BU22" s="53">
        <f t="shared" si="44"/>
        <v>0.638881549977983</v>
      </c>
      <c r="BV22" s="54">
        <f t="shared" si="45"/>
        <v>74</v>
      </c>
      <c r="BW22" s="54">
        <f t="shared" si="46"/>
        <v>23</v>
      </c>
      <c r="BX22" s="61">
        <f t="shared" si="47"/>
        <v>97</v>
      </c>
      <c r="BY22" s="70">
        <v>3941</v>
      </c>
      <c r="BZ22" s="21">
        <v>831</v>
      </c>
      <c r="CA22" s="53">
        <f t="shared" si="55"/>
        <v>0.210860187769602</v>
      </c>
      <c r="CB22" s="54">
        <f t="shared" si="48"/>
        <v>89</v>
      </c>
      <c r="CC22" s="54">
        <f t="shared" si="49"/>
        <v>63</v>
      </c>
      <c r="CD22" s="61">
        <f t="shared" si="50"/>
        <v>152</v>
      </c>
      <c r="CE22" s="21">
        <v>3391</v>
      </c>
      <c r="CF22" s="21">
        <v>2446.59</v>
      </c>
      <c r="CG22" s="53">
        <f t="shared" si="51"/>
        <v>0.721495134178708</v>
      </c>
      <c r="CH22" s="54">
        <f t="shared" si="52"/>
        <v>37</v>
      </c>
      <c r="CI22" s="54">
        <f t="shared" si="53"/>
        <v>6</v>
      </c>
      <c r="CJ22" s="61">
        <f t="shared" si="54"/>
        <v>43</v>
      </c>
    </row>
    <row r="23" customHeight="1" spans="1:88">
      <c r="A23" s="52">
        <v>21</v>
      </c>
      <c r="B23" s="25">
        <v>359</v>
      </c>
      <c r="C23" s="25" t="s">
        <v>80</v>
      </c>
      <c r="D23" s="25" t="s">
        <v>22</v>
      </c>
      <c r="E23" s="21">
        <v>2798</v>
      </c>
      <c r="F23" s="21">
        <v>2612</v>
      </c>
      <c r="G23" s="53">
        <f t="shared" si="0"/>
        <v>0.933523945675482</v>
      </c>
      <c r="H23" s="54">
        <f t="shared" si="1"/>
        <v>34</v>
      </c>
      <c r="I23" s="54">
        <f t="shared" si="2"/>
        <v>34</v>
      </c>
      <c r="J23" s="61">
        <f t="shared" si="3"/>
        <v>68</v>
      </c>
      <c r="K23" s="21">
        <v>759</v>
      </c>
      <c r="L23" s="21">
        <v>281</v>
      </c>
      <c r="M23" s="53">
        <f t="shared" si="4"/>
        <v>0.370223978919631</v>
      </c>
      <c r="N23" s="54">
        <f t="shared" si="5"/>
        <v>53</v>
      </c>
      <c r="O23" s="54">
        <f t="shared" si="6"/>
        <v>61</v>
      </c>
      <c r="P23" s="61">
        <f t="shared" si="7"/>
        <v>114</v>
      </c>
      <c r="Q23" s="22">
        <v>1406</v>
      </c>
      <c r="R23" s="21">
        <v>128</v>
      </c>
      <c r="S23" s="53">
        <f t="shared" si="8"/>
        <v>0.0910384068278805</v>
      </c>
      <c r="T23" s="54">
        <f t="shared" si="9"/>
        <v>115</v>
      </c>
      <c r="U23" s="54">
        <f t="shared" si="10"/>
        <v>120</v>
      </c>
      <c r="V23" s="61">
        <f t="shared" si="11"/>
        <v>235</v>
      </c>
      <c r="W23" s="21">
        <v>1415</v>
      </c>
      <c r="X23" s="62">
        <v>4134.08</v>
      </c>
      <c r="Y23" s="53">
        <f t="shared" si="12"/>
        <v>2.92161130742049</v>
      </c>
      <c r="Z23" s="54">
        <f t="shared" si="13"/>
        <v>89</v>
      </c>
      <c r="AA23" s="54">
        <f t="shared" si="14"/>
        <v>75</v>
      </c>
      <c r="AB23" s="61">
        <f t="shared" si="15"/>
        <v>164</v>
      </c>
      <c r="AC23" s="21">
        <v>750</v>
      </c>
      <c r="AD23" s="62">
        <v>68</v>
      </c>
      <c r="AE23" s="53">
        <f t="shared" si="16"/>
        <v>0.0906666666666667</v>
      </c>
      <c r="AF23" s="54">
        <f t="shared" si="17"/>
        <v>46</v>
      </c>
      <c r="AG23" s="54">
        <f t="shared" si="18"/>
        <v>46</v>
      </c>
      <c r="AH23" s="61">
        <f t="shared" si="19"/>
        <v>92</v>
      </c>
      <c r="AI23" s="21">
        <v>2495</v>
      </c>
      <c r="AJ23" s="21">
        <v>2321.14</v>
      </c>
      <c r="AK23" s="53">
        <f t="shared" si="20"/>
        <v>0.930316633266533</v>
      </c>
      <c r="AL23" s="54">
        <f t="shared" si="21"/>
        <v>95</v>
      </c>
      <c r="AM23" s="54">
        <f t="shared" si="22"/>
        <v>64</v>
      </c>
      <c r="AN23" s="61">
        <f t="shared" si="23"/>
        <v>159</v>
      </c>
      <c r="AO23" s="21">
        <v>2596</v>
      </c>
      <c r="AP23" s="21">
        <v>3522.95</v>
      </c>
      <c r="AQ23" s="53">
        <f t="shared" si="24"/>
        <v>1.35706856702619</v>
      </c>
      <c r="AR23" s="54">
        <f t="shared" si="25"/>
        <v>59</v>
      </c>
      <c r="AS23" s="54">
        <f t="shared" si="26"/>
        <v>44</v>
      </c>
      <c r="AT23" s="61">
        <f t="shared" si="27"/>
        <v>103</v>
      </c>
      <c r="AU23" s="21">
        <v>1644</v>
      </c>
      <c r="AV23" s="21">
        <f>VLOOKUP(B:B,[2]Sheet1!$A:$B,2,0)</f>
        <v>2864.06</v>
      </c>
      <c r="AW23" s="53">
        <f t="shared" si="28"/>
        <v>1.74212895377129</v>
      </c>
      <c r="AX23" s="54">
        <f t="shared" si="29"/>
        <v>43</v>
      </c>
      <c r="AY23" s="54">
        <f t="shared" si="30"/>
        <v>53</v>
      </c>
      <c r="AZ23" s="61">
        <f t="shared" si="31"/>
        <v>96</v>
      </c>
      <c r="BA23" s="21">
        <v>600</v>
      </c>
      <c r="BB23" s="21">
        <v>31.28</v>
      </c>
      <c r="BC23" s="53">
        <f t="shared" si="32"/>
        <v>0.0521333333333333</v>
      </c>
      <c r="BD23" s="54">
        <f t="shared" si="33"/>
        <v>130</v>
      </c>
      <c r="BE23" s="54">
        <f t="shared" si="34"/>
        <v>131</v>
      </c>
      <c r="BF23" s="61">
        <f t="shared" si="35"/>
        <v>261</v>
      </c>
      <c r="BG23" s="21">
        <v>1646</v>
      </c>
      <c r="BH23" s="21">
        <v>707</v>
      </c>
      <c r="BI23" s="53">
        <f t="shared" si="36"/>
        <v>0.429526123936817</v>
      </c>
      <c r="BJ23" s="54">
        <f t="shared" si="37"/>
        <v>77</v>
      </c>
      <c r="BK23" s="54">
        <f t="shared" si="38"/>
        <v>59</v>
      </c>
      <c r="BL23" s="61">
        <f t="shared" si="39"/>
        <v>136</v>
      </c>
      <c r="BM23" s="21">
        <v>2004</v>
      </c>
      <c r="BN23" s="21">
        <v>2309.97</v>
      </c>
      <c r="BO23" s="53">
        <f t="shared" si="40"/>
        <v>1.15267964071856</v>
      </c>
      <c r="BP23" s="54">
        <f t="shared" si="41"/>
        <v>72</v>
      </c>
      <c r="BQ23" s="54">
        <f t="shared" si="42"/>
        <v>21</v>
      </c>
      <c r="BR23" s="61">
        <f t="shared" si="43"/>
        <v>93</v>
      </c>
      <c r="BS23" s="21">
        <v>4017</v>
      </c>
      <c r="BT23" s="21">
        <v>2303.74</v>
      </c>
      <c r="BU23" s="53">
        <f t="shared" si="44"/>
        <v>0.573497635051033</v>
      </c>
      <c r="BV23" s="54">
        <f t="shared" si="45"/>
        <v>88</v>
      </c>
      <c r="BW23" s="54">
        <f t="shared" si="46"/>
        <v>40</v>
      </c>
      <c r="BX23" s="61">
        <f t="shared" si="47"/>
        <v>128</v>
      </c>
      <c r="BY23" s="70">
        <v>4105</v>
      </c>
      <c r="BZ23" s="21">
        <v>1456</v>
      </c>
      <c r="CA23" s="53">
        <f t="shared" si="55"/>
        <v>0.35468940316687</v>
      </c>
      <c r="CB23" s="54">
        <f t="shared" si="48"/>
        <v>62</v>
      </c>
      <c r="CC23" s="54">
        <f t="shared" si="49"/>
        <v>37</v>
      </c>
      <c r="CD23" s="61">
        <f t="shared" si="50"/>
        <v>99</v>
      </c>
      <c r="CE23" s="21">
        <v>1932</v>
      </c>
      <c r="CF23" s="21">
        <v>2277.04</v>
      </c>
      <c r="CG23" s="53">
        <f t="shared" si="51"/>
        <v>1.17859213250518</v>
      </c>
      <c r="CH23" s="54">
        <f t="shared" si="52"/>
        <v>8</v>
      </c>
      <c r="CI23" s="54">
        <f t="shared" si="53"/>
        <v>8</v>
      </c>
      <c r="CJ23" s="61">
        <f t="shared" si="54"/>
        <v>16</v>
      </c>
    </row>
    <row r="24" customHeight="1" spans="1:88">
      <c r="A24" s="52">
        <v>22</v>
      </c>
      <c r="B24" s="25">
        <v>585</v>
      </c>
      <c r="C24" s="25" t="s">
        <v>128</v>
      </c>
      <c r="D24" s="25" t="s">
        <v>124</v>
      </c>
      <c r="E24" s="21">
        <v>2798</v>
      </c>
      <c r="F24" s="21">
        <v>1575</v>
      </c>
      <c r="G24" s="53">
        <f t="shared" si="0"/>
        <v>0.562902072909221</v>
      </c>
      <c r="H24" s="54">
        <f t="shared" si="1"/>
        <v>81</v>
      </c>
      <c r="I24" s="54">
        <f t="shared" si="2"/>
        <v>63</v>
      </c>
      <c r="J24" s="61">
        <f t="shared" si="3"/>
        <v>144</v>
      </c>
      <c r="K24" s="21">
        <v>3347</v>
      </c>
      <c r="L24" s="21">
        <v>142</v>
      </c>
      <c r="M24" s="53">
        <f t="shared" si="4"/>
        <v>0.042426053181954</v>
      </c>
      <c r="N24" s="54">
        <f t="shared" si="5"/>
        <v>108</v>
      </c>
      <c r="O24" s="54">
        <f t="shared" si="6"/>
        <v>87</v>
      </c>
      <c r="P24" s="61">
        <f t="shared" si="7"/>
        <v>195</v>
      </c>
      <c r="Q24" s="22">
        <v>4131</v>
      </c>
      <c r="R24" s="21">
        <v>3088.01</v>
      </c>
      <c r="S24" s="53">
        <f t="shared" si="8"/>
        <v>0.747521181312031</v>
      </c>
      <c r="T24" s="54">
        <f t="shared" si="9"/>
        <v>27</v>
      </c>
      <c r="U24" s="54">
        <f t="shared" si="10"/>
        <v>8</v>
      </c>
      <c r="V24" s="61">
        <f t="shared" si="11"/>
        <v>35</v>
      </c>
      <c r="W24" s="21">
        <v>1378</v>
      </c>
      <c r="X24" s="62">
        <v>5921.1</v>
      </c>
      <c r="Y24" s="53">
        <f t="shared" si="12"/>
        <v>4.29687953555878</v>
      </c>
      <c r="Z24" s="54">
        <f t="shared" si="13"/>
        <v>30</v>
      </c>
      <c r="AA24" s="54">
        <f t="shared" si="14"/>
        <v>39</v>
      </c>
      <c r="AB24" s="61">
        <f t="shared" si="15"/>
        <v>69</v>
      </c>
      <c r="AC24" s="21">
        <v>750</v>
      </c>
      <c r="AD24" s="62">
        <v>577.19</v>
      </c>
      <c r="AE24" s="53">
        <f t="shared" si="16"/>
        <v>0.769586666666667</v>
      </c>
      <c r="AF24" s="54">
        <f t="shared" si="17"/>
        <v>1</v>
      </c>
      <c r="AG24" s="54">
        <f t="shared" si="18"/>
        <v>3</v>
      </c>
      <c r="AH24" s="61">
        <f t="shared" si="19"/>
        <v>4</v>
      </c>
      <c r="AI24" s="21">
        <v>2514</v>
      </c>
      <c r="AJ24" s="21">
        <v>4274.87</v>
      </c>
      <c r="AK24" s="53">
        <f t="shared" si="20"/>
        <v>1.70042561654733</v>
      </c>
      <c r="AL24" s="54">
        <f t="shared" si="21"/>
        <v>13</v>
      </c>
      <c r="AM24" s="54">
        <f t="shared" si="22"/>
        <v>8</v>
      </c>
      <c r="AN24" s="61">
        <f t="shared" si="23"/>
        <v>21</v>
      </c>
      <c r="AO24" s="21">
        <v>4303</v>
      </c>
      <c r="AP24" s="21">
        <v>4831.55</v>
      </c>
      <c r="AQ24" s="53">
        <f t="shared" si="24"/>
        <v>1.12283290727399</v>
      </c>
      <c r="AR24" s="54">
        <f t="shared" si="25"/>
        <v>88</v>
      </c>
      <c r="AS24" s="54">
        <f t="shared" si="26"/>
        <v>17</v>
      </c>
      <c r="AT24" s="61">
        <f t="shared" si="27"/>
        <v>105</v>
      </c>
      <c r="AU24" s="21">
        <v>2788</v>
      </c>
      <c r="AV24" s="21">
        <f>VLOOKUP(B:B,[2]Sheet1!$A:$B,2,0)</f>
        <v>3793.95</v>
      </c>
      <c r="AW24" s="53">
        <f t="shared" si="28"/>
        <v>1.36081420373027</v>
      </c>
      <c r="AX24" s="54">
        <f t="shared" si="29"/>
        <v>76</v>
      </c>
      <c r="AY24" s="54">
        <f t="shared" si="30"/>
        <v>23</v>
      </c>
      <c r="AZ24" s="61">
        <f t="shared" si="31"/>
        <v>99</v>
      </c>
      <c r="BA24" s="21">
        <v>704</v>
      </c>
      <c r="BB24" s="21">
        <v>422.2</v>
      </c>
      <c r="BC24" s="53">
        <f t="shared" si="32"/>
        <v>0.599715909090909</v>
      </c>
      <c r="BD24" s="54">
        <f t="shared" si="33"/>
        <v>6</v>
      </c>
      <c r="BE24" s="54">
        <f t="shared" si="34"/>
        <v>12</v>
      </c>
      <c r="BF24" s="61">
        <f t="shared" si="35"/>
        <v>18</v>
      </c>
      <c r="BG24" s="21">
        <v>1800</v>
      </c>
      <c r="BH24" s="21">
        <v>1753.6</v>
      </c>
      <c r="BI24" s="53">
        <f t="shared" si="36"/>
        <v>0.974222222222222</v>
      </c>
      <c r="BJ24" s="54">
        <f t="shared" si="37"/>
        <v>39</v>
      </c>
      <c r="BK24" s="54">
        <f t="shared" si="38"/>
        <v>20</v>
      </c>
      <c r="BL24" s="61">
        <f t="shared" si="39"/>
        <v>59</v>
      </c>
      <c r="BM24" s="21">
        <v>2700</v>
      </c>
      <c r="BN24" s="21">
        <v>2987.79</v>
      </c>
      <c r="BO24" s="53">
        <f t="shared" si="40"/>
        <v>1.10658888888889</v>
      </c>
      <c r="BP24" s="54">
        <f t="shared" si="41"/>
        <v>75</v>
      </c>
      <c r="BQ24" s="54">
        <f t="shared" si="42"/>
        <v>9</v>
      </c>
      <c r="BR24" s="61">
        <f t="shared" si="43"/>
        <v>84</v>
      </c>
      <c r="BS24" s="21">
        <v>3800</v>
      </c>
      <c r="BT24" s="21">
        <v>5148.2</v>
      </c>
      <c r="BU24" s="53">
        <f t="shared" si="44"/>
        <v>1.35478947368421</v>
      </c>
      <c r="BV24" s="54">
        <f t="shared" si="45"/>
        <v>17</v>
      </c>
      <c r="BW24" s="54">
        <f t="shared" si="46"/>
        <v>11</v>
      </c>
      <c r="BX24" s="61">
        <f t="shared" si="47"/>
        <v>28</v>
      </c>
      <c r="BY24" s="70">
        <v>5172</v>
      </c>
      <c r="BZ24" s="21">
        <v>4469</v>
      </c>
      <c r="CA24" s="53">
        <f t="shared" si="55"/>
        <v>0.864075792730085</v>
      </c>
      <c r="CB24" s="54">
        <f t="shared" si="48"/>
        <v>14</v>
      </c>
      <c r="CC24" s="54">
        <f t="shared" si="49"/>
        <v>8</v>
      </c>
      <c r="CD24" s="61">
        <f t="shared" si="50"/>
        <v>22</v>
      </c>
      <c r="CE24" s="21">
        <v>2705</v>
      </c>
      <c r="CF24" s="21">
        <v>1656.84</v>
      </c>
      <c r="CG24" s="53">
        <f t="shared" si="51"/>
        <v>0.612510166358595</v>
      </c>
      <c r="CH24" s="54">
        <f t="shared" si="52"/>
        <v>56</v>
      </c>
      <c r="CI24" s="54">
        <f t="shared" si="53"/>
        <v>27</v>
      </c>
      <c r="CJ24" s="61">
        <f t="shared" si="54"/>
        <v>83</v>
      </c>
    </row>
    <row r="25" customHeight="1" spans="1:88">
      <c r="A25" s="52">
        <v>23</v>
      </c>
      <c r="B25" s="25">
        <v>114844</v>
      </c>
      <c r="C25" s="25" t="s">
        <v>129</v>
      </c>
      <c r="D25" s="25" t="s">
        <v>117</v>
      </c>
      <c r="E25" s="21">
        <v>2798</v>
      </c>
      <c r="F25" s="21">
        <v>842.4</v>
      </c>
      <c r="G25" s="53">
        <f t="shared" si="0"/>
        <v>0.301072194424589</v>
      </c>
      <c r="H25" s="54">
        <f t="shared" si="1"/>
        <v>113</v>
      </c>
      <c r="I25" s="54">
        <f t="shared" si="2"/>
        <v>106</v>
      </c>
      <c r="J25" s="61">
        <f t="shared" si="3"/>
        <v>219</v>
      </c>
      <c r="K25" s="21">
        <v>759</v>
      </c>
      <c r="L25" s="21">
        <v>107.6</v>
      </c>
      <c r="M25" s="53">
        <f t="shared" si="4"/>
        <v>0.141765480895916</v>
      </c>
      <c r="N25" s="54">
        <f t="shared" si="5"/>
        <v>87</v>
      </c>
      <c r="O25" s="54">
        <f t="shared" si="6"/>
        <v>92</v>
      </c>
      <c r="P25" s="61">
        <f t="shared" si="7"/>
        <v>179</v>
      </c>
      <c r="Q25" s="22">
        <v>2053</v>
      </c>
      <c r="R25" s="21">
        <v>1460.02</v>
      </c>
      <c r="S25" s="53">
        <f t="shared" si="8"/>
        <v>0.711164150024355</v>
      </c>
      <c r="T25" s="54">
        <f t="shared" si="9"/>
        <v>29</v>
      </c>
      <c r="U25" s="54">
        <f t="shared" si="10"/>
        <v>43</v>
      </c>
      <c r="V25" s="61">
        <f t="shared" si="11"/>
        <v>72</v>
      </c>
      <c r="W25" s="21">
        <v>1378</v>
      </c>
      <c r="X25" s="62">
        <v>3825.76</v>
      </c>
      <c r="Y25" s="53">
        <f t="shared" si="12"/>
        <v>2.77631349782293</v>
      </c>
      <c r="Z25" s="54">
        <f t="shared" si="13"/>
        <v>94</v>
      </c>
      <c r="AA25" s="54">
        <f t="shared" si="14"/>
        <v>84</v>
      </c>
      <c r="AB25" s="61">
        <f t="shared" si="15"/>
        <v>178</v>
      </c>
      <c r="AC25" s="21">
        <v>750</v>
      </c>
      <c r="AD25" s="62">
        <v>253.51</v>
      </c>
      <c r="AE25" s="53">
        <f t="shared" si="16"/>
        <v>0.338013333333333</v>
      </c>
      <c r="AF25" s="54">
        <f t="shared" si="17"/>
        <v>16</v>
      </c>
      <c r="AG25" s="54">
        <f t="shared" si="18"/>
        <v>14</v>
      </c>
      <c r="AH25" s="61">
        <f t="shared" si="19"/>
        <v>30</v>
      </c>
      <c r="AI25" s="21">
        <v>2495</v>
      </c>
      <c r="AJ25" s="21">
        <v>1709.84</v>
      </c>
      <c r="AK25" s="53">
        <f t="shared" si="20"/>
        <v>0.685306613226453</v>
      </c>
      <c r="AL25" s="54">
        <f t="shared" si="21"/>
        <v>130</v>
      </c>
      <c r="AM25" s="54">
        <f t="shared" si="22"/>
        <v>109</v>
      </c>
      <c r="AN25" s="61">
        <f t="shared" si="23"/>
        <v>239</v>
      </c>
      <c r="AO25" s="21">
        <v>2429</v>
      </c>
      <c r="AP25" s="21">
        <v>2366.37</v>
      </c>
      <c r="AQ25" s="53">
        <f t="shared" si="24"/>
        <v>0.974215726636476</v>
      </c>
      <c r="AR25" s="54">
        <f t="shared" si="25"/>
        <v>111</v>
      </c>
      <c r="AS25" s="54">
        <f t="shared" si="26"/>
        <v>90</v>
      </c>
      <c r="AT25" s="61">
        <f t="shared" si="27"/>
        <v>201</v>
      </c>
      <c r="AU25" s="21">
        <v>1644</v>
      </c>
      <c r="AV25" s="21">
        <f>VLOOKUP(B:B,[2]Sheet1!$A:$B,2,0)</f>
        <v>2616.51</v>
      </c>
      <c r="AW25" s="53">
        <f t="shared" si="28"/>
        <v>1.59155109489051</v>
      </c>
      <c r="AX25" s="54">
        <f t="shared" si="29"/>
        <v>57</v>
      </c>
      <c r="AY25" s="54">
        <f t="shared" si="30"/>
        <v>59</v>
      </c>
      <c r="AZ25" s="61">
        <f t="shared" si="31"/>
        <v>116</v>
      </c>
      <c r="BA25" s="21">
        <v>600</v>
      </c>
      <c r="BB25" s="21">
        <v>141.78</v>
      </c>
      <c r="BC25" s="53">
        <f t="shared" si="32"/>
        <v>0.2363</v>
      </c>
      <c r="BD25" s="54">
        <f t="shared" si="33"/>
        <v>67</v>
      </c>
      <c r="BE25" s="54">
        <f t="shared" si="34"/>
        <v>67</v>
      </c>
      <c r="BF25" s="61">
        <f t="shared" si="35"/>
        <v>134</v>
      </c>
      <c r="BG25" s="21">
        <v>800</v>
      </c>
      <c r="BH25" s="21">
        <v>491</v>
      </c>
      <c r="BI25" s="53">
        <f t="shared" si="36"/>
        <v>0.61375</v>
      </c>
      <c r="BJ25" s="54">
        <f t="shared" si="37"/>
        <v>64</v>
      </c>
      <c r="BK25" s="54">
        <f t="shared" si="38"/>
        <v>74</v>
      </c>
      <c r="BL25" s="61">
        <f t="shared" si="39"/>
        <v>138</v>
      </c>
      <c r="BM25" s="21">
        <v>2173</v>
      </c>
      <c r="BN25" s="21">
        <v>2087.71</v>
      </c>
      <c r="BO25" s="53">
        <f t="shared" si="40"/>
        <v>0.96075011504832</v>
      </c>
      <c r="BP25" s="54">
        <f t="shared" si="41"/>
        <v>89</v>
      </c>
      <c r="BQ25" s="54">
        <f t="shared" si="42"/>
        <v>24</v>
      </c>
      <c r="BR25" s="61">
        <f t="shared" si="43"/>
        <v>113</v>
      </c>
      <c r="BS25" s="21">
        <v>3000</v>
      </c>
      <c r="BT25" s="21">
        <v>1121</v>
      </c>
      <c r="BU25" s="53">
        <f t="shared" si="44"/>
        <v>0.373666666666667</v>
      </c>
      <c r="BV25" s="54">
        <f t="shared" si="45"/>
        <v>110</v>
      </c>
      <c r="BW25" s="54">
        <f t="shared" si="46"/>
        <v>89</v>
      </c>
      <c r="BX25" s="61">
        <f t="shared" si="47"/>
        <v>199</v>
      </c>
      <c r="BY25" s="70">
        <v>3331</v>
      </c>
      <c r="BZ25" s="21">
        <v>516</v>
      </c>
      <c r="CA25" s="53">
        <f t="shared" si="55"/>
        <v>0.154908435905134</v>
      </c>
      <c r="CB25" s="54">
        <f t="shared" si="48"/>
        <v>105</v>
      </c>
      <c r="CC25" s="54">
        <f t="shared" si="49"/>
        <v>88</v>
      </c>
      <c r="CD25" s="61">
        <f t="shared" si="50"/>
        <v>193</v>
      </c>
      <c r="CE25" s="21">
        <v>4461</v>
      </c>
      <c r="CF25" s="21">
        <v>1350.48</v>
      </c>
      <c r="CG25" s="53">
        <f t="shared" si="51"/>
        <v>0.302730329522529</v>
      </c>
      <c r="CH25" s="54">
        <f t="shared" si="52"/>
        <v>128</v>
      </c>
      <c r="CI25" s="54">
        <f t="shared" si="53"/>
        <v>41</v>
      </c>
      <c r="CJ25" s="61">
        <f t="shared" si="54"/>
        <v>169</v>
      </c>
    </row>
    <row r="26" customHeight="1" spans="1:88">
      <c r="A26" s="52">
        <v>24</v>
      </c>
      <c r="B26" s="25">
        <v>511</v>
      </c>
      <c r="C26" s="25" t="s">
        <v>70</v>
      </c>
      <c r="D26" s="25" t="s">
        <v>117</v>
      </c>
      <c r="E26" s="21">
        <v>2798</v>
      </c>
      <c r="F26" s="21">
        <v>2773</v>
      </c>
      <c r="G26" s="53">
        <f t="shared" si="0"/>
        <v>0.991065046461758</v>
      </c>
      <c r="H26" s="54">
        <f t="shared" si="1"/>
        <v>29</v>
      </c>
      <c r="I26" s="54">
        <f t="shared" si="2"/>
        <v>29</v>
      </c>
      <c r="J26" s="61">
        <f t="shared" si="3"/>
        <v>58</v>
      </c>
      <c r="K26" s="21">
        <v>759</v>
      </c>
      <c r="L26" s="21">
        <v>589.8</v>
      </c>
      <c r="M26" s="53">
        <f t="shared" si="4"/>
        <v>0.777075098814229</v>
      </c>
      <c r="N26" s="54">
        <f t="shared" si="5"/>
        <v>28</v>
      </c>
      <c r="O26" s="54">
        <f t="shared" si="6"/>
        <v>27</v>
      </c>
      <c r="P26" s="61">
        <f t="shared" si="7"/>
        <v>55</v>
      </c>
      <c r="Q26" s="22">
        <v>1406</v>
      </c>
      <c r="R26" s="21">
        <v>557</v>
      </c>
      <c r="S26" s="53">
        <f t="shared" si="8"/>
        <v>0.396159317211949</v>
      </c>
      <c r="T26" s="54">
        <f t="shared" si="9"/>
        <v>58</v>
      </c>
      <c r="U26" s="54">
        <f t="shared" si="10"/>
        <v>98</v>
      </c>
      <c r="V26" s="61">
        <f t="shared" si="11"/>
        <v>156</v>
      </c>
      <c r="W26" s="21">
        <v>3242</v>
      </c>
      <c r="X26" s="62">
        <v>7263.88</v>
      </c>
      <c r="Y26" s="53">
        <f t="shared" si="12"/>
        <v>2.24055521283159</v>
      </c>
      <c r="Z26" s="54">
        <f t="shared" si="13"/>
        <v>115</v>
      </c>
      <c r="AA26" s="54">
        <f t="shared" si="14"/>
        <v>26</v>
      </c>
      <c r="AB26" s="61">
        <f t="shared" si="15"/>
        <v>141</v>
      </c>
      <c r="AC26" s="21">
        <v>750</v>
      </c>
      <c r="AD26" s="62">
        <v>45</v>
      </c>
      <c r="AE26" s="53">
        <f t="shared" si="16"/>
        <v>0.06</v>
      </c>
      <c r="AF26" s="54">
        <f t="shared" si="17"/>
        <v>61</v>
      </c>
      <c r="AG26" s="54">
        <f t="shared" si="18"/>
        <v>56</v>
      </c>
      <c r="AH26" s="61">
        <f t="shared" si="19"/>
        <v>117</v>
      </c>
      <c r="AI26" s="21">
        <v>2495</v>
      </c>
      <c r="AJ26" s="21">
        <v>2536.6</v>
      </c>
      <c r="AK26" s="53">
        <f t="shared" si="20"/>
        <v>1.01667334669339</v>
      </c>
      <c r="AL26" s="54">
        <f t="shared" si="21"/>
        <v>86</v>
      </c>
      <c r="AM26" s="54">
        <f t="shared" si="22"/>
        <v>50</v>
      </c>
      <c r="AN26" s="61">
        <f t="shared" si="23"/>
        <v>136</v>
      </c>
      <c r="AO26" s="21">
        <v>3513</v>
      </c>
      <c r="AP26" s="21">
        <v>7463.70000000001</v>
      </c>
      <c r="AQ26" s="53">
        <f t="shared" si="24"/>
        <v>2.12459436379163</v>
      </c>
      <c r="AR26" s="54">
        <f t="shared" si="25"/>
        <v>10</v>
      </c>
      <c r="AS26" s="54">
        <f t="shared" si="26"/>
        <v>6</v>
      </c>
      <c r="AT26" s="61">
        <f t="shared" si="27"/>
        <v>16</v>
      </c>
      <c r="AU26" s="21">
        <v>2226</v>
      </c>
      <c r="AV26" s="21">
        <f>VLOOKUP(B:B,[2]Sheet1!$A:$B,2,0)</f>
        <v>3318.43</v>
      </c>
      <c r="AW26" s="53">
        <f t="shared" si="28"/>
        <v>1.49075920934411</v>
      </c>
      <c r="AX26" s="54">
        <f t="shared" si="29"/>
        <v>66</v>
      </c>
      <c r="AY26" s="54">
        <f t="shared" si="30"/>
        <v>36</v>
      </c>
      <c r="AZ26" s="61">
        <f t="shared" si="31"/>
        <v>102</v>
      </c>
      <c r="BA26" s="21">
        <v>600</v>
      </c>
      <c r="BB26" s="21">
        <v>257.3</v>
      </c>
      <c r="BC26" s="53">
        <f t="shared" si="32"/>
        <v>0.428833333333333</v>
      </c>
      <c r="BD26" s="54">
        <f t="shared" si="33"/>
        <v>21</v>
      </c>
      <c r="BE26" s="54">
        <f t="shared" si="34"/>
        <v>31</v>
      </c>
      <c r="BF26" s="61">
        <f t="shared" si="35"/>
        <v>52</v>
      </c>
      <c r="BG26" s="21">
        <v>800</v>
      </c>
      <c r="BH26" s="21">
        <v>1284.41</v>
      </c>
      <c r="BI26" s="53">
        <f t="shared" si="36"/>
        <v>1.6055125</v>
      </c>
      <c r="BJ26" s="54">
        <f t="shared" si="37"/>
        <v>15</v>
      </c>
      <c r="BK26" s="54">
        <f t="shared" si="38"/>
        <v>36</v>
      </c>
      <c r="BL26" s="61">
        <f t="shared" si="39"/>
        <v>51</v>
      </c>
      <c r="BM26" s="21">
        <v>2600</v>
      </c>
      <c r="BN26" s="21">
        <v>1378.7</v>
      </c>
      <c r="BO26" s="53">
        <f t="shared" si="40"/>
        <v>0.530269230769231</v>
      </c>
      <c r="BP26" s="54">
        <f t="shared" si="41"/>
        <v>125</v>
      </c>
      <c r="BQ26" s="54">
        <f t="shared" si="42"/>
        <v>62</v>
      </c>
      <c r="BR26" s="61">
        <f t="shared" si="43"/>
        <v>187</v>
      </c>
      <c r="BS26" s="21">
        <v>3000</v>
      </c>
      <c r="BT26" s="21">
        <v>1646.6</v>
      </c>
      <c r="BU26" s="53">
        <f t="shared" si="44"/>
        <v>0.548866666666667</v>
      </c>
      <c r="BV26" s="54">
        <f t="shared" si="45"/>
        <v>90</v>
      </c>
      <c r="BW26" s="54">
        <f t="shared" si="46"/>
        <v>64</v>
      </c>
      <c r="BX26" s="61">
        <f t="shared" si="47"/>
        <v>154</v>
      </c>
      <c r="BY26" s="70">
        <v>3566</v>
      </c>
      <c r="BZ26" s="21">
        <v>762</v>
      </c>
      <c r="CA26" s="53">
        <f t="shared" si="55"/>
        <v>0.213684800897364</v>
      </c>
      <c r="CB26" s="54">
        <f t="shared" si="48"/>
        <v>88</v>
      </c>
      <c r="CC26" s="54">
        <f t="shared" si="49"/>
        <v>70</v>
      </c>
      <c r="CD26" s="61">
        <f t="shared" si="50"/>
        <v>158</v>
      </c>
      <c r="CE26" s="21">
        <v>3091</v>
      </c>
      <c r="CF26" s="21">
        <v>1604.94</v>
      </c>
      <c r="CG26" s="53">
        <f t="shared" si="51"/>
        <v>0.519230022646393</v>
      </c>
      <c r="CH26" s="54">
        <f t="shared" si="52"/>
        <v>79</v>
      </c>
      <c r="CI26" s="54">
        <f t="shared" si="53"/>
        <v>29</v>
      </c>
      <c r="CJ26" s="61">
        <f t="shared" si="54"/>
        <v>108</v>
      </c>
    </row>
    <row r="27" customHeight="1" spans="1:88">
      <c r="A27" s="52">
        <v>25</v>
      </c>
      <c r="B27" s="25">
        <v>724</v>
      </c>
      <c r="C27" s="25" t="s">
        <v>130</v>
      </c>
      <c r="D27" s="25" t="s">
        <v>117</v>
      </c>
      <c r="E27" s="21">
        <v>2798</v>
      </c>
      <c r="F27" s="21">
        <v>2236</v>
      </c>
      <c r="G27" s="53">
        <f t="shared" si="0"/>
        <v>0.799142244460329</v>
      </c>
      <c r="H27" s="54">
        <f t="shared" si="1"/>
        <v>46</v>
      </c>
      <c r="I27" s="54">
        <f t="shared" si="2"/>
        <v>39</v>
      </c>
      <c r="J27" s="61">
        <f t="shared" si="3"/>
        <v>85</v>
      </c>
      <c r="K27" s="21">
        <v>759</v>
      </c>
      <c r="L27" s="21">
        <v>290.46</v>
      </c>
      <c r="M27" s="53">
        <f t="shared" si="4"/>
        <v>0.382687747035573</v>
      </c>
      <c r="N27" s="54">
        <f t="shared" si="5"/>
        <v>52</v>
      </c>
      <c r="O27" s="54">
        <f t="shared" si="6"/>
        <v>60</v>
      </c>
      <c r="P27" s="61">
        <f t="shared" si="7"/>
        <v>112</v>
      </c>
      <c r="Q27" s="22">
        <v>2015</v>
      </c>
      <c r="R27" s="21">
        <v>678</v>
      </c>
      <c r="S27" s="53">
        <f t="shared" si="8"/>
        <v>0.336476426799007</v>
      </c>
      <c r="T27" s="54">
        <f t="shared" si="9"/>
        <v>73</v>
      </c>
      <c r="U27" s="54">
        <f t="shared" si="10"/>
        <v>85</v>
      </c>
      <c r="V27" s="61">
        <f t="shared" si="11"/>
        <v>158</v>
      </c>
      <c r="W27" s="21">
        <v>2229</v>
      </c>
      <c r="X27" s="62">
        <v>8678.71</v>
      </c>
      <c r="Y27" s="53">
        <f t="shared" si="12"/>
        <v>3.89354419021983</v>
      </c>
      <c r="Z27" s="54">
        <f t="shared" si="13"/>
        <v>42</v>
      </c>
      <c r="AA27" s="54">
        <f t="shared" si="14"/>
        <v>12</v>
      </c>
      <c r="AB27" s="61">
        <f t="shared" si="15"/>
        <v>54</v>
      </c>
      <c r="AC27" s="21">
        <v>750</v>
      </c>
      <c r="AD27" s="62">
        <v>373.74</v>
      </c>
      <c r="AE27" s="53">
        <f t="shared" si="16"/>
        <v>0.49832</v>
      </c>
      <c r="AF27" s="54">
        <f t="shared" si="17"/>
        <v>7</v>
      </c>
      <c r="AG27" s="54">
        <f t="shared" si="18"/>
        <v>7</v>
      </c>
      <c r="AH27" s="61">
        <f t="shared" si="19"/>
        <v>14</v>
      </c>
      <c r="AI27" s="21">
        <v>2534</v>
      </c>
      <c r="AJ27" s="21">
        <v>5086.67</v>
      </c>
      <c r="AK27" s="53">
        <f t="shared" si="20"/>
        <v>2.00736779794791</v>
      </c>
      <c r="AL27" s="54">
        <f t="shared" si="21"/>
        <v>6</v>
      </c>
      <c r="AM27" s="54">
        <f t="shared" si="22"/>
        <v>4</v>
      </c>
      <c r="AN27" s="61">
        <f t="shared" si="23"/>
        <v>10</v>
      </c>
      <c r="AO27" s="21">
        <v>3734</v>
      </c>
      <c r="AP27" s="21">
        <v>5106.23</v>
      </c>
      <c r="AQ27" s="53">
        <f t="shared" si="24"/>
        <v>1.3674959828602</v>
      </c>
      <c r="AR27" s="54">
        <f t="shared" si="25"/>
        <v>57</v>
      </c>
      <c r="AS27" s="54">
        <f t="shared" si="26"/>
        <v>13</v>
      </c>
      <c r="AT27" s="61">
        <f t="shared" si="27"/>
        <v>70</v>
      </c>
      <c r="AU27" s="21">
        <v>2235</v>
      </c>
      <c r="AV27" s="21">
        <f>VLOOKUP(B:B,[2]Sheet1!$A:$B,2,0)</f>
        <v>5380.5</v>
      </c>
      <c r="AW27" s="53">
        <f t="shared" si="28"/>
        <v>2.40738255033557</v>
      </c>
      <c r="AX27" s="54">
        <f t="shared" si="29"/>
        <v>13</v>
      </c>
      <c r="AY27" s="54">
        <f t="shared" si="30"/>
        <v>11</v>
      </c>
      <c r="AZ27" s="61">
        <f t="shared" si="31"/>
        <v>24</v>
      </c>
      <c r="BA27" s="21">
        <v>1063</v>
      </c>
      <c r="BB27" s="21">
        <v>431.28</v>
      </c>
      <c r="BC27" s="53">
        <f t="shared" si="32"/>
        <v>0.405719661335842</v>
      </c>
      <c r="BD27" s="54">
        <f t="shared" si="33"/>
        <v>25</v>
      </c>
      <c r="BE27" s="54">
        <f t="shared" si="34"/>
        <v>11</v>
      </c>
      <c r="BF27" s="61">
        <f t="shared" si="35"/>
        <v>36</v>
      </c>
      <c r="BG27" s="21">
        <v>800</v>
      </c>
      <c r="BH27" s="21">
        <v>0</v>
      </c>
      <c r="BI27" s="53">
        <f t="shared" si="36"/>
        <v>0</v>
      </c>
      <c r="BJ27" s="54">
        <f t="shared" si="37"/>
        <v>125</v>
      </c>
      <c r="BK27" s="54">
        <f t="shared" si="38"/>
        <v>125</v>
      </c>
      <c r="BL27" s="61">
        <f t="shared" si="39"/>
        <v>250</v>
      </c>
      <c r="BM27" s="21">
        <v>1300</v>
      </c>
      <c r="BN27" s="21">
        <v>2260.18</v>
      </c>
      <c r="BO27" s="53">
        <f t="shared" si="40"/>
        <v>1.7386</v>
      </c>
      <c r="BP27" s="54">
        <f t="shared" si="41"/>
        <v>31</v>
      </c>
      <c r="BQ27" s="54">
        <f t="shared" si="42"/>
        <v>22</v>
      </c>
      <c r="BR27" s="61">
        <f t="shared" si="43"/>
        <v>53</v>
      </c>
      <c r="BS27" s="21">
        <v>3400</v>
      </c>
      <c r="BT27" s="21">
        <v>1386.92</v>
      </c>
      <c r="BU27" s="53">
        <f t="shared" si="44"/>
        <v>0.407917647058824</v>
      </c>
      <c r="BV27" s="54">
        <f t="shared" si="45"/>
        <v>104</v>
      </c>
      <c r="BW27" s="54">
        <f t="shared" si="46"/>
        <v>73</v>
      </c>
      <c r="BX27" s="61">
        <f t="shared" si="47"/>
        <v>177</v>
      </c>
      <c r="BY27" s="70">
        <v>4031</v>
      </c>
      <c r="BZ27" s="21">
        <v>327</v>
      </c>
      <c r="CA27" s="53">
        <f t="shared" si="55"/>
        <v>0.0811213098486728</v>
      </c>
      <c r="CB27" s="54">
        <f t="shared" si="48"/>
        <v>119</v>
      </c>
      <c r="CC27" s="54">
        <f t="shared" si="49"/>
        <v>107</v>
      </c>
      <c r="CD27" s="61">
        <f t="shared" si="50"/>
        <v>226</v>
      </c>
      <c r="CE27" s="21">
        <v>3091</v>
      </c>
      <c r="CF27" s="21">
        <v>1313.6</v>
      </c>
      <c r="CG27" s="53">
        <f t="shared" si="51"/>
        <v>0.424975736007764</v>
      </c>
      <c r="CH27" s="54">
        <f t="shared" si="52"/>
        <v>103</v>
      </c>
      <c r="CI27" s="54">
        <f t="shared" si="53"/>
        <v>46</v>
      </c>
      <c r="CJ27" s="61">
        <f t="shared" si="54"/>
        <v>149</v>
      </c>
    </row>
    <row r="28" customHeight="1" spans="1:88">
      <c r="A28" s="52">
        <v>26</v>
      </c>
      <c r="B28" s="25">
        <v>514</v>
      </c>
      <c r="C28" s="25" t="s">
        <v>68</v>
      </c>
      <c r="D28" s="25" t="s">
        <v>119</v>
      </c>
      <c r="E28" s="21">
        <v>2798</v>
      </c>
      <c r="F28" s="21">
        <v>2084</v>
      </c>
      <c r="G28" s="53">
        <f t="shared" si="0"/>
        <v>0.74481772694782</v>
      </c>
      <c r="H28" s="54">
        <f t="shared" si="1"/>
        <v>52</v>
      </c>
      <c r="I28" s="54">
        <f t="shared" si="2"/>
        <v>41</v>
      </c>
      <c r="J28" s="61">
        <f t="shared" si="3"/>
        <v>93</v>
      </c>
      <c r="K28" s="21">
        <v>759</v>
      </c>
      <c r="L28" s="21">
        <v>1372.59</v>
      </c>
      <c r="M28" s="53">
        <f t="shared" si="4"/>
        <v>1.80841897233202</v>
      </c>
      <c r="N28" s="54">
        <f t="shared" si="5"/>
        <v>3</v>
      </c>
      <c r="O28" s="54">
        <f t="shared" si="6"/>
        <v>7</v>
      </c>
      <c r="P28" s="61">
        <f t="shared" si="7"/>
        <v>10</v>
      </c>
      <c r="Q28" s="22">
        <v>1406</v>
      </c>
      <c r="R28" s="21">
        <v>1327.02</v>
      </c>
      <c r="S28" s="53">
        <f t="shared" si="8"/>
        <v>0.943826458036984</v>
      </c>
      <c r="T28" s="54">
        <f t="shared" si="9"/>
        <v>12</v>
      </c>
      <c r="U28" s="54">
        <f t="shared" si="10"/>
        <v>52</v>
      </c>
      <c r="V28" s="61">
        <f t="shared" si="11"/>
        <v>64</v>
      </c>
      <c r="W28" s="21">
        <v>1378</v>
      </c>
      <c r="X28" s="62">
        <v>3804.81</v>
      </c>
      <c r="Y28" s="53">
        <f t="shared" si="12"/>
        <v>2.76111030478955</v>
      </c>
      <c r="Z28" s="54">
        <f t="shared" si="13"/>
        <v>96</v>
      </c>
      <c r="AA28" s="54">
        <f t="shared" si="14"/>
        <v>85</v>
      </c>
      <c r="AB28" s="61">
        <f t="shared" si="15"/>
        <v>181</v>
      </c>
      <c r="AC28" s="21">
        <v>750</v>
      </c>
      <c r="AD28" s="62">
        <v>146</v>
      </c>
      <c r="AE28" s="53">
        <f t="shared" si="16"/>
        <v>0.194666666666667</v>
      </c>
      <c r="AF28" s="54">
        <f t="shared" si="17"/>
        <v>22</v>
      </c>
      <c r="AG28" s="54">
        <f t="shared" si="18"/>
        <v>21</v>
      </c>
      <c r="AH28" s="61">
        <f t="shared" si="19"/>
        <v>43</v>
      </c>
      <c r="AI28" s="21">
        <v>2548</v>
      </c>
      <c r="AJ28" s="21">
        <v>2055.5</v>
      </c>
      <c r="AK28" s="53">
        <f t="shared" si="20"/>
        <v>0.80671114599686</v>
      </c>
      <c r="AL28" s="54">
        <f t="shared" si="21"/>
        <v>117</v>
      </c>
      <c r="AM28" s="54">
        <f t="shared" si="22"/>
        <v>88</v>
      </c>
      <c r="AN28" s="61">
        <f t="shared" si="23"/>
        <v>205</v>
      </c>
      <c r="AO28" s="21">
        <v>2429</v>
      </c>
      <c r="AP28" s="21">
        <v>2731.8</v>
      </c>
      <c r="AQ28" s="53">
        <f t="shared" si="24"/>
        <v>1.12466035405517</v>
      </c>
      <c r="AR28" s="54">
        <f t="shared" si="25"/>
        <v>87</v>
      </c>
      <c r="AS28" s="54">
        <f t="shared" si="26"/>
        <v>69</v>
      </c>
      <c r="AT28" s="61">
        <f t="shared" si="27"/>
        <v>156</v>
      </c>
      <c r="AU28" s="21">
        <v>2133</v>
      </c>
      <c r="AV28" s="21">
        <f>VLOOKUP(B:B,[2]Sheet1!$A:$B,2,0)</f>
        <v>3474.63</v>
      </c>
      <c r="AW28" s="53">
        <f t="shared" si="28"/>
        <v>1.62898734177215</v>
      </c>
      <c r="AX28" s="54">
        <f t="shared" si="29"/>
        <v>52</v>
      </c>
      <c r="AY28" s="54">
        <f t="shared" si="30"/>
        <v>31</v>
      </c>
      <c r="AZ28" s="61">
        <f t="shared" si="31"/>
        <v>83</v>
      </c>
      <c r="BA28" s="21">
        <v>854</v>
      </c>
      <c r="BB28" s="21">
        <v>261.36</v>
      </c>
      <c r="BC28" s="53">
        <f t="shared" si="32"/>
        <v>0.306042154566745</v>
      </c>
      <c r="BD28" s="54">
        <f t="shared" si="33"/>
        <v>45</v>
      </c>
      <c r="BE28" s="54">
        <f t="shared" si="34"/>
        <v>30</v>
      </c>
      <c r="BF28" s="61">
        <f t="shared" si="35"/>
        <v>75</v>
      </c>
      <c r="BG28" s="21">
        <v>800</v>
      </c>
      <c r="BH28" s="21">
        <v>907.54</v>
      </c>
      <c r="BI28" s="53">
        <f t="shared" si="36"/>
        <v>1.134425</v>
      </c>
      <c r="BJ28" s="54">
        <f t="shared" si="37"/>
        <v>33</v>
      </c>
      <c r="BK28" s="54">
        <f t="shared" si="38"/>
        <v>49</v>
      </c>
      <c r="BL28" s="61">
        <f t="shared" si="39"/>
        <v>82</v>
      </c>
      <c r="BM28" s="21">
        <v>800</v>
      </c>
      <c r="BN28" s="21">
        <v>882.8</v>
      </c>
      <c r="BO28" s="53">
        <f t="shared" si="40"/>
        <v>1.1035</v>
      </c>
      <c r="BP28" s="54">
        <f t="shared" si="41"/>
        <v>76</v>
      </c>
      <c r="BQ28" s="54">
        <f t="shared" si="42"/>
        <v>96</v>
      </c>
      <c r="BR28" s="61">
        <f t="shared" si="43"/>
        <v>172</v>
      </c>
      <c r="BS28" s="21">
        <v>3000</v>
      </c>
      <c r="BT28" s="21">
        <v>1645.6</v>
      </c>
      <c r="BU28" s="53">
        <f t="shared" si="44"/>
        <v>0.548533333333333</v>
      </c>
      <c r="BV28" s="54">
        <f t="shared" si="45"/>
        <v>91</v>
      </c>
      <c r="BW28" s="54">
        <f t="shared" si="46"/>
        <v>65</v>
      </c>
      <c r="BX28" s="61">
        <f t="shared" si="47"/>
        <v>156</v>
      </c>
      <c r="BY28" s="70">
        <v>4664</v>
      </c>
      <c r="BZ28" s="21">
        <v>2964</v>
      </c>
      <c r="CA28" s="53">
        <f t="shared" si="55"/>
        <v>0.635506003430532</v>
      </c>
      <c r="CB28" s="54">
        <f t="shared" si="48"/>
        <v>24</v>
      </c>
      <c r="CC28" s="54">
        <f t="shared" si="49"/>
        <v>15</v>
      </c>
      <c r="CD28" s="61">
        <f t="shared" si="50"/>
        <v>39</v>
      </c>
      <c r="CE28" s="21">
        <v>3864</v>
      </c>
      <c r="CF28" s="21">
        <v>1782.98</v>
      </c>
      <c r="CG28" s="53">
        <f t="shared" si="51"/>
        <v>0.461433747412008</v>
      </c>
      <c r="CH28" s="54">
        <f t="shared" si="52"/>
        <v>95</v>
      </c>
      <c r="CI28" s="54">
        <f t="shared" si="53"/>
        <v>21</v>
      </c>
      <c r="CJ28" s="61">
        <f t="shared" si="54"/>
        <v>116</v>
      </c>
    </row>
    <row r="29" customHeight="1" spans="1:88">
      <c r="A29" s="52">
        <v>27</v>
      </c>
      <c r="B29" s="25">
        <v>581</v>
      </c>
      <c r="C29" s="25" t="s">
        <v>131</v>
      </c>
      <c r="D29" s="25" t="s">
        <v>124</v>
      </c>
      <c r="E29" s="21">
        <v>2798</v>
      </c>
      <c r="F29" s="21">
        <v>1793</v>
      </c>
      <c r="G29" s="53">
        <f t="shared" si="0"/>
        <v>0.640814867762688</v>
      </c>
      <c r="H29" s="54">
        <f t="shared" si="1"/>
        <v>70</v>
      </c>
      <c r="I29" s="54">
        <f t="shared" si="2"/>
        <v>52</v>
      </c>
      <c r="J29" s="61">
        <f t="shared" si="3"/>
        <v>122</v>
      </c>
      <c r="K29" s="21">
        <v>759</v>
      </c>
      <c r="L29" s="21">
        <v>257.6</v>
      </c>
      <c r="M29" s="53">
        <f t="shared" si="4"/>
        <v>0.339393939393939</v>
      </c>
      <c r="N29" s="54">
        <f t="shared" si="5"/>
        <v>56</v>
      </c>
      <c r="O29" s="54">
        <f t="shared" si="6"/>
        <v>62</v>
      </c>
      <c r="P29" s="61">
        <f t="shared" si="7"/>
        <v>118</v>
      </c>
      <c r="Q29" s="22">
        <v>4511</v>
      </c>
      <c r="R29" s="21">
        <v>156</v>
      </c>
      <c r="S29" s="53">
        <f t="shared" si="8"/>
        <v>0.0345821325648415</v>
      </c>
      <c r="T29" s="54">
        <f t="shared" si="9"/>
        <v>129</v>
      </c>
      <c r="U29" s="54">
        <f t="shared" si="10"/>
        <v>118</v>
      </c>
      <c r="V29" s="61">
        <f t="shared" si="11"/>
        <v>247</v>
      </c>
      <c r="W29" s="21">
        <v>1378</v>
      </c>
      <c r="X29" s="62">
        <v>5171.15</v>
      </c>
      <c r="Y29" s="53">
        <f t="shared" si="12"/>
        <v>3.75264876632801</v>
      </c>
      <c r="Z29" s="54">
        <f t="shared" si="13"/>
        <v>46</v>
      </c>
      <c r="AA29" s="54">
        <f t="shared" si="14"/>
        <v>52</v>
      </c>
      <c r="AB29" s="61">
        <f t="shared" si="15"/>
        <v>98</v>
      </c>
      <c r="AC29" s="21">
        <v>750</v>
      </c>
      <c r="AD29" s="62">
        <v>357</v>
      </c>
      <c r="AE29" s="53">
        <f t="shared" si="16"/>
        <v>0.476</v>
      </c>
      <c r="AF29" s="54">
        <f t="shared" si="17"/>
        <v>9</v>
      </c>
      <c r="AG29" s="54">
        <f t="shared" si="18"/>
        <v>8</v>
      </c>
      <c r="AH29" s="61">
        <f t="shared" si="19"/>
        <v>17</v>
      </c>
      <c r="AI29" s="21">
        <v>2495</v>
      </c>
      <c r="AJ29" s="21">
        <v>2148.92</v>
      </c>
      <c r="AK29" s="53">
        <f t="shared" si="20"/>
        <v>0.861290581162325</v>
      </c>
      <c r="AL29" s="54">
        <f t="shared" si="21"/>
        <v>106</v>
      </c>
      <c r="AM29" s="54">
        <f t="shared" si="22"/>
        <v>80</v>
      </c>
      <c r="AN29" s="61">
        <f t="shared" si="23"/>
        <v>186</v>
      </c>
      <c r="AO29" s="21">
        <v>2957</v>
      </c>
      <c r="AP29" s="21">
        <v>2851.72</v>
      </c>
      <c r="AQ29" s="53">
        <f t="shared" si="24"/>
        <v>0.964396347649645</v>
      </c>
      <c r="AR29" s="54">
        <f t="shared" si="25"/>
        <v>114</v>
      </c>
      <c r="AS29" s="54">
        <f t="shared" si="26"/>
        <v>67</v>
      </c>
      <c r="AT29" s="61">
        <f t="shared" si="27"/>
        <v>181</v>
      </c>
      <c r="AU29" s="21">
        <v>1644</v>
      </c>
      <c r="AV29" s="21">
        <f>VLOOKUP(B:B,[2]Sheet1!$A:$B,2,0)</f>
        <v>2910.45</v>
      </c>
      <c r="AW29" s="53">
        <f t="shared" si="28"/>
        <v>1.77034671532847</v>
      </c>
      <c r="AX29" s="54">
        <f t="shared" si="29"/>
        <v>41</v>
      </c>
      <c r="AY29" s="54">
        <f t="shared" si="30"/>
        <v>49</v>
      </c>
      <c r="AZ29" s="61">
        <f t="shared" si="31"/>
        <v>90</v>
      </c>
      <c r="BA29" s="21">
        <v>600</v>
      </c>
      <c r="BB29" s="21">
        <v>63.63</v>
      </c>
      <c r="BC29" s="53">
        <f t="shared" si="32"/>
        <v>0.10605</v>
      </c>
      <c r="BD29" s="54">
        <f t="shared" si="33"/>
        <v>108</v>
      </c>
      <c r="BE29" s="54">
        <f t="shared" si="34"/>
        <v>111</v>
      </c>
      <c r="BF29" s="61">
        <f t="shared" si="35"/>
        <v>219</v>
      </c>
      <c r="BG29" s="21">
        <v>800</v>
      </c>
      <c r="BH29" s="21">
        <v>0</v>
      </c>
      <c r="BI29" s="53">
        <f t="shared" si="36"/>
        <v>0</v>
      </c>
      <c r="BJ29" s="54">
        <f t="shared" si="37"/>
        <v>125</v>
      </c>
      <c r="BK29" s="54">
        <f t="shared" si="38"/>
        <v>125</v>
      </c>
      <c r="BL29" s="61">
        <f t="shared" si="39"/>
        <v>250</v>
      </c>
      <c r="BM29" s="21">
        <v>842</v>
      </c>
      <c r="BN29" s="21">
        <v>1787.94</v>
      </c>
      <c r="BO29" s="53">
        <f t="shared" si="40"/>
        <v>2.12344418052257</v>
      </c>
      <c r="BP29" s="54">
        <f t="shared" si="41"/>
        <v>19</v>
      </c>
      <c r="BQ29" s="54">
        <f t="shared" si="42"/>
        <v>37</v>
      </c>
      <c r="BR29" s="61">
        <f t="shared" si="43"/>
        <v>56</v>
      </c>
      <c r="BS29" s="21">
        <v>3000</v>
      </c>
      <c r="BT29" s="21">
        <v>2618.35</v>
      </c>
      <c r="BU29" s="53">
        <f t="shared" si="44"/>
        <v>0.872783333333333</v>
      </c>
      <c r="BV29" s="54">
        <f t="shared" si="45"/>
        <v>49</v>
      </c>
      <c r="BW29" s="54">
        <f t="shared" si="46"/>
        <v>29</v>
      </c>
      <c r="BX29" s="61">
        <f t="shared" si="47"/>
        <v>78</v>
      </c>
      <c r="BY29" s="70">
        <v>4952</v>
      </c>
      <c r="BZ29" s="21">
        <v>446</v>
      </c>
      <c r="CA29" s="53">
        <f t="shared" si="55"/>
        <v>0.0900646203554119</v>
      </c>
      <c r="CB29" s="54">
        <f t="shared" si="48"/>
        <v>115</v>
      </c>
      <c r="CC29" s="54">
        <f t="shared" si="49"/>
        <v>96</v>
      </c>
      <c r="CD29" s="61">
        <f t="shared" si="50"/>
        <v>211</v>
      </c>
      <c r="CE29" s="21">
        <v>2705</v>
      </c>
      <c r="CF29" s="21">
        <v>754.34</v>
      </c>
      <c r="CG29" s="53">
        <f t="shared" si="51"/>
        <v>0.27886876155268</v>
      </c>
      <c r="CH29" s="54">
        <f t="shared" si="52"/>
        <v>132</v>
      </c>
      <c r="CI29" s="54">
        <f t="shared" si="53"/>
        <v>98</v>
      </c>
      <c r="CJ29" s="61">
        <f t="shared" si="54"/>
        <v>230</v>
      </c>
    </row>
    <row r="30" customHeight="1" spans="1:88">
      <c r="A30" s="52">
        <v>28</v>
      </c>
      <c r="B30" s="25">
        <v>578</v>
      </c>
      <c r="C30" s="25" t="s">
        <v>132</v>
      </c>
      <c r="D30" s="25" t="s">
        <v>124</v>
      </c>
      <c r="E30" s="21">
        <v>2798</v>
      </c>
      <c r="F30" s="21">
        <v>1761.59</v>
      </c>
      <c r="G30" s="53">
        <f t="shared" si="0"/>
        <v>0.629588992137241</v>
      </c>
      <c r="H30" s="54">
        <f t="shared" si="1"/>
        <v>74</v>
      </c>
      <c r="I30" s="54">
        <f t="shared" si="2"/>
        <v>53</v>
      </c>
      <c r="J30" s="61">
        <f t="shared" si="3"/>
        <v>127</v>
      </c>
      <c r="K30" s="21">
        <v>1944</v>
      </c>
      <c r="L30" s="21">
        <v>206</v>
      </c>
      <c r="M30" s="53">
        <f t="shared" si="4"/>
        <v>0.1059670781893</v>
      </c>
      <c r="N30" s="54">
        <f t="shared" si="5"/>
        <v>95</v>
      </c>
      <c r="O30" s="54">
        <f t="shared" si="6"/>
        <v>70</v>
      </c>
      <c r="P30" s="61">
        <f t="shared" si="7"/>
        <v>165</v>
      </c>
      <c r="Q30" s="22">
        <v>1627</v>
      </c>
      <c r="R30" s="21">
        <v>78</v>
      </c>
      <c r="S30" s="53">
        <f t="shared" si="8"/>
        <v>0.0479409956976029</v>
      </c>
      <c r="T30" s="54">
        <f t="shared" si="9"/>
        <v>125</v>
      </c>
      <c r="U30" s="54">
        <f t="shared" si="10"/>
        <v>126</v>
      </c>
      <c r="V30" s="61">
        <f t="shared" si="11"/>
        <v>251</v>
      </c>
      <c r="W30" s="21">
        <v>3570</v>
      </c>
      <c r="X30" s="62">
        <v>8763.5</v>
      </c>
      <c r="Y30" s="53">
        <f t="shared" si="12"/>
        <v>2.4547619047619</v>
      </c>
      <c r="Z30" s="54">
        <f t="shared" si="13"/>
        <v>106</v>
      </c>
      <c r="AA30" s="54">
        <f t="shared" si="14"/>
        <v>10</v>
      </c>
      <c r="AB30" s="61">
        <f t="shared" si="15"/>
        <v>116</v>
      </c>
      <c r="AC30" s="21">
        <v>750</v>
      </c>
      <c r="AD30" s="62">
        <v>327.41</v>
      </c>
      <c r="AE30" s="53">
        <f t="shared" si="16"/>
        <v>0.436546666666667</v>
      </c>
      <c r="AF30" s="54">
        <f t="shared" si="17"/>
        <v>11</v>
      </c>
      <c r="AG30" s="54">
        <f t="shared" si="18"/>
        <v>10</v>
      </c>
      <c r="AH30" s="61">
        <f t="shared" si="19"/>
        <v>21</v>
      </c>
      <c r="AI30" s="21">
        <v>2495</v>
      </c>
      <c r="AJ30" s="21">
        <v>2019.33</v>
      </c>
      <c r="AK30" s="53">
        <f t="shared" si="20"/>
        <v>0.809350701402806</v>
      </c>
      <c r="AL30" s="54">
        <f t="shared" si="21"/>
        <v>115</v>
      </c>
      <c r="AM30" s="54">
        <f t="shared" si="22"/>
        <v>89</v>
      </c>
      <c r="AN30" s="61">
        <f t="shared" si="23"/>
        <v>204</v>
      </c>
      <c r="AO30" s="21">
        <v>3546</v>
      </c>
      <c r="AP30" s="21">
        <v>3407.34</v>
      </c>
      <c r="AQ30" s="53">
        <f t="shared" si="24"/>
        <v>0.960896785109983</v>
      </c>
      <c r="AR30" s="54">
        <f t="shared" si="25"/>
        <v>115</v>
      </c>
      <c r="AS30" s="54">
        <f t="shared" si="26"/>
        <v>49</v>
      </c>
      <c r="AT30" s="61">
        <f t="shared" si="27"/>
        <v>164</v>
      </c>
      <c r="AU30" s="21">
        <v>2958</v>
      </c>
      <c r="AV30" s="21">
        <f>VLOOKUP(B:B,[2]Sheet1!$A:$B,2,0)</f>
        <v>3537.81</v>
      </c>
      <c r="AW30" s="53">
        <f t="shared" si="28"/>
        <v>1.19601419878296</v>
      </c>
      <c r="AX30" s="54">
        <f t="shared" si="29"/>
        <v>91</v>
      </c>
      <c r="AY30" s="54">
        <f t="shared" si="30"/>
        <v>29</v>
      </c>
      <c r="AZ30" s="61">
        <f t="shared" si="31"/>
        <v>120</v>
      </c>
      <c r="BA30" s="21">
        <v>600</v>
      </c>
      <c r="BB30" s="21">
        <v>146.3</v>
      </c>
      <c r="BC30" s="53">
        <f t="shared" si="32"/>
        <v>0.243833333333333</v>
      </c>
      <c r="BD30" s="54">
        <f t="shared" si="33"/>
        <v>64</v>
      </c>
      <c r="BE30" s="54">
        <f t="shared" si="34"/>
        <v>64</v>
      </c>
      <c r="BF30" s="61">
        <f t="shared" si="35"/>
        <v>128</v>
      </c>
      <c r="BG30" s="21">
        <v>1400</v>
      </c>
      <c r="BH30" s="21">
        <v>110</v>
      </c>
      <c r="BI30" s="53">
        <f t="shared" si="36"/>
        <v>0.0785714285714286</v>
      </c>
      <c r="BJ30" s="54">
        <f t="shared" si="37"/>
        <v>119</v>
      </c>
      <c r="BK30" s="54">
        <f t="shared" si="38"/>
        <v>120</v>
      </c>
      <c r="BL30" s="61">
        <f t="shared" si="39"/>
        <v>239</v>
      </c>
      <c r="BM30" s="21">
        <v>1300</v>
      </c>
      <c r="BN30" s="21">
        <v>1674.53</v>
      </c>
      <c r="BO30" s="53">
        <f t="shared" si="40"/>
        <v>1.2881</v>
      </c>
      <c r="BP30" s="54">
        <f t="shared" si="41"/>
        <v>56</v>
      </c>
      <c r="BQ30" s="54">
        <f t="shared" si="42"/>
        <v>46</v>
      </c>
      <c r="BR30" s="61">
        <f t="shared" si="43"/>
        <v>102</v>
      </c>
      <c r="BS30" s="21">
        <v>4180</v>
      </c>
      <c r="BT30" s="21">
        <v>4140.2</v>
      </c>
      <c r="BU30" s="53">
        <f t="shared" si="44"/>
        <v>0.990478468899522</v>
      </c>
      <c r="BV30" s="54">
        <f t="shared" si="45"/>
        <v>39</v>
      </c>
      <c r="BW30" s="54">
        <f t="shared" si="46"/>
        <v>12</v>
      </c>
      <c r="BX30" s="61">
        <f t="shared" si="47"/>
        <v>51</v>
      </c>
      <c r="BY30" s="70">
        <v>5829</v>
      </c>
      <c r="BZ30" s="21">
        <v>1180</v>
      </c>
      <c r="CA30" s="53">
        <f t="shared" si="55"/>
        <v>0.202436095385143</v>
      </c>
      <c r="CB30" s="54">
        <f t="shared" si="48"/>
        <v>90</v>
      </c>
      <c r="CC30" s="54">
        <f t="shared" si="49"/>
        <v>47</v>
      </c>
      <c r="CD30" s="61">
        <f t="shared" si="50"/>
        <v>137</v>
      </c>
      <c r="CE30" s="21">
        <v>2783</v>
      </c>
      <c r="CF30" s="21">
        <v>1494.94</v>
      </c>
      <c r="CG30" s="53">
        <f t="shared" si="51"/>
        <v>0.537168523176428</v>
      </c>
      <c r="CH30" s="54">
        <f t="shared" si="52"/>
        <v>71</v>
      </c>
      <c r="CI30" s="54">
        <f t="shared" si="53"/>
        <v>34</v>
      </c>
      <c r="CJ30" s="61">
        <f t="shared" si="54"/>
        <v>105</v>
      </c>
    </row>
    <row r="31" customHeight="1" spans="1:88">
      <c r="A31" s="52">
        <v>29</v>
      </c>
      <c r="B31" s="25">
        <v>106066</v>
      </c>
      <c r="C31" s="25" t="s">
        <v>133</v>
      </c>
      <c r="D31" s="25" t="s">
        <v>50</v>
      </c>
      <c r="E31" s="21">
        <v>2798</v>
      </c>
      <c r="F31" s="21">
        <v>672</v>
      </c>
      <c r="G31" s="53">
        <f t="shared" si="0"/>
        <v>0.240171551107934</v>
      </c>
      <c r="H31" s="54">
        <f t="shared" si="1"/>
        <v>120</v>
      </c>
      <c r="I31" s="54">
        <f t="shared" si="2"/>
        <v>113</v>
      </c>
      <c r="J31" s="61">
        <f t="shared" si="3"/>
        <v>233</v>
      </c>
      <c r="K31" s="21">
        <v>759</v>
      </c>
      <c r="L31" s="21"/>
      <c r="M31" s="53">
        <f t="shared" si="4"/>
        <v>0</v>
      </c>
      <c r="N31" s="54">
        <f t="shared" si="5"/>
        <v>111</v>
      </c>
      <c r="O31" s="54">
        <f t="shared" si="6"/>
        <v>111</v>
      </c>
      <c r="P31" s="61">
        <f t="shared" si="7"/>
        <v>222</v>
      </c>
      <c r="Q31" s="22">
        <v>7506</v>
      </c>
      <c r="R31" s="21">
        <v>3142.02</v>
      </c>
      <c r="S31" s="53">
        <f t="shared" si="8"/>
        <v>0.418601119104716</v>
      </c>
      <c r="T31" s="54">
        <f t="shared" si="9"/>
        <v>57</v>
      </c>
      <c r="U31" s="54">
        <f t="shared" si="10"/>
        <v>5</v>
      </c>
      <c r="V31" s="61">
        <f t="shared" si="11"/>
        <v>62</v>
      </c>
      <c r="W31" s="21">
        <v>1597</v>
      </c>
      <c r="X31" s="62">
        <v>7738.37</v>
      </c>
      <c r="Y31" s="53">
        <f t="shared" si="12"/>
        <v>4.84556668753914</v>
      </c>
      <c r="Z31" s="54">
        <f t="shared" si="13"/>
        <v>20</v>
      </c>
      <c r="AA31" s="54">
        <f t="shared" si="14"/>
        <v>18</v>
      </c>
      <c r="AB31" s="61">
        <f t="shared" si="15"/>
        <v>38</v>
      </c>
      <c r="AC31" s="21">
        <v>750</v>
      </c>
      <c r="AD31" s="62">
        <v>136</v>
      </c>
      <c r="AE31" s="53">
        <f t="shared" si="16"/>
        <v>0.181333333333333</v>
      </c>
      <c r="AF31" s="54">
        <f t="shared" si="17"/>
        <v>23</v>
      </c>
      <c r="AG31" s="54">
        <f t="shared" si="18"/>
        <v>23</v>
      </c>
      <c r="AH31" s="61">
        <f t="shared" si="19"/>
        <v>46</v>
      </c>
      <c r="AI31" s="21">
        <v>3656</v>
      </c>
      <c r="AJ31" s="21">
        <v>2094.76</v>
      </c>
      <c r="AK31" s="53">
        <f t="shared" si="20"/>
        <v>0.572964989059081</v>
      </c>
      <c r="AL31" s="54">
        <f t="shared" si="21"/>
        <v>138</v>
      </c>
      <c r="AM31" s="54">
        <f t="shared" si="22"/>
        <v>83</v>
      </c>
      <c r="AN31" s="61">
        <f t="shared" si="23"/>
        <v>221</v>
      </c>
      <c r="AO31" s="21">
        <v>3678</v>
      </c>
      <c r="AP31" s="21">
        <v>2958.29</v>
      </c>
      <c r="AQ31" s="53">
        <f t="shared" si="24"/>
        <v>0.804320282762371</v>
      </c>
      <c r="AR31" s="54">
        <f t="shared" si="25"/>
        <v>129</v>
      </c>
      <c r="AS31" s="54">
        <f t="shared" si="26"/>
        <v>61</v>
      </c>
      <c r="AT31" s="61">
        <f t="shared" si="27"/>
        <v>190</v>
      </c>
      <c r="AU31" s="21">
        <v>3147</v>
      </c>
      <c r="AV31" s="21">
        <f>VLOOKUP(B:B,[2]Sheet1!$A:$B,2,0)</f>
        <v>4929.02</v>
      </c>
      <c r="AW31" s="53">
        <f t="shared" si="28"/>
        <v>1.56625993009215</v>
      </c>
      <c r="AX31" s="54">
        <f t="shared" si="29"/>
        <v>61</v>
      </c>
      <c r="AY31" s="54">
        <f t="shared" si="30"/>
        <v>13</v>
      </c>
      <c r="AZ31" s="61">
        <f t="shared" si="31"/>
        <v>74</v>
      </c>
      <c r="BA31" s="21">
        <v>1098</v>
      </c>
      <c r="BB31" s="21">
        <v>491.19</v>
      </c>
      <c r="BC31" s="53">
        <f t="shared" si="32"/>
        <v>0.447349726775956</v>
      </c>
      <c r="BD31" s="54">
        <f t="shared" si="33"/>
        <v>19</v>
      </c>
      <c r="BE31" s="54">
        <f t="shared" si="34"/>
        <v>6</v>
      </c>
      <c r="BF31" s="61">
        <f t="shared" si="35"/>
        <v>25</v>
      </c>
      <c r="BG31" s="21">
        <v>1066</v>
      </c>
      <c r="BH31" s="21">
        <v>370.6</v>
      </c>
      <c r="BI31" s="53">
        <f t="shared" si="36"/>
        <v>0.34765478424015</v>
      </c>
      <c r="BJ31" s="54">
        <f t="shared" si="37"/>
        <v>83</v>
      </c>
      <c r="BK31" s="54">
        <f t="shared" si="38"/>
        <v>86</v>
      </c>
      <c r="BL31" s="61">
        <f t="shared" si="39"/>
        <v>169</v>
      </c>
      <c r="BM31" s="21">
        <v>876</v>
      </c>
      <c r="BN31" s="21">
        <v>2622.6</v>
      </c>
      <c r="BO31" s="53">
        <f t="shared" si="40"/>
        <v>2.99383561643836</v>
      </c>
      <c r="BP31" s="54">
        <f t="shared" si="41"/>
        <v>3</v>
      </c>
      <c r="BQ31" s="54">
        <f t="shared" si="42"/>
        <v>17</v>
      </c>
      <c r="BR31" s="61">
        <f t="shared" si="43"/>
        <v>20</v>
      </c>
      <c r="BS31" s="21">
        <v>3000</v>
      </c>
      <c r="BT31" s="21">
        <v>2722.4</v>
      </c>
      <c r="BU31" s="53">
        <f t="shared" si="44"/>
        <v>0.907466666666667</v>
      </c>
      <c r="BV31" s="54">
        <f t="shared" si="45"/>
        <v>45</v>
      </c>
      <c r="BW31" s="54">
        <f t="shared" si="46"/>
        <v>28</v>
      </c>
      <c r="BX31" s="61">
        <f t="shared" si="47"/>
        <v>73</v>
      </c>
      <c r="BY31" s="70">
        <v>6194</v>
      </c>
      <c r="BZ31" s="21">
        <v>3688</v>
      </c>
      <c r="CA31" s="53">
        <f t="shared" si="55"/>
        <v>0.595414917662254</v>
      </c>
      <c r="CB31" s="54">
        <f t="shared" si="48"/>
        <v>30</v>
      </c>
      <c r="CC31" s="54">
        <f t="shared" si="49"/>
        <v>10</v>
      </c>
      <c r="CD31" s="61">
        <f t="shared" si="50"/>
        <v>40</v>
      </c>
      <c r="CE31" s="21">
        <v>2801</v>
      </c>
      <c r="CF31" s="21">
        <v>2207.94</v>
      </c>
      <c r="CG31" s="53">
        <f t="shared" si="51"/>
        <v>0.788268475544448</v>
      </c>
      <c r="CH31" s="54">
        <f t="shared" si="52"/>
        <v>27</v>
      </c>
      <c r="CI31" s="54">
        <f t="shared" si="53"/>
        <v>9</v>
      </c>
      <c r="CJ31" s="61">
        <f t="shared" si="54"/>
        <v>36</v>
      </c>
    </row>
    <row r="32" customHeight="1" spans="1:88">
      <c r="A32" s="52">
        <v>30</v>
      </c>
      <c r="B32" s="25">
        <v>357</v>
      </c>
      <c r="C32" s="25" t="s">
        <v>82</v>
      </c>
      <c r="D32" s="25" t="s">
        <v>22</v>
      </c>
      <c r="E32" s="21">
        <v>2448</v>
      </c>
      <c r="F32" s="21">
        <v>7449.8</v>
      </c>
      <c r="G32" s="53">
        <f t="shared" si="0"/>
        <v>3.04321895424837</v>
      </c>
      <c r="H32" s="54">
        <f t="shared" si="1"/>
        <v>1</v>
      </c>
      <c r="I32" s="54">
        <f t="shared" si="2"/>
        <v>6</v>
      </c>
      <c r="J32" s="61">
        <f t="shared" si="3"/>
        <v>7</v>
      </c>
      <c r="K32" s="21">
        <v>759</v>
      </c>
      <c r="L32" s="21">
        <v>882.75</v>
      </c>
      <c r="M32" s="53">
        <f t="shared" si="4"/>
        <v>1.16304347826087</v>
      </c>
      <c r="N32" s="54">
        <f t="shared" si="5"/>
        <v>10</v>
      </c>
      <c r="O32" s="54">
        <f t="shared" si="6"/>
        <v>13</v>
      </c>
      <c r="P32" s="61">
        <f t="shared" si="7"/>
        <v>23</v>
      </c>
      <c r="Q32" s="22">
        <v>3739</v>
      </c>
      <c r="R32" s="21">
        <v>965.01</v>
      </c>
      <c r="S32" s="53">
        <f t="shared" si="8"/>
        <v>0.258093073014175</v>
      </c>
      <c r="T32" s="54">
        <f t="shared" si="9"/>
        <v>88</v>
      </c>
      <c r="U32" s="54">
        <f t="shared" si="10"/>
        <v>70</v>
      </c>
      <c r="V32" s="61">
        <f t="shared" si="11"/>
        <v>158</v>
      </c>
      <c r="W32" s="21">
        <v>1198</v>
      </c>
      <c r="X32" s="62">
        <v>7520.05</v>
      </c>
      <c r="Y32" s="53">
        <f t="shared" si="12"/>
        <v>6.27717028380634</v>
      </c>
      <c r="Z32" s="54">
        <f t="shared" si="13"/>
        <v>7</v>
      </c>
      <c r="AA32" s="54">
        <f t="shared" si="14"/>
        <v>22</v>
      </c>
      <c r="AB32" s="61">
        <f t="shared" si="15"/>
        <v>29</v>
      </c>
      <c r="AC32" s="21">
        <v>667</v>
      </c>
      <c r="AD32" s="62">
        <v>0</v>
      </c>
      <c r="AE32" s="53">
        <f t="shared" si="16"/>
        <v>0</v>
      </c>
      <c r="AF32" s="54">
        <f t="shared" si="17"/>
        <v>66</v>
      </c>
      <c r="AG32" s="54">
        <f t="shared" si="18"/>
        <v>67</v>
      </c>
      <c r="AH32" s="61">
        <f t="shared" si="19"/>
        <v>133</v>
      </c>
      <c r="AI32" s="21">
        <v>2339</v>
      </c>
      <c r="AJ32" s="21">
        <v>3852.84</v>
      </c>
      <c r="AK32" s="53">
        <f t="shared" si="20"/>
        <v>1.64721675929885</v>
      </c>
      <c r="AL32" s="54">
        <f t="shared" si="21"/>
        <v>16</v>
      </c>
      <c r="AM32" s="54">
        <f t="shared" si="22"/>
        <v>16</v>
      </c>
      <c r="AN32" s="61">
        <f t="shared" si="23"/>
        <v>32</v>
      </c>
      <c r="AO32" s="21">
        <v>2227</v>
      </c>
      <c r="AP32" s="21">
        <v>5269.78</v>
      </c>
      <c r="AQ32" s="53">
        <f t="shared" si="24"/>
        <v>2.36631342613381</v>
      </c>
      <c r="AR32" s="54">
        <f t="shared" si="25"/>
        <v>4</v>
      </c>
      <c r="AS32" s="54">
        <f t="shared" si="26"/>
        <v>12</v>
      </c>
      <c r="AT32" s="61">
        <f t="shared" si="27"/>
        <v>16</v>
      </c>
      <c r="AU32" s="21">
        <v>1751</v>
      </c>
      <c r="AV32" s="21">
        <f>VLOOKUP(B:B,[2]Sheet1!$A:$B,2,0)</f>
        <v>7613.45</v>
      </c>
      <c r="AW32" s="53">
        <f t="shared" si="28"/>
        <v>4.34805825242718</v>
      </c>
      <c r="AX32" s="54">
        <f t="shared" si="29"/>
        <v>2</v>
      </c>
      <c r="AY32" s="54">
        <f t="shared" si="30"/>
        <v>6</v>
      </c>
      <c r="AZ32" s="61">
        <f t="shared" si="31"/>
        <v>8</v>
      </c>
      <c r="BA32" s="21">
        <v>900</v>
      </c>
      <c r="BB32" s="21">
        <v>594.45</v>
      </c>
      <c r="BC32" s="53">
        <f t="shared" si="32"/>
        <v>0.6605</v>
      </c>
      <c r="BD32" s="54">
        <f t="shared" si="33"/>
        <v>4</v>
      </c>
      <c r="BE32" s="54">
        <f t="shared" si="34"/>
        <v>4</v>
      </c>
      <c r="BF32" s="61">
        <f t="shared" si="35"/>
        <v>8</v>
      </c>
      <c r="BG32" s="21">
        <v>1198</v>
      </c>
      <c r="BH32" s="21">
        <v>317</v>
      </c>
      <c r="BI32" s="53">
        <f t="shared" si="36"/>
        <v>0.264607679465776</v>
      </c>
      <c r="BJ32" s="54">
        <f t="shared" si="37"/>
        <v>92</v>
      </c>
      <c r="BK32" s="54">
        <f t="shared" si="38"/>
        <v>90</v>
      </c>
      <c r="BL32" s="61">
        <f t="shared" si="39"/>
        <v>182</v>
      </c>
      <c r="BM32" s="21">
        <v>841</v>
      </c>
      <c r="BN32" s="21">
        <v>7109.18</v>
      </c>
      <c r="BO32" s="53">
        <f t="shared" si="40"/>
        <v>8.45324613555291</v>
      </c>
      <c r="BP32" s="54">
        <f t="shared" si="41"/>
        <v>1</v>
      </c>
      <c r="BQ32" s="54">
        <f t="shared" si="42"/>
        <v>2</v>
      </c>
      <c r="BR32" s="61">
        <f t="shared" si="43"/>
        <v>3</v>
      </c>
      <c r="BS32" s="21">
        <v>2800</v>
      </c>
      <c r="BT32" s="21">
        <v>6795.04</v>
      </c>
      <c r="BU32" s="53">
        <f t="shared" si="44"/>
        <v>2.4268</v>
      </c>
      <c r="BV32" s="54">
        <f t="shared" si="45"/>
        <v>3</v>
      </c>
      <c r="BW32" s="54">
        <f t="shared" si="46"/>
        <v>6</v>
      </c>
      <c r="BX32" s="61">
        <f t="shared" si="47"/>
        <v>9</v>
      </c>
      <c r="BY32" s="70">
        <v>5587</v>
      </c>
      <c r="BZ32" s="21">
        <v>3238.3</v>
      </c>
      <c r="CA32" s="53">
        <f t="shared" si="55"/>
        <v>0.57961338822266</v>
      </c>
      <c r="CB32" s="54">
        <f t="shared" si="48"/>
        <v>33</v>
      </c>
      <c r="CC32" s="54">
        <f t="shared" si="49"/>
        <v>14</v>
      </c>
      <c r="CD32" s="61">
        <f t="shared" si="50"/>
        <v>47</v>
      </c>
      <c r="CE32" s="21">
        <v>3767</v>
      </c>
      <c r="CF32" s="21">
        <v>1929.52</v>
      </c>
      <c r="CG32" s="53">
        <f t="shared" si="51"/>
        <v>0.512216617998407</v>
      </c>
      <c r="CH32" s="54">
        <f t="shared" si="52"/>
        <v>84</v>
      </c>
      <c r="CI32" s="54">
        <f t="shared" si="53"/>
        <v>15</v>
      </c>
      <c r="CJ32" s="61">
        <f t="shared" si="54"/>
        <v>99</v>
      </c>
    </row>
    <row r="33" customHeight="1" spans="1:88">
      <c r="A33" s="52">
        <v>31</v>
      </c>
      <c r="B33" s="25">
        <v>379</v>
      </c>
      <c r="C33" s="25" t="s">
        <v>134</v>
      </c>
      <c r="D33" s="25" t="s">
        <v>22</v>
      </c>
      <c r="E33" s="21">
        <v>3265</v>
      </c>
      <c r="F33" s="21">
        <v>2816.22</v>
      </c>
      <c r="G33" s="53">
        <f t="shared" si="0"/>
        <v>0.862548238897397</v>
      </c>
      <c r="H33" s="54">
        <f t="shared" si="1"/>
        <v>40</v>
      </c>
      <c r="I33" s="54">
        <f t="shared" si="2"/>
        <v>26</v>
      </c>
      <c r="J33" s="61">
        <f t="shared" si="3"/>
        <v>66</v>
      </c>
      <c r="K33" s="21">
        <v>759</v>
      </c>
      <c r="L33" s="21"/>
      <c r="M33" s="53">
        <f t="shared" si="4"/>
        <v>0</v>
      </c>
      <c r="N33" s="54">
        <f t="shared" si="5"/>
        <v>111</v>
      </c>
      <c r="O33" s="54">
        <f t="shared" si="6"/>
        <v>111</v>
      </c>
      <c r="P33" s="61">
        <f t="shared" si="7"/>
        <v>222</v>
      </c>
      <c r="Q33" s="22">
        <v>3590</v>
      </c>
      <c r="R33" s="21">
        <v>558</v>
      </c>
      <c r="S33" s="53">
        <f t="shared" si="8"/>
        <v>0.155431754874652</v>
      </c>
      <c r="T33" s="54">
        <f t="shared" si="9"/>
        <v>104</v>
      </c>
      <c r="U33" s="54">
        <f t="shared" si="10"/>
        <v>97</v>
      </c>
      <c r="V33" s="61">
        <f t="shared" si="11"/>
        <v>201</v>
      </c>
      <c r="W33" s="21">
        <v>1653</v>
      </c>
      <c r="X33" s="62">
        <v>7702.7</v>
      </c>
      <c r="Y33" s="53">
        <f t="shared" si="12"/>
        <v>4.65983061101028</v>
      </c>
      <c r="Z33" s="54">
        <f t="shared" si="13"/>
        <v>22</v>
      </c>
      <c r="AA33" s="54">
        <f t="shared" si="14"/>
        <v>19</v>
      </c>
      <c r="AB33" s="61">
        <f t="shared" si="15"/>
        <v>41</v>
      </c>
      <c r="AC33" s="21">
        <v>667</v>
      </c>
      <c r="AD33" s="62">
        <v>66</v>
      </c>
      <c r="AE33" s="53">
        <f t="shared" si="16"/>
        <v>0.0989505247376312</v>
      </c>
      <c r="AF33" s="54">
        <f t="shared" si="17"/>
        <v>41</v>
      </c>
      <c r="AG33" s="54">
        <f t="shared" si="18"/>
        <v>48</v>
      </c>
      <c r="AH33" s="61">
        <f t="shared" si="19"/>
        <v>89</v>
      </c>
      <c r="AI33" s="21">
        <v>2339</v>
      </c>
      <c r="AJ33" s="21">
        <v>3213.2</v>
      </c>
      <c r="AK33" s="53">
        <f t="shared" si="20"/>
        <v>1.37374946558358</v>
      </c>
      <c r="AL33" s="54">
        <f t="shared" si="21"/>
        <v>32</v>
      </c>
      <c r="AM33" s="54">
        <f t="shared" si="22"/>
        <v>23</v>
      </c>
      <c r="AN33" s="61">
        <f t="shared" si="23"/>
        <v>55</v>
      </c>
      <c r="AO33" s="21">
        <v>2173</v>
      </c>
      <c r="AP33" s="21">
        <v>4673.14</v>
      </c>
      <c r="AQ33" s="53">
        <f t="shared" si="24"/>
        <v>2.1505476300046</v>
      </c>
      <c r="AR33" s="54">
        <f t="shared" si="25"/>
        <v>9</v>
      </c>
      <c r="AS33" s="54">
        <f t="shared" si="26"/>
        <v>21</v>
      </c>
      <c r="AT33" s="61">
        <f t="shared" si="27"/>
        <v>30</v>
      </c>
      <c r="AU33" s="21">
        <v>1764</v>
      </c>
      <c r="AV33" s="21">
        <f>VLOOKUP(B:B,[2]Sheet1!$A:$B,2,0)</f>
        <v>4323.91</v>
      </c>
      <c r="AW33" s="53">
        <f t="shared" si="28"/>
        <v>2.45119614512472</v>
      </c>
      <c r="AX33" s="54">
        <f t="shared" si="29"/>
        <v>9</v>
      </c>
      <c r="AY33" s="54">
        <f t="shared" si="30"/>
        <v>16</v>
      </c>
      <c r="AZ33" s="61">
        <f t="shared" si="31"/>
        <v>25</v>
      </c>
      <c r="BA33" s="21">
        <v>600</v>
      </c>
      <c r="BB33" s="21">
        <v>168.82</v>
      </c>
      <c r="BC33" s="53">
        <f t="shared" si="32"/>
        <v>0.281366666666667</v>
      </c>
      <c r="BD33" s="54">
        <f t="shared" si="33"/>
        <v>54</v>
      </c>
      <c r="BE33" s="54">
        <f t="shared" si="34"/>
        <v>54</v>
      </c>
      <c r="BF33" s="61">
        <f t="shared" si="35"/>
        <v>108</v>
      </c>
      <c r="BG33" s="21">
        <v>1800</v>
      </c>
      <c r="BH33" s="21">
        <v>1568.8</v>
      </c>
      <c r="BI33" s="53">
        <f t="shared" si="36"/>
        <v>0.871555555555556</v>
      </c>
      <c r="BJ33" s="54">
        <f t="shared" si="37"/>
        <v>46</v>
      </c>
      <c r="BK33" s="54">
        <f t="shared" si="38"/>
        <v>26</v>
      </c>
      <c r="BL33" s="61">
        <f t="shared" si="39"/>
        <v>72</v>
      </c>
      <c r="BM33" s="21">
        <v>1104</v>
      </c>
      <c r="BN33" s="21">
        <v>1681.54</v>
      </c>
      <c r="BO33" s="53">
        <f t="shared" si="40"/>
        <v>1.52313405797101</v>
      </c>
      <c r="BP33" s="54">
        <f t="shared" si="41"/>
        <v>44</v>
      </c>
      <c r="BQ33" s="54">
        <f t="shared" si="42"/>
        <v>45</v>
      </c>
      <c r="BR33" s="61">
        <f t="shared" si="43"/>
        <v>89</v>
      </c>
      <c r="BS33" s="21">
        <v>2500</v>
      </c>
      <c r="BT33" s="21">
        <v>2916.2</v>
      </c>
      <c r="BU33" s="53">
        <f t="shared" si="44"/>
        <v>1.16648</v>
      </c>
      <c r="BV33" s="54">
        <f t="shared" si="45"/>
        <v>26</v>
      </c>
      <c r="BW33" s="54">
        <f t="shared" si="46"/>
        <v>22</v>
      </c>
      <c r="BX33" s="61">
        <f t="shared" si="47"/>
        <v>48</v>
      </c>
      <c r="BY33" s="70">
        <v>3685</v>
      </c>
      <c r="BZ33" s="21">
        <v>2291</v>
      </c>
      <c r="CA33" s="53">
        <f t="shared" si="55"/>
        <v>0.621709633649932</v>
      </c>
      <c r="CB33" s="54">
        <f t="shared" si="48"/>
        <v>26</v>
      </c>
      <c r="CC33" s="54">
        <f t="shared" si="49"/>
        <v>19</v>
      </c>
      <c r="CD33" s="61">
        <f t="shared" si="50"/>
        <v>45</v>
      </c>
      <c r="CE33" s="21">
        <v>1932</v>
      </c>
      <c r="CF33" s="21">
        <v>1344.3</v>
      </c>
      <c r="CG33" s="53">
        <f t="shared" si="51"/>
        <v>0.695807453416149</v>
      </c>
      <c r="CH33" s="54">
        <f t="shared" si="52"/>
        <v>41</v>
      </c>
      <c r="CI33" s="54">
        <f t="shared" si="53"/>
        <v>42</v>
      </c>
      <c r="CJ33" s="61">
        <f t="shared" si="54"/>
        <v>83</v>
      </c>
    </row>
    <row r="34" customHeight="1" spans="1:88">
      <c r="A34" s="52">
        <v>32</v>
      </c>
      <c r="B34" s="25">
        <v>102934</v>
      </c>
      <c r="C34" s="25" t="s">
        <v>135</v>
      </c>
      <c r="D34" s="25" t="s">
        <v>22</v>
      </c>
      <c r="E34" s="21">
        <v>2448</v>
      </c>
      <c r="F34" s="21">
        <v>3326.7</v>
      </c>
      <c r="G34" s="53">
        <f t="shared" si="0"/>
        <v>1.35894607843137</v>
      </c>
      <c r="H34" s="54">
        <f t="shared" si="1"/>
        <v>13</v>
      </c>
      <c r="I34" s="54">
        <f t="shared" si="2"/>
        <v>19</v>
      </c>
      <c r="J34" s="61">
        <f t="shared" si="3"/>
        <v>32</v>
      </c>
      <c r="K34" s="21">
        <v>1015</v>
      </c>
      <c r="L34" s="21">
        <v>198.56</v>
      </c>
      <c r="M34" s="53">
        <f t="shared" si="4"/>
        <v>0.195625615763547</v>
      </c>
      <c r="N34" s="54">
        <f t="shared" si="5"/>
        <v>80</v>
      </c>
      <c r="O34" s="54">
        <f t="shared" si="6"/>
        <v>77</v>
      </c>
      <c r="P34" s="61">
        <f t="shared" si="7"/>
        <v>157</v>
      </c>
      <c r="Q34" s="22">
        <v>1370</v>
      </c>
      <c r="R34" s="21">
        <v>1117</v>
      </c>
      <c r="S34" s="53">
        <f t="shared" si="8"/>
        <v>0.815328467153285</v>
      </c>
      <c r="T34" s="54">
        <f t="shared" si="9"/>
        <v>21</v>
      </c>
      <c r="U34" s="54">
        <f t="shared" si="10"/>
        <v>65</v>
      </c>
      <c r="V34" s="61">
        <f t="shared" si="11"/>
        <v>86</v>
      </c>
      <c r="W34" s="21">
        <v>1589</v>
      </c>
      <c r="X34" s="62">
        <v>6754.59</v>
      </c>
      <c r="Y34" s="53">
        <f t="shared" si="12"/>
        <v>4.25084329767149</v>
      </c>
      <c r="Z34" s="54">
        <f t="shared" si="13"/>
        <v>32</v>
      </c>
      <c r="AA34" s="54">
        <f t="shared" si="14"/>
        <v>28</v>
      </c>
      <c r="AB34" s="61">
        <f t="shared" si="15"/>
        <v>60</v>
      </c>
      <c r="AC34" s="21">
        <v>667</v>
      </c>
      <c r="AD34" s="62">
        <v>0</v>
      </c>
      <c r="AE34" s="53">
        <f t="shared" si="16"/>
        <v>0</v>
      </c>
      <c r="AF34" s="54">
        <f t="shared" si="17"/>
        <v>66</v>
      </c>
      <c r="AG34" s="54">
        <f t="shared" si="18"/>
        <v>67</v>
      </c>
      <c r="AH34" s="61">
        <f t="shared" si="19"/>
        <v>133</v>
      </c>
      <c r="AI34" s="21">
        <v>2339</v>
      </c>
      <c r="AJ34" s="21">
        <v>2597.61</v>
      </c>
      <c r="AK34" s="53">
        <f t="shared" si="20"/>
        <v>1.11056434373664</v>
      </c>
      <c r="AL34" s="54">
        <f t="shared" si="21"/>
        <v>71</v>
      </c>
      <c r="AM34" s="54">
        <f t="shared" si="22"/>
        <v>43</v>
      </c>
      <c r="AN34" s="61">
        <f t="shared" si="23"/>
        <v>114</v>
      </c>
      <c r="AO34" s="21">
        <v>2173</v>
      </c>
      <c r="AP34" s="21">
        <v>4419</v>
      </c>
      <c r="AQ34" s="53">
        <f t="shared" si="24"/>
        <v>2.033594109526</v>
      </c>
      <c r="AR34" s="54">
        <f t="shared" si="25"/>
        <v>11</v>
      </c>
      <c r="AS34" s="54">
        <f t="shared" si="26"/>
        <v>24</v>
      </c>
      <c r="AT34" s="61">
        <f t="shared" si="27"/>
        <v>35</v>
      </c>
      <c r="AU34" s="21">
        <v>1635</v>
      </c>
      <c r="AV34" s="21">
        <f>VLOOKUP(B:B,[2]Sheet1!$A:$B,2,0)</f>
        <v>2784.4</v>
      </c>
      <c r="AW34" s="53">
        <f t="shared" si="28"/>
        <v>1.70299694189602</v>
      </c>
      <c r="AX34" s="54">
        <f t="shared" si="29"/>
        <v>45</v>
      </c>
      <c r="AY34" s="54">
        <f t="shared" si="30"/>
        <v>56</v>
      </c>
      <c r="AZ34" s="61">
        <f t="shared" si="31"/>
        <v>101</v>
      </c>
      <c r="BA34" s="21">
        <v>600</v>
      </c>
      <c r="BB34" s="21">
        <v>129.6</v>
      </c>
      <c r="BC34" s="53">
        <f t="shared" si="32"/>
        <v>0.216</v>
      </c>
      <c r="BD34" s="54">
        <f t="shared" si="33"/>
        <v>73</v>
      </c>
      <c r="BE34" s="54">
        <f t="shared" si="34"/>
        <v>73</v>
      </c>
      <c r="BF34" s="61">
        <f t="shared" si="35"/>
        <v>146</v>
      </c>
      <c r="BG34" s="21">
        <v>2400</v>
      </c>
      <c r="BH34" s="21">
        <v>146</v>
      </c>
      <c r="BI34" s="53">
        <f t="shared" si="36"/>
        <v>0.0608333333333333</v>
      </c>
      <c r="BJ34" s="54">
        <f t="shared" si="37"/>
        <v>121</v>
      </c>
      <c r="BK34" s="54">
        <f t="shared" si="38"/>
        <v>108</v>
      </c>
      <c r="BL34" s="61">
        <f t="shared" si="39"/>
        <v>229</v>
      </c>
      <c r="BM34" s="21">
        <v>1600</v>
      </c>
      <c r="BN34" s="21">
        <v>1267.35</v>
      </c>
      <c r="BO34" s="53">
        <f t="shared" si="40"/>
        <v>0.79209375</v>
      </c>
      <c r="BP34" s="54">
        <f t="shared" si="41"/>
        <v>106</v>
      </c>
      <c r="BQ34" s="54">
        <f t="shared" si="42"/>
        <v>71</v>
      </c>
      <c r="BR34" s="61">
        <f t="shared" si="43"/>
        <v>177</v>
      </c>
      <c r="BS34" s="21">
        <v>2500</v>
      </c>
      <c r="BT34" s="21">
        <v>1924.4</v>
      </c>
      <c r="BU34" s="53">
        <f t="shared" si="44"/>
        <v>0.76976</v>
      </c>
      <c r="BV34" s="54">
        <f t="shared" si="45"/>
        <v>56</v>
      </c>
      <c r="BW34" s="54">
        <f t="shared" si="46"/>
        <v>54</v>
      </c>
      <c r="BX34" s="61">
        <f t="shared" si="47"/>
        <v>110</v>
      </c>
      <c r="BY34" s="70">
        <v>5398</v>
      </c>
      <c r="BZ34" s="21">
        <v>2090</v>
      </c>
      <c r="CA34" s="53">
        <f t="shared" si="55"/>
        <v>0.387180437198963</v>
      </c>
      <c r="CB34" s="54">
        <f t="shared" si="48"/>
        <v>50</v>
      </c>
      <c r="CC34" s="54">
        <f t="shared" si="49"/>
        <v>23</v>
      </c>
      <c r="CD34" s="61">
        <f t="shared" si="50"/>
        <v>73</v>
      </c>
      <c r="CE34" s="21">
        <v>3850</v>
      </c>
      <c r="CF34" s="21">
        <v>1229.44</v>
      </c>
      <c r="CG34" s="53">
        <f t="shared" si="51"/>
        <v>0.319335064935065</v>
      </c>
      <c r="CH34" s="54">
        <f t="shared" si="52"/>
        <v>127</v>
      </c>
      <c r="CI34" s="54">
        <f t="shared" si="53"/>
        <v>50</v>
      </c>
      <c r="CJ34" s="61">
        <f t="shared" si="54"/>
        <v>177</v>
      </c>
    </row>
    <row r="35" customHeight="1" spans="1:88">
      <c r="A35" s="52">
        <v>33</v>
      </c>
      <c r="B35" s="25">
        <v>108656</v>
      </c>
      <c r="C35" s="25" t="s">
        <v>30</v>
      </c>
      <c r="D35" s="25" t="s">
        <v>119</v>
      </c>
      <c r="E35" s="21">
        <v>2448</v>
      </c>
      <c r="F35" s="21">
        <v>2378.2</v>
      </c>
      <c r="G35" s="53">
        <f t="shared" si="0"/>
        <v>0.971486928104575</v>
      </c>
      <c r="H35" s="54">
        <f t="shared" si="1"/>
        <v>31</v>
      </c>
      <c r="I35" s="54">
        <f t="shared" si="2"/>
        <v>38</v>
      </c>
      <c r="J35" s="61">
        <f t="shared" si="3"/>
        <v>69</v>
      </c>
      <c r="K35" s="21">
        <v>759</v>
      </c>
      <c r="L35" s="21">
        <v>510.4</v>
      </c>
      <c r="M35" s="53">
        <f t="shared" si="4"/>
        <v>0.672463768115942</v>
      </c>
      <c r="N35" s="54">
        <f t="shared" si="5"/>
        <v>33</v>
      </c>
      <c r="O35" s="54">
        <f t="shared" si="6"/>
        <v>36</v>
      </c>
      <c r="P35" s="61">
        <f t="shared" si="7"/>
        <v>69</v>
      </c>
      <c r="Q35" s="22">
        <v>1699</v>
      </c>
      <c r="R35" s="21">
        <v>2929.02</v>
      </c>
      <c r="S35" s="53">
        <f t="shared" si="8"/>
        <v>1.72396703943496</v>
      </c>
      <c r="T35" s="54">
        <f t="shared" si="9"/>
        <v>2</v>
      </c>
      <c r="U35" s="54">
        <f t="shared" si="10"/>
        <v>10</v>
      </c>
      <c r="V35" s="61">
        <f t="shared" si="11"/>
        <v>12</v>
      </c>
      <c r="W35" s="21">
        <v>1198</v>
      </c>
      <c r="X35" s="62">
        <v>6123.27</v>
      </c>
      <c r="Y35" s="53">
        <f t="shared" si="12"/>
        <v>5.11124373956594</v>
      </c>
      <c r="Z35" s="54">
        <f t="shared" si="13"/>
        <v>17</v>
      </c>
      <c r="AA35" s="54">
        <f t="shared" si="14"/>
        <v>34</v>
      </c>
      <c r="AB35" s="61">
        <f t="shared" si="15"/>
        <v>51</v>
      </c>
      <c r="AC35" s="21">
        <v>667</v>
      </c>
      <c r="AD35" s="62">
        <v>0</v>
      </c>
      <c r="AE35" s="53">
        <f t="shared" si="16"/>
        <v>0</v>
      </c>
      <c r="AF35" s="54">
        <f t="shared" si="17"/>
        <v>66</v>
      </c>
      <c r="AG35" s="54">
        <f t="shared" si="18"/>
        <v>67</v>
      </c>
      <c r="AH35" s="61">
        <f t="shared" si="19"/>
        <v>133</v>
      </c>
      <c r="AI35" s="21">
        <v>2339</v>
      </c>
      <c r="AJ35" s="21">
        <v>1996.86</v>
      </c>
      <c r="AK35" s="53">
        <f t="shared" si="20"/>
        <v>0.853723813595554</v>
      </c>
      <c r="AL35" s="54">
        <f t="shared" si="21"/>
        <v>107</v>
      </c>
      <c r="AM35" s="54">
        <f t="shared" si="22"/>
        <v>93</v>
      </c>
      <c r="AN35" s="61">
        <f t="shared" si="23"/>
        <v>200</v>
      </c>
      <c r="AO35" s="21">
        <v>2173</v>
      </c>
      <c r="AP35" s="21">
        <v>3034.05</v>
      </c>
      <c r="AQ35" s="53">
        <f t="shared" si="24"/>
        <v>1.3962494247584</v>
      </c>
      <c r="AR35" s="54">
        <f t="shared" si="25"/>
        <v>51</v>
      </c>
      <c r="AS35" s="54">
        <f t="shared" si="26"/>
        <v>57</v>
      </c>
      <c r="AT35" s="61">
        <f t="shared" si="27"/>
        <v>108</v>
      </c>
      <c r="AU35" s="21">
        <v>1585</v>
      </c>
      <c r="AV35" s="21">
        <f>VLOOKUP(B:B,[2]Sheet1!$A:$B,2,0)</f>
        <v>2919.55</v>
      </c>
      <c r="AW35" s="53">
        <f t="shared" si="28"/>
        <v>1.84198738170347</v>
      </c>
      <c r="AX35" s="54">
        <f t="shared" si="29"/>
        <v>34</v>
      </c>
      <c r="AY35" s="54">
        <f t="shared" si="30"/>
        <v>48</v>
      </c>
      <c r="AZ35" s="61">
        <f t="shared" si="31"/>
        <v>82</v>
      </c>
      <c r="BA35" s="21">
        <v>600</v>
      </c>
      <c r="BB35" s="21">
        <v>281.75</v>
      </c>
      <c r="BC35" s="53">
        <f t="shared" si="32"/>
        <v>0.469583333333333</v>
      </c>
      <c r="BD35" s="54">
        <f t="shared" si="33"/>
        <v>14</v>
      </c>
      <c r="BE35" s="54">
        <f t="shared" si="34"/>
        <v>27</v>
      </c>
      <c r="BF35" s="61">
        <f t="shared" si="35"/>
        <v>41</v>
      </c>
      <c r="BG35" s="21">
        <v>640</v>
      </c>
      <c r="BH35" s="21">
        <v>381.61</v>
      </c>
      <c r="BI35" s="53">
        <f t="shared" si="36"/>
        <v>0.596265625</v>
      </c>
      <c r="BJ35" s="54">
        <f t="shared" si="37"/>
        <v>66</v>
      </c>
      <c r="BK35" s="54">
        <f t="shared" si="38"/>
        <v>85</v>
      </c>
      <c r="BL35" s="61">
        <f t="shared" si="39"/>
        <v>151</v>
      </c>
      <c r="BM35" s="21">
        <v>720</v>
      </c>
      <c r="BN35" s="21">
        <v>992.66</v>
      </c>
      <c r="BO35" s="53">
        <f t="shared" si="40"/>
        <v>1.37869444444444</v>
      </c>
      <c r="BP35" s="54">
        <f t="shared" si="41"/>
        <v>51</v>
      </c>
      <c r="BQ35" s="54">
        <f t="shared" si="42"/>
        <v>88</v>
      </c>
      <c r="BR35" s="61">
        <f t="shared" si="43"/>
        <v>139</v>
      </c>
      <c r="BS35" s="21">
        <v>2000</v>
      </c>
      <c r="BT35" s="21">
        <v>1328.8</v>
      </c>
      <c r="BU35" s="53">
        <f t="shared" si="44"/>
        <v>0.6644</v>
      </c>
      <c r="BV35" s="54">
        <f t="shared" si="45"/>
        <v>67</v>
      </c>
      <c r="BW35" s="54">
        <f t="shared" si="46"/>
        <v>77</v>
      </c>
      <c r="BX35" s="61">
        <f t="shared" si="47"/>
        <v>144</v>
      </c>
      <c r="BY35" s="70">
        <v>4144</v>
      </c>
      <c r="BZ35" s="21">
        <v>39</v>
      </c>
      <c r="CA35" s="53">
        <f t="shared" si="55"/>
        <v>0.00941119691119691</v>
      </c>
      <c r="CB35" s="54">
        <f t="shared" si="48"/>
        <v>126</v>
      </c>
      <c r="CC35" s="54">
        <f t="shared" si="49"/>
        <v>129</v>
      </c>
      <c r="CD35" s="61">
        <f t="shared" si="50"/>
        <v>255</v>
      </c>
      <c r="CE35" s="21">
        <v>1597</v>
      </c>
      <c r="CF35" s="21">
        <v>1674.36</v>
      </c>
      <c r="CG35" s="53">
        <f t="shared" si="51"/>
        <v>1.04844082654978</v>
      </c>
      <c r="CH35" s="54">
        <f t="shared" si="52"/>
        <v>12</v>
      </c>
      <c r="CI35" s="54">
        <f t="shared" si="53"/>
        <v>26</v>
      </c>
      <c r="CJ35" s="61">
        <f t="shared" si="54"/>
        <v>38</v>
      </c>
    </row>
    <row r="36" customHeight="1" spans="1:88">
      <c r="A36" s="52">
        <v>34</v>
      </c>
      <c r="B36" s="25">
        <v>744</v>
      </c>
      <c r="C36" s="25" t="s">
        <v>55</v>
      </c>
      <c r="D36" s="25" t="s">
        <v>117</v>
      </c>
      <c r="E36" s="21">
        <v>2448</v>
      </c>
      <c r="F36" s="21">
        <v>3456</v>
      </c>
      <c r="G36" s="53">
        <f t="shared" ref="G36:G67" si="56">F36/E36</f>
        <v>1.41176470588235</v>
      </c>
      <c r="H36" s="54">
        <f t="shared" ref="H36:H67" si="57">RANK(G36,G$3:G$145)</f>
        <v>12</v>
      </c>
      <c r="I36" s="54">
        <f t="shared" ref="I36:I67" si="58">RANK(F36,F$3:F$145)</f>
        <v>18</v>
      </c>
      <c r="J36" s="61">
        <f t="shared" ref="J36:J67" si="59">H36+I36</f>
        <v>30</v>
      </c>
      <c r="K36" s="21">
        <v>759</v>
      </c>
      <c r="L36" s="21">
        <v>58.6</v>
      </c>
      <c r="M36" s="53">
        <f t="shared" ref="M36:M67" si="60">L36/K36</f>
        <v>0.0772068511198946</v>
      </c>
      <c r="N36" s="54">
        <f t="shared" ref="N36:N67" si="61">RANK(M36,M$3:M$145)</f>
        <v>103</v>
      </c>
      <c r="O36" s="54">
        <f t="shared" ref="O36:O67" si="62">RANK(L36,L$3:L$145)</f>
        <v>101</v>
      </c>
      <c r="P36" s="61">
        <f t="shared" ref="P36:P67" si="63">N36+O36</f>
        <v>204</v>
      </c>
      <c r="Q36" s="22">
        <v>2233</v>
      </c>
      <c r="R36" s="21">
        <v>2342.53</v>
      </c>
      <c r="S36" s="53">
        <f t="shared" ref="S36:S67" si="64">R36/Q36</f>
        <v>1.04905060456785</v>
      </c>
      <c r="T36" s="54">
        <f t="shared" ref="T36:T67" si="65">RANK(S36,S$3:S$145)</f>
        <v>8</v>
      </c>
      <c r="U36" s="54">
        <f t="shared" ref="U36:U67" si="66">RANK(R36,R$3:R$145)</f>
        <v>17</v>
      </c>
      <c r="V36" s="61">
        <f t="shared" ref="V36:V67" si="67">T36+U36</f>
        <v>25</v>
      </c>
      <c r="W36" s="21">
        <v>1198</v>
      </c>
      <c r="X36" s="62">
        <v>6452.09</v>
      </c>
      <c r="Y36" s="53">
        <f t="shared" ref="Y36:Y67" si="68">X36/W36</f>
        <v>5.38571786310518</v>
      </c>
      <c r="Z36" s="54">
        <f t="shared" ref="Z36:Z67" si="69">RANK(Y36,Y$3:Y$145)</f>
        <v>12</v>
      </c>
      <c r="AA36" s="54">
        <f t="shared" ref="AA36:AA67" si="70">RANK(X36,X$3:X$145)</f>
        <v>31</v>
      </c>
      <c r="AB36" s="61">
        <f t="shared" ref="AB36:AB67" si="71">Z36+AA36</f>
        <v>43</v>
      </c>
      <c r="AC36" s="21">
        <v>667</v>
      </c>
      <c r="AD36" s="62">
        <v>45</v>
      </c>
      <c r="AE36" s="53">
        <f t="shared" ref="AE36:AE67" si="72">AD36/AC36</f>
        <v>0.0674662668665667</v>
      </c>
      <c r="AF36" s="54">
        <f t="shared" ref="AF36:AF67" si="73">RANK(AE36,AE$3:AE$145)</f>
        <v>58</v>
      </c>
      <c r="AG36" s="54">
        <f t="shared" ref="AG36:AG67" si="74">RANK(AD36,AD$3:AD$145)</f>
        <v>56</v>
      </c>
      <c r="AH36" s="61">
        <f t="shared" ref="AH36:AH67" si="75">AF36+AG36</f>
        <v>114</v>
      </c>
      <c r="AI36" s="21">
        <v>2477</v>
      </c>
      <c r="AJ36" s="21">
        <v>5876.98000000001</v>
      </c>
      <c r="AK36" s="53">
        <f t="shared" ref="AK36:AK67" si="76">AJ36/AI36</f>
        <v>2.37262010496569</v>
      </c>
      <c r="AL36" s="54">
        <f t="shared" ref="AL36:AL67" si="77">RANK(AK36,AK$3:AK$145)</f>
        <v>2</v>
      </c>
      <c r="AM36" s="54">
        <f t="shared" ref="AM36:AM67" si="78">RANK(AJ36,AJ$3:AJ$145)</f>
        <v>3</v>
      </c>
      <c r="AN36" s="61">
        <f t="shared" ref="AN36:AN67" si="79">AL36+AM36</f>
        <v>5</v>
      </c>
      <c r="AO36" s="21">
        <v>2576</v>
      </c>
      <c r="AP36" s="21">
        <v>7228.22</v>
      </c>
      <c r="AQ36" s="53">
        <f t="shared" ref="AQ36:AQ67" si="80">AP36/AO36</f>
        <v>2.80598602484472</v>
      </c>
      <c r="AR36" s="54">
        <f t="shared" ref="AR36:AR67" si="81">RANK(AQ36,AQ$3:AQ$145)</f>
        <v>2</v>
      </c>
      <c r="AS36" s="54">
        <f t="shared" ref="AS36:AS67" si="82">RANK(AP36,AP$3:AP$145)</f>
        <v>8</v>
      </c>
      <c r="AT36" s="61">
        <f t="shared" ref="AT36:AT67" si="83">AR36+AS36</f>
        <v>10</v>
      </c>
      <c r="AU36" s="21">
        <v>1585</v>
      </c>
      <c r="AV36" s="21">
        <f>VLOOKUP(B:B,[2]Sheet1!$A:$B,2,0)</f>
        <v>3166.87</v>
      </c>
      <c r="AW36" s="53">
        <f t="shared" ref="AW36:AW67" si="84">AV36/AU36</f>
        <v>1.99802523659306</v>
      </c>
      <c r="AX36" s="54">
        <f t="shared" ref="AX36:AX67" si="85">RANK(AW36,AW$3:AW$145)</f>
        <v>27</v>
      </c>
      <c r="AY36" s="54">
        <f t="shared" ref="AY36:AY67" si="86">RANK(AV36,AV$3:AV$145)</f>
        <v>39</v>
      </c>
      <c r="AZ36" s="61">
        <f t="shared" ref="AZ36:AZ67" si="87">AX36+AY36</f>
        <v>66</v>
      </c>
      <c r="BA36" s="21">
        <v>600</v>
      </c>
      <c r="BB36" s="21">
        <v>35.5</v>
      </c>
      <c r="BC36" s="53">
        <f t="shared" ref="BC36:BC67" si="88">BB36/BA36</f>
        <v>0.0591666666666667</v>
      </c>
      <c r="BD36" s="54">
        <f t="shared" ref="BD36:BD67" si="89">RANK(BC36,BC$3:BC$145)</f>
        <v>129</v>
      </c>
      <c r="BE36" s="54">
        <f t="shared" ref="BE36:BE67" si="90">RANK(BB36,BB$3:BB$145)</f>
        <v>127</v>
      </c>
      <c r="BF36" s="61">
        <f t="shared" ref="BF36:BF67" si="91">BD36+BE36</f>
        <v>256</v>
      </c>
      <c r="BG36" s="21">
        <v>900</v>
      </c>
      <c r="BH36" s="21">
        <v>758.4</v>
      </c>
      <c r="BI36" s="53">
        <f t="shared" ref="BI36:BI67" si="92">BH36/BG36</f>
        <v>0.842666666666667</v>
      </c>
      <c r="BJ36" s="54">
        <f t="shared" ref="BJ36:BJ67" si="93">RANK(BI36,BI$3:BI$145)</f>
        <v>50</v>
      </c>
      <c r="BK36" s="54">
        <f t="shared" ref="BK36:BK67" si="94">RANK(BH36,BH$3:BH$145)</f>
        <v>56</v>
      </c>
      <c r="BL36" s="61">
        <f t="shared" ref="BL36:BL67" si="95">BJ36+BK36</f>
        <v>106</v>
      </c>
      <c r="BM36" s="21">
        <v>900</v>
      </c>
      <c r="BN36" s="21">
        <v>876.99</v>
      </c>
      <c r="BO36" s="53">
        <f t="shared" ref="BO36:BO67" si="96">BN36/BM36</f>
        <v>0.974433333333333</v>
      </c>
      <c r="BP36" s="54">
        <f t="shared" ref="BP36:BP67" si="97">RANK(BO36,BO$3:BO$145)</f>
        <v>88</v>
      </c>
      <c r="BQ36" s="54">
        <f t="shared" ref="BQ36:BQ67" si="98">RANK(BN36,BN$3:BN$145)</f>
        <v>97</v>
      </c>
      <c r="BR36" s="61">
        <f t="shared" ref="BR36:BR67" si="99">BP36+BQ36</f>
        <v>185</v>
      </c>
      <c r="BS36" s="21">
        <v>3900</v>
      </c>
      <c r="BT36" s="21">
        <v>1540.6</v>
      </c>
      <c r="BU36" s="53">
        <f t="shared" ref="BU36:BU67" si="100">BT36/BS36</f>
        <v>0.395025641025641</v>
      </c>
      <c r="BV36" s="54">
        <f t="shared" ref="BV36:BV67" si="101">RANK(BU36,BU$3:BU$145)</f>
        <v>107</v>
      </c>
      <c r="BW36" s="54">
        <f t="shared" ref="BW36:BW67" si="102">RANK(BT36,BT$3:BT$145)</f>
        <v>67</v>
      </c>
      <c r="BX36" s="61">
        <f t="shared" ref="BX36:BX67" si="103">BV36+BW36</f>
        <v>174</v>
      </c>
      <c r="BY36" s="70">
        <v>6026</v>
      </c>
      <c r="BZ36" s="21">
        <v>596</v>
      </c>
      <c r="CA36" s="53">
        <f t="shared" ref="CA36:CA67" si="104">BZ36/BY36</f>
        <v>0.0989047461002323</v>
      </c>
      <c r="CB36" s="54">
        <f t="shared" ref="CB36:CB67" si="105">RANK(CA36,CA$3:CA$145)</f>
        <v>113</v>
      </c>
      <c r="CC36" s="54">
        <f t="shared" ref="CC36:CC67" si="106">RANK(BZ36,BZ$3:BZ$145)</f>
        <v>83</v>
      </c>
      <c r="CD36" s="61">
        <f t="shared" ref="CD36:CD67" si="107">CB36+CC36</f>
        <v>196</v>
      </c>
      <c r="CE36" s="21">
        <v>3091</v>
      </c>
      <c r="CF36" s="21">
        <v>1336.29</v>
      </c>
      <c r="CG36" s="53">
        <f t="shared" ref="CG36:CG67" si="108">CF36/CE36</f>
        <v>0.432316402458751</v>
      </c>
      <c r="CH36" s="54">
        <f t="shared" ref="CH36:CH67" si="109">RANK(CG36,CG$3:CG$145)</f>
        <v>102</v>
      </c>
      <c r="CI36" s="54">
        <f t="shared" ref="CI36:CI67" si="110">RANK(CF36,CF$3:CF$145)</f>
        <v>43</v>
      </c>
      <c r="CJ36" s="61">
        <f t="shared" ref="CJ36:CJ67" si="111">CH36+CI36</f>
        <v>145</v>
      </c>
    </row>
    <row r="37" customHeight="1" spans="1:88">
      <c r="A37" s="52">
        <v>35</v>
      </c>
      <c r="B37" s="25">
        <v>391</v>
      </c>
      <c r="C37" s="25" t="s">
        <v>136</v>
      </c>
      <c r="D37" s="25" t="s">
        <v>117</v>
      </c>
      <c r="E37" s="21">
        <v>2448</v>
      </c>
      <c r="F37" s="21">
        <v>1259</v>
      </c>
      <c r="G37" s="53">
        <f t="shared" si="56"/>
        <v>0.514297385620915</v>
      </c>
      <c r="H37" s="54">
        <f t="shared" si="57"/>
        <v>86</v>
      </c>
      <c r="I37" s="54">
        <f t="shared" si="58"/>
        <v>84</v>
      </c>
      <c r="J37" s="61">
        <f t="shared" si="59"/>
        <v>170</v>
      </c>
      <c r="K37" s="21">
        <v>1428</v>
      </c>
      <c r="L37" s="21"/>
      <c r="M37" s="53">
        <f t="shared" si="60"/>
        <v>0</v>
      </c>
      <c r="N37" s="54">
        <f t="shared" si="61"/>
        <v>111</v>
      </c>
      <c r="O37" s="54">
        <f t="shared" si="62"/>
        <v>111</v>
      </c>
      <c r="P37" s="61">
        <f t="shared" si="63"/>
        <v>222</v>
      </c>
      <c r="Q37" s="22">
        <v>3257</v>
      </c>
      <c r="R37" s="21">
        <v>1402</v>
      </c>
      <c r="S37" s="53">
        <f t="shared" si="64"/>
        <v>0.430457476205097</v>
      </c>
      <c r="T37" s="54">
        <f t="shared" si="65"/>
        <v>56</v>
      </c>
      <c r="U37" s="54">
        <f t="shared" si="66"/>
        <v>49</v>
      </c>
      <c r="V37" s="61">
        <f t="shared" si="67"/>
        <v>105</v>
      </c>
      <c r="W37" s="21">
        <v>1565</v>
      </c>
      <c r="X37" s="62">
        <v>6524.17</v>
      </c>
      <c r="Y37" s="53">
        <f t="shared" si="68"/>
        <v>4.16879872204473</v>
      </c>
      <c r="Z37" s="54">
        <f t="shared" si="69"/>
        <v>34</v>
      </c>
      <c r="AA37" s="54">
        <f t="shared" si="70"/>
        <v>30</v>
      </c>
      <c r="AB37" s="61">
        <f t="shared" si="71"/>
        <v>64</v>
      </c>
      <c r="AC37" s="21">
        <v>667</v>
      </c>
      <c r="AD37" s="62">
        <v>0</v>
      </c>
      <c r="AE37" s="53">
        <f t="shared" si="72"/>
        <v>0</v>
      </c>
      <c r="AF37" s="54">
        <f t="shared" si="73"/>
        <v>66</v>
      </c>
      <c r="AG37" s="54">
        <f t="shared" si="74"/>
        <v>67</v>
      </c>
      <c r="AH37" s="61">
        <f t="shared" si="75"/>
        <v>133</v>
      </c>
      <c r="AI37" s="21">
        <v>2339</v>
      </c>
      <c r="AJ37" s="21">
        <v>2541.88</v>
      </c>
      <c r="AK37" s="53">
        <f t="shared" si="76"/>
        <v>1.08673792218897</v>
      </c>
      <c r="AL37" s="54">
        <f t="shared" si="77"/>
        <v>75</v>
      </c>
      <c r="AM37" s="54">
        <f t="shared" si="78"/>
        <v>49</v>
      </c>
      <c r="AN37" s="61">
        <f t="shared" si="79"/>
        <v>124</v>
      </c>
      <c r="AO37" s="21">
        <v>2328</v>
      </c>
      <c r="AP37" s="21">
        <v>3548.17</v>
      </c>
      <c r="AQ37" s="53">
        <f t="shared" si="80"/>
        <v>1.52412800687285</v>
      </c>
      <c r="AR37" s="54">
        <f t="shared" si="81"/>
        <v>32</v>
      </c>
      <c r="AS37" s="54">
        <f t="shared" si="82"/>
        <v>41</v>
      </c>
      <c r="AT37" s="61">
        <f t="shared" si="83"/>
        <v>73</v>
      </c>
      <c r="AU37" s="21">
        <v>1694</v>
      </c>
      <c r="AV37" s="21">
        <f>VLOOKUP(B:B,[2]Sheet1!$A:$B,2,0)</f>
        <v>2272</v>
      </c>
      <c r="AW37" s="53">
        <f t="shared" si="84"/>
        <v>1.34120425029516</v>
      </c>
      <c r="AX37" s="54">
        <f t="shared" si="85"/>
        <v>79</v>
      </c>
      <c r="AY37" s="54">
        <f t="shared" si="86"/>
        <v>76</v>
      </c>
      <c r="AZ37" s="61">
        <f t="shared" si="87"/>
        <v>155</v>
      </c>
      <c r="BA37" s="21">
        <v>600</v>
      </c>
      <c r="BB37" s="21">
        <v>181.1</v>
      </c>
      <c r="BC37" s="53">
        <f t="shared" si="88"/>
        <v>0.301833333333333</v>
      </c>
      <c r="BD37" s="54">
        <f t="shared" si="89"/>
        <v>47</v>
      </c>
      <c r="BE37" s="54">
        <f t="shared" si="90"/>
        <v>50</v>
      </c>
      <c r="BF37" s="61">
        <f t="shared" si="91"/>
        <v>97</v>
      </c>
      <c r="BG37" s="21">
        <v>1554</v>
      </c>
      <c r="BH37" s="21">
        <v>1281.6</v>
      </c>
      <c r="BI37" s="53">
        <f t="shared" si="92"/>
        <v>0.824710424710425</v>
      </c>
      <c r="BJ37" s="54">
        <f t="shared" si="93"/>
        <v>51</v>
      </c>
      <c r="BK37" s="54">
        <f t="shared" si="94"/>
        <v>37</v>
      </c>
      <c r="BL37" s="61">
        <f t="shared" si="95"/>
        <v>88</v>
      </c>
      <c r="BM37" s="21">
        <v>1366</v>
      </c>
      <c r="BN37" s="21">
        <v>2945.98</v>
      </c>
      <c r="BO37" s="53">
        <f t="shared" si="96"/>
        <v>2.15664714494876</v>
      </c>
      <c r="BP37" s="54">
        <f t="shared" si="97"/>
        <v>17</v>
      </c>
      <c r="BQ37" s="54">
        <f t="shared" si="98"/>
        <v>12</v>
      </c>
      <c r="BR37" s="61">
        <f t="shared" si="99"/>
        <v>29</v>
      </c>
      <c r="BS37" s="21">
        <v>3000</v>
      </c>
      <c r="BT37" s="21">
        <v>1420</v>
      </c>
      <c r="BU37" s="53">
        <f t="shared" si="100"/>
        <v>0.473333333333333</v>
      </c>
      <c r="BV37" s="54">
        <f t="shared" si="101"/>
        <v>96</v>
      </c>
      <c r="BW37" s="54">
        <f t="shared" si="102"/>
        <v>71</v>
      </c>
      <c r="BX37" s="61">
        <f t="shared" si="103"/>
        <v>167</v>
      </c>
      <c r="BY37" s="70">
        <v>3001</v>
      </c>
      <c r="BZ37" s="21">
        <v>413</v>
      </c>
      <c r="CA37" s="53">
        <f t="shared" si="104"/>
        <v>0.137620793068977</v>
      </c>
      <c r="CB37" s="54">
        <f t="shared" si="105"/>
        <v>107</v>
      </c>
      <c r="CC37" s="54">
        <f t="shared" si="106"/>
        <v>103</v>
      </c>
      <c r="CD37" s="61">
        <f t="shared" si="107"/>
        <v>210</v>
      </c>
      <c r="CE37" s="21">
        <v>1932</v>
      </c>
      <c r="CF37" s="21">
        <v>2155.69</v>
      </c>
      <c r="CG37" s="53">
        <f t="shared" si="108"/>
        <v>1.11578157349896</v>
      </c>
      <c r="CH37" s="54">
        <f t="shared" si="109"/>
        <v>9</v>
      </c>
      <c r="CI37" s="54">
        <f t="shared" si="110"/>
        <v>10</v>
      </c>
      <c r="CJ37" s="61">
        <f t="shared" si="111"/>
        <v>19</v>
      </c>
    </row>
    <row r="38" customHeight="1" spans="1:88">
      <c r="A38" s="52">
        <v>36</v>
      </c>
      <c r="B38" s="25">
        <v>513</v>
      </c>
      <c r="C38" s="25" t="s">
        <v>137</v>
      </c>
      <c r="D38" s="25" t="s">
        <v>22</v>
      </c>
      <c r="E38" s="21">
        <v>2448</v>
      </c>
      <c r="F38" s="21">
        <v>1176.47</v>
      </c>
      <c r="G38" s="53">
        <f t="shared" si="56"/>
        <v>0.480584150326797</v>
      </c>
      <c r="H38" s="54">
        <f t="shared" si="57"/>
        <v>91</v>
      </c>
      <c r="I38" s="54">
        <f t="shared" si="58"/>
        <v>89</v>
      </c>
      <c r="J38" s="61">
        <f t="shared" si="59"/>
        <v>180</v>
      </c>
      <c r="K38" s="21">
        <v>607</v>
      </c>
      <c r="L38" s="21">
        <v>178</v>
      </c>
      <c r="M38" s="53">
        <f t="shared" si="60"/>
        <v>0.293245469522241</v>
      </c>
      <c r="N38" s="54">
        <f t="shared" si="61"/>
        <v>68</v>
      </c>
      <c r="O38" s="54">
        <f t="shared" si="62"/>
        <v>82</v>
      </c>
      <c r="P38" s="61">
        <f t="shared" si="63"/>
        <v>150</v>
      </c>
      <c r="Q38" s="22">
        <v>5040</v>
      </c>
      <c r="R38" s="21">
        <v>384</v>
      </c>
      <c r="S38" s="53">
        <f t="shared" si="64"/>
        <v>0.0761904761904762</v>
      </c>
      <c r="T38" s="54">
        <f t="shared" si="65"/>
        <v>118</v>
      </c>
      <c r="U38" s="54">
        <f t="shared" si="66"/>
        <v>106</v>
      </c>
      <c r="V38" s="61">
        <f t="shared" si="67"/>
        <v>224</v>
      </c>
      <c r="W38" s="21">
        <v>1508</v>
      </c>
      <c r="X38" s="62">
        <v>5890.7</v>
      </c>
      <c r="Y38" s="53">
        <f t="shared" si="68"/>
        <v>3.90629973474801</v>
      </c>
      <c r="Z38" s="54">
        <f t="shared" si="69"/>
        <v>40</v>
      </c>
      <c r="AA38" s="54">
        <f t="shared" si="70"/>
        <v>40</v>
      </c>
      <c r="AB38" s="61">
        <f t="shared" si="71"/>
        <v>80</v>
      </c>
      <c r="AC38" s="21">
        <v>667</v>
      </c>
      <c r="AD38" s="62">
        <v>285.72</v>
      </c>
      <c r="AE38" s="53">
        <f t="shared" si="72"/>
        <v>0.428365817091454</v>
      </c>
      <c r="AF38" s="54">
        <f t="shared" si="73"/>
        <v>12</v>
      </c>
      <c r="AG38" s="54">
        <f t="shared" si="74"/>
        <v>12</v>
      </c>
      <c r="AH38" s="61">
        <f t="shared" si="75"/>
        <v>24</v>
      </c>
      <c r="AI38" s="21">
        <v>2339</v>
      </c>
      <c r="AJ38" s="21">
        <v>2082.32</v>
      </c>
      <c r="AK38" s="53">
        <f t="shared" si="76"/>
        <v>0.890260795211629</v>
      </c>
      <c r="AL38" s="54">
        <f t="shared" si="77"/>
        <v>104</v>
      </c>
      <c r="AM38" s="54">
        <f t="shared" si="78"/>
        <v>84</v>
      </c>
      <c r="AN38" s="61">
        <f t="shared" si="79"/>
        <v>188</v>
      </c>
      <c r="AO38" s="21">
        <v>3294</v>
      </c>
      <c r="AP38" s="21">
        <v>4606.98</v>
      </c>
      <c r="AQ38" s="53">
        <f t="shared" si="80"/>
        <v>1.39859744990893</v>
      </c>
      <c r="AR38" s="54">
        <f t="shared" si="81"/>
        <v>49</v>
      </c>
      <c r="AS38" s="54">
        <f t="shared" si="82"/>
        <v>22</v>
      </c>
      <c r="AT38" s="61">
        <f t="shared" si="83"/>
        <v>71</v>
      </c>
      <c r="AU38" s="21">
        <v>2676</v>
      </c>
      <c r="AV38" s="21">
        <f>VLOOKUP(B:B,[2]Sheet1!$A:$B,2,0)</f>
        <v>2591.6</v>
      </c>
      <c r="AW38" s="53">
        <f t="shared" si="84"/>
        <v>0.968460388639761</v>
      </c>
      <c r="AX38" s="54">
        <f t="shared" si="85"/>
        <v>117</v>
      </c>
      <c r="AY38" s="54">
        <f t="shared" si="86"/>
        <v>60</v>
      </c>
      <c r="AZ38" s="61">
        <f t="shared" si="87"/>
        <v>177</v>
      </c>
      <c r="BA38" s="21">
        <v>600</v>
      </c>
      <c r="BB38" s="21">
        <v>108.3</v>
      </c>
      <c r="BC38" s="53">
        <f t="shared" si="88"/>
        <v>0.1805</v>
      </c>
      <c r="BD38" s="54">
        <f t="shared" si="89"/>
        <v>81</v>
      </c>
      <c r="BE38" s="54">
        <f t="shared" si="90"/>
        <v>83</v>
      </c>
      <c r="BF38" s="61">
        <f t="shared" si="91"/>
        <v>164</v>
      </c>
      <c r="BG38" s="21">
        <v>1700</v>
      </c>
      <c r="BH38" s="21">
        <v>1496</v>
      </c>
      <c r="BI38" s="53">
        <f t="shared" si="92"/>
        <v>0.88</v>
      </c>
      <c r="BJ38" s="54">
        <f t="shared" si="93"/>
        <v>45</v>
      </c>
      <c r="BK38" s="54">
        <f t="shared" si="94"/>
        <v>29</v>
      </c>
      <c r="BL38" s="61">
        <f t="shared" si="95"/>
        <v>74</v>
      </c>
      <c r="BM38" s="21">
        <v>2000</v>
      </c>
      <c r="BN38" s="21">
        <v>3273.62</v>
      </c>
      <c r="BO38" s="53">
        <f t="shared" si="96"/>
        <v>1.63681</v>
      </c>
      <c r="BP38" s="54">
        <f t="shared" si="97"/>
        <v>37</v>
      </c>
      <c r="BQ38" s="54">
        <f t="shared" si="98"/>
        <v>7</v>
      </c>
      <c r="BR38" s="61">
        <f t="shared" si="99"/>
        <v>44</v>
      </c>
      <c r="BS38" s="21">
        <v>3000</v>
      </c>
      <c r="BT38" s="21">
        <v>2107.21</v>
      </c>
      <c r="BU38" s="53">
        <f t="shared" si="100"/>
        <v>0.702403333333333</v>
      </c>
      <c r="BV38" s="54">
        <f t="shared" si="101"/>
        <v>62</v>
      </c>
      <c r="BW38" s="54">
        <f t="shared" si="102"/>
        <v>47</v>
      </c>
      <c r="BX38" s="61">
        <f t="shared" si="103"/>
        <v>109</v>
      </c>
      <c r="BY38" s="70">
        <v>3454</v>
      </c>
      <c r="BZ38" s="21">
        <v>1248</v>
      </c>
      <c r="CA38" s="53">
        <f t="shared" si="104"/>
        <v>0.361320208453966</v>
      </c>
      <c r="CB38" s="54">
        <f t="shared" si="105"/>
        <v>57</v>
      </c>
      <c r="CC38" s="54">
        <f t="shared" si="106"/>
        <v>43</v>
      </c>
      <c r="CD38" s="61">
        <f t="shared" si="107"/>
        <v>100</v>
      </c>
      <c r="CE38" s="21">
        <v>2831</v>
      </c>
      <c r="CF38" s="21">
        <v>1879.08</v>
      </c>
      <c r="CG38" s="53">
        <f t="shared" si="108"/>
        <v>0.663751324620276</v>
      </c>
      <c r="CH38" s="54">
        <f t="shared" si="109"/>
        <v>45</v>
      </c>
      <c r="CI38" s="54">
        <f t="shared" si="110"/>
        <v>17</v>
      </c>
      <c r="CJ38" s="61">
        <f t="shared" si="111"/>
        <v>62</v>
      </c>
    </row>
    <row r="39" customHeight="1" spans="1:88">
      <c r="A39" s="52">
        <v>37</v>
      </c>
      <c r="B39" s="25">
        <v>377</v>
      </c>
      <c r="C39" s="25" t="s">
        <v>138</v>
      </c>
      <c r="D39" s="25" t="s">
        <v>16</v>
      </c>
      <c r="E39" s="21">
        <v>2448</v>
      </c>
      <c r="F39" s="21">
        <v>1996</v>
      </c>
      <c r="G39" s="53">
        <f t="shared" si="56"/>
        <v>0.815359477124183</v>
      </c>
      <c r="H39" s="54">
        <f t="shared" si="57"/>
        <v>44</v>
      </c>
      <c r="I39" s="54">
        <f t="shared" si="58"/>
        <v>46</v>
      </c>
      <c r="J39" s="61">
        <f t="shared" si="59"/>
        <v>90</v>
      </c>
      <c r="K39" s="21">
        <v>607</v>
      </c>
      <c r="L39" s="21">
        <v>589.78</v>
      </c>
      <c r="M39" s="53">
        <f t="shared" si="60"/>
        <v>0.97163097199341</v>
      </c>
      <c r="N39" s="54">
        <f t="shared" si="61"/>
        <v>18</v>
      </c>
      <c r="O39" s="54">
        <f t="shared" si="62"/>
        <v>28</v>
      </c>
      <c r="P39" s="61">
        <f t="shared" si="63"/>
        <v>46</v>
      </c>
      <c r="Q39" s="22">
        <v>4459</v>
      </c>
      <c r="R39" s="21">
        <v>732</v>
      </c>
      <c r="S39" s="53">
        <f t="shared" si="64"/>
        <v>0.164162368244001</v>
      </c>
      <c r="T39" s="54">
        <f t="shared" si="65"/>
        <v>102</v>
      </c>
      <c r="U39" s="54">
        <f t="shared" si="66"/>
        <v>81</v>
      </c>
      <c r="V39" s="61">
        <f t="shared" si="67"/>
        <v>183</v>
      </c>
      <c r="W39" s="21">
        <v>1198</v>
      </c>
      <c r="X39" s="62">
        <v>5328.7</v>
      </c>
      <c r="Y39" s="53">
        <f t="shared" si="68"/>
        <v>4.44799666110184</v>
      </c>
      <c r="Z39" s="54">
        <f t="shared" si="69"/>
        <v>25</v>
      </c>
      <c r="AA39" s="54">
        <f t="shared" si="70"/>
        <v>49</v>
      </c>
      <c r="AB39" s="61">
        <f t="shared" si="71"/>
        <v>74</v>
      </c>
      <c r="AC39" s="21">
        <v>667</v>
      </c>
      <c r="AD39" s="62">
        <v>0</v>
      </c>
      <c r="AE39" s="53">
        <f t="shared" si="72"/>
        <v>0</v>
      </c>
      <c r="AF39" s="54">
        <f t="shared" si="73"/>
        <v>66</v>
      </c>
      <c r="AG39" s="54">
        <f t="shared" si="74"/>
        <v>67</v>
      </c>
      <c r="AH39" s="61">
        <f t="shared" si="75"/>
        <v>133</v>
      </c>
      <c r="AI39" s="21">
        <v>2339</v>
      </c>
      <c r="AJ39" s="21">
        <v>2668.23</v>
      </c>
      <c r="AK39" s="53">
        <f t="shared" si="76"/>
        <v>1.14075673364686</v>
      </c>
      <c r="AL39" s="54">
        <f t="shared" si="77"/>
        <v>67</v>
      </c>
      <c r="AM39" s="54">
        <f t="shared" si="78"/>
        <v>40</v>
      </c>
      <c r="AN39" s="61">
        <f t="shared" si="79"/>
        <v>107</v>
      </c>
      <c r="AO39" s="21">
        <v>3489</v>
      </c>
      <c r="AP39" s="21">
        <v>3496.47</v>
      </c>
      <c r="AQ39" s="53">
        <f t="shared" si="80"/>
        <v>1.00214101461737</v>
      </c>
      <c r="AR39" s="54">
        <f t="shared" si="81"/>
        <v>106</v>
      </c>
      <c r="AS39" s="54">
        <f t="shared" si="82"/>
        <v>45</v>
      </c>
      <c r="AT39" s="61">
        <f t="shared" si="83"/>
        <v>151</v>
      </c>
      <c r="AU39" s="21">
        <v>1733</v>
      </c>
      <c r="AV39" s="21">
        <f>VLOOKUP(B:B,[2]Sheet1!$A:$B,2,0)</f>
        <v>4243.1</v>
      </c>
      <c r="AW39" s="53">
        <f t="shared" si="84"/>
        <v>2.44841315637623</v>
      </c>
      <c r="AX39" s="54">
        <f t="shared" si="85"/>
        <v>10</v>
      </c>
      <c r="AY39" s="54">
        <f t="shared" si="86"/>
        <v>17</v>
      </c>
      <c r="AZ39" s="61">
        <f t="shared" si="87"/>
        <v>27</v>
      </c>
      <c r="BA39" s="21">
        <v>600</v>
      </c>
      <c r="BB39" s="21">
        <v>417.9</v>
      </c>
      <c r="BC39" s="53">
        <f t="shared" si="88"/>
        <v>0.6965</v>
      </c>
      <c r="BD39" s="54">
        <f t="shared" si="89"/>
        <v>3</v>
      </c>
      <c r="BE39" s="54">
        <f t="shared" si="90"/>
        <v>13</v>
      </c>
      <c r="BF39" s="61">
        <f t="shared" si="91"/>
        <v>16</v>
      </c>
      <c r="BG39" s="21">
        <v>1700</v>
      </c>
      <c r="BH39" s="21">
        <v>247.4</v>
      </c>
      <c r="BI39" s="53">
        <f t="shared" si="92"/>
        <v>0.145529411764706</v>
      </c>
      <c r="BJ39" s="54">
        <f t="shared" si="93"/>
        <v>113</v>
      </c>
      <c r="BK39" s="54">
        <f t="shared" si="94"/>
        <v>99</v>
      </c>
      <c r="BL39" s="61">
        <f t="shared" si="95"/>
        <v>212</v>
      </c>
      <c r="BM39" s="21">
        <v>1600</v>
      </c>
      <c r="BN39" s="21">
        <v>2823.45</v>
      </c>
      <c r="BO39" s="53">
        <f t="shared" si="96"/>
        <v>1.76465625</v>
      </c>
      <c r="BP39" s="54">
        <f t="shared" si="97"/>
        <v>29</v>
      </c>
      <c r="BQ39" s="54">
        <f t="shared" si="98"/>
        <v>14</v>
      </c>
      <c r="BR39" s="61">
        <f t="shared" si="99"/>
        <v>43</v>
      </c>
      <c r="BS39" s="21">
        <v>2594</v>
      </c>
      <c r="BT39" s="21">
        <v>2592.2</v>
      </c>
      <c r="BU39" s="53">
        <f t="shared" si="100"/>
        <v>0.999306090979183</v>
      </c>
      <c r="BV39" s="54">
        <f t="shared" si="101"/>
        <v>38</v>
      </c>
      <c r="BW39" s="54">
        <f t="shared" si="102"/>
        <v>32</v>
      </c>
      <c r="BX39" s="61">
        <f t="shared" si="103"/>
        <v>70</v>
      </c>
      <c r="BY39" s="70">
        <v>3454</v>
      </c>
      <c r="BZ39" s="21">
        <v>832</v>
      </c>
      <c r="CA39" s="53">
        <f t="shared" si="104"/>
        <v>0.240880138969311</v>
      </c>
      <c r="CB39" s="54">
        <f t="shared" si="105"/>
        <v>83</v>
      </c>
      <c r="CC39" s="54">
        <f t="shared" si="106"/>
        <v>62</v>
      </c>
      <c r="CD39" s="61">
        <f t="shared" si="107"/>
        <v>145</v>
      </c>
      <c r="CE39" s="21">
        <v>2274</v>
      </c>
      <c r="CF39" s="21">
        <v>1489.8</v>
      </c>
      <c r="CG39" s="53">
        <f t="shared" si="108"/>
        <v>0.655145118733509</v>
      </c>
      <c r="CH39" s="54">
        <f t="shared" si="109"/>
        <v>48</v>
      </c>
      <c r="CI39" s="54">
        <f t="shared" si="110"/>
        <v>35</v>
      </c>
      <c r="CJ39" s="61">
        <f t="shared" si="111"/>
        <v>83</v>
      </c>
    </row>
    <row r="40" customHeight="1" spans="1:88">
      <c r="A40" s="52">
        <v>38</v>
      </c>
      <c r="B40" s="25">
        <v>726</v>
      </c>
      <c r="C40" s="25" t="s">
        <v>139</v>
      </c>
      <c r="D40" s="25" t="s">
        <v>22</v>
      </c>
      <c r="E40" s="21">
        <v>2448</v>
      </c>
      <c r="F40" s="21">
        <v>2709</v>
      </c>
      <c r="G40" s="53">
        <f t="shared" si="56"/>
        <v>1.10661764705882</v>
      </c>
      <c r="H40" s="54">
        <f t="shared" si="57"/>
        <v>22</v>
      </c>
      <c r="I40" s="54">
        <f t="shared" si="58"/>
        <v>32</v>
      </c>
      <c r="J40" s="61">
        <f t="shared" si="59"/>
        <v>54</v>
      </c>
      <c r="K40" s="21">
        <v>759</v>
      </c>
      <c r="L40" s="21">
        <v>245.8</v>
      </c>
      <c r="M40" s="53">
        <f t="shared" si="60"/>
        <v>0.323847167325428</v>
      </c>
      <c r="N40" s="54">
        <f t="shared" si="61"/>
        <v>61</v>
      </c>
      <c r="O40" s="54">
        <f t="shared" si="62"/>
        <v>63</v>
      </c>
      <c r="P40" s="61">
        <f t="shared" si="63"/>
        <v>124</v>
      </c>
      <c r="Q40" s="22">
        <v>3417</v>
      </c>
      <c r="R40" s="21">
        <v>1534.01</v>
      </c>
      <c r="S40" s="53">
        <f t="shared" si="64"/>
        <v>0.448934738074334</v>
      </c>
      <c r="T40" s="54">
        <f t="shared" si="65"/>
        <v>53</v>
      </c>
      <c r="U40" s="54">
        <f t="shared" si="66"/>
        <v>42</v>
      </c>
      <c r="V40" s="61">
        <f t="shared" si="67"/>
        <v>95</v>
      </c>
      <c r="W40" s="21">
        <v>1198</v>
      </c>
      <c r="X40" s="62">
        <v>3512.08</v>
      </c>
      <c r="Y40" s="53">
        <f t="shared" si="68"/>
        <v>2.93161936560935</v>
      </c>
      <c r="Z40" s="54">
        <f t="shared" si="69"/>
        <v>87</v>
      </c>
      <c r="AA40" s="54">
        <f t="shared" si="70"/>
        <v>94</v>
      </c>
      <c r="AB40" s="61">
        <f t="shared" si="71"/>
        <v>181</v>
      </c>
      <c r="AC40" s="21">
        <v>727</v>
      </c>
      <c r="AD40" s="62">
        <v>48</v>
      </c>
      <c r="AE40" s="53">
        <f t="shared" si="72"/>
        <v>0.0660247592847318</v>
      </c>
      <c r="AF40" s="54">
        <f t="shared" si="73"/>
        <v>59</v>
      </c>
      <c r="AG40" s="54">
        <f t="shared" si="74"/>
        <v>55</v>
      </c>
      <c r="AH40" s="61">
        <f t="shared" si="75"/>
        <v>114</v>
      </c>
      <c r="AI40" s="21">
        <v>2339</v>
      </c>
      <c r="AJ40" s="21">
        <v>2515.89</v>
      </c>
      <c r="AK40" s="53">
        <f t="shared" si="76"/>
        <v>1.07562633604104</v>
      </c>
      <c r="AL40" s="54">
        <f t="shared" si="77"/>
        <v>80</v>
      </c>
      <c r="AM40" s="54">
        <f t="shared" si="78"/>
        <v>54</v>
      </c>
      <c r="AN40" s="61">
        <f t="shared" si="79"/>
        <v>134</v>
      </c>
      <c r="AO40" s="21">
        <v>2173</v>
      </c>
      <c r="AP40" s="21">
        <v>3526.07</v>
      </c>
      <c r="AQ40" s="53">
        <f t="shared" si="80"/>
        <v>1.62267372296364</v>
      </c>
      <c r="AR40" s="54">
        <f t="shared" si="81"/>
        <v>23</v>
      </c>
      <c r="AS40" s="54">
        <f t="shared" si="82"/>
        <v>43</v>
      </c>
      <c r="AT40" s="61">
        <f t="shared" si="83"/>
        <v>66</v>
      </c>
      <c r="AU40" s="21">
        <v>2282</v>
      </c>
      <c r="AV40" s="21">
        <f>VLOOKUP(B:B,[2]Sheet1!$A:$B,2,0)</f>
        <v>2713.33</v>
      </c>
      <c r="AW40" s="53">
        <f t="shared" si="84"/>
        <v>1.18901402278703</v>
      </c>
      <c r="AX40" s="54">
        <f t="shared" si="85"/>
        <v>92</v>
      </c>
      <c r="AY40" s="54">
        <f t="shared" si="86"/>
        <v>57</v>
      </c>
      <c r="AZ40" s="61">
        <f t="shared" si="87"/>
        <v>149</v>
      </c>
      <c r="BA40" s="21">
        <v>600</v>
      </c>
      <c r="BB40" s="21">
        <v>31.28</v>
      </c>
      <c r="BC40" s="53">
        <f t="shared" si="88"/>
        <v>0.0521333333333333</v>
      </c>
      <c r="BD40" s="54">
        <f t="shared" si="89"/>
        <v>130</v>
      </c>
      <c r="BE40" s="54">
        <f t="shared" si="90"/>
        <v>131</v>
      </c>
      <c r="BF40" s="61">
        <f t="shared" si="91"/>
        <v>261</v>
      </c>
      <c r="BG40" s="21">
        <v>1325</v>
      </c>
      <c r="BH40" s="21">
        <v>684</v>
      </c>
      <c r="BI40" s="53">
        <f t="shared" si="92"/>
        <v>0.51622641509434</v>
      </c>
      <c r="BJ40" s="54">
        <f t="shared" si="93"/>
        <v>70</v>
      </c>
      <c r="BK40" s="54">
        <f t="shared" si="94"/>
        <v>61</v>
      </c>
      <c r="BL40" s="61">
        <f t="shared" si="95"/>
        <v>131</v>
      </c>
      <c r="BM40" s="21">
        <v>1022</v>
      </c>
      <c r="BN40" s="21">
        <v>818.74</v>
      </c>
      <c r="BO40" s="53">
        <f t="shared" si="96"/>
        <v>0.801115459882583</v>
      </c>
      <c r="BP40" s="54">
        <f t="shared" si="97"/>
        <v>104</v>
      </c>
      <c r="BQ40" s="54">
        <f t="shared" si="98"/>
        <v>101</v>
      </c>
      <c r="BR40" s="61">
        <f t="shared" si="99"/>
        <v>205</v>
      </c>
      <c r="BS40" s="21">
        <v>2000</v>
      </c>
      <c r="BT40" s="21">
        <v>4006.3</v>
      </c>
      <c r="BU40" s="53">
        <f t="shared" si="100"/>
        <v>2.00315</v>
      </c>
      <c r="BV40" s="54">
        <f t="shared" si="101"/>
        <v>5</v>
      </c>
      <c r="BW40" s="54">
        <f t="shared" si="102"/>
        <v>14</v>
      </c>
      <c r="BX40" s="61">
        <f t="shared" si="103"/>
        <v>19</v>
      </c>
      <c r="BY40" s="70">
        <v>5512</v>
      </c>
      <c r="BZ40" s="21">
        <v>2082</v>
      </c>
      <c r="CA40" s="53">
        <f t="shared" si="104"/>
        <v>0.377721335268505</v>
      </c>
      <c r="CB40" s="54">
        <f t="shared" si="105"/>
        <v>53</v>
      </c>
      <c r="CC40" s="54">
        <f t="shared" si="106"/>
        <v>24</v>
      </c>
      <c r="CD40" s="61">
        <f t="shared" si="107"/>
        <v>77</v>
      </c>
      <c r="CE40" s="21">
        <v>3409</v>
      </c>
      <c r="CF40" s="21">
        <v>852.02</v>
      </c>
      <c r="CG40" s="53">
        <f t="shared" si="108"/>
        <v>0.249932531534174</v>
      </c>
      <c r="CH40" s="54">
        <f t="shared" si="109"/>
        <v>136</v>
      </c>
      <c r="CI40" s="54">
        <f t="shared" si="110"/>
        <v>82</v>
      </c>
      <c r="CJ40" s="61">
        <f t="shared" si="111"/>
        <v>218</v>
      </c>
    </row>
    <row r="41" customHeight="1" spans="1:88">
      <c r="A41" s="52">
        <v>39</v>
      </c>
      <c r="B41" s="25">
        <v>114622</v>
      </c>
      <c r="C41" s="25" t="s">
        <v>140</v>
      </c>
      <c r="D41" s="25" t="s">
        <v>124</v>
      </c>
      <c r="E41" s="21">
        <v>2448</v>
      </c>
      <c r="F41" s="21">
        <v>930</v>
      </c>
      <c r="G41" s="53">
        <f t="shared" si="56"/>
        <v>0.379901960784314</v>
      </c>
      <c r="H41" s="54">
        <f t="shared" si="57"/>
        <v>101</v>
      </c>
      <c r="I41" s="54">
        <f t="shared" si="58"/>
        <v>100</v>
      </c>
      <c r="J41" s="61">
        <f t="shared" si="59"/>
        <v>201</v>
      </c>
      <c r="K41" s="21">
        <v>759</v>
      </c>
      <c r="L41" s="21"/>
      <c r="M41" s="53">
        <f t="shared" si="60"/>
        <v>0</v>
      </c>
      <c r="N41" s="54">
        <f t="shared" si="61"/>
        <v>111</v>
      </c>
      <c r="O41" s="54">
        <f t="shared" si="62"/>
        <v>111</v>
      </c>
      <c r="P41" s="61">
        <f t="shared" si="63"/>
        <v>222</v>
      </c>
      <c r="Q41" s="22">
        <v>2593</v>
      </c>
      <c r="R41" s="21">
        <v>2004.01</v>
      </c>
      <c r="S41" s="53">
        <f t="shared" si="64"/>
        <v>0.772853837254146</v>
      </c>
      <c r="T41" s="54">
        <f t="shared" si="65"/>
        <v>26</v>
      </c>
      <c r="U41" s="54">
        <f t="shared" si="66"/>
        <v>21</v>
      </c>
      <c r="V41" s="61">
        <f t="shared" si="67"/>
        <v>47</v>
      </c>
      <c r="W41" s="21">
        <v>1198</v>
      </c>
      <c r="X41" s="62">
        <v>3763.13</v>
      </c>
      <c r="Y41" s="53">
        <f t="shared" si="68"/>
        <v>3.14117696160267</v>
      </c>
      <c r="Z41" s="54">
        <f t="shared" si="69"/>
        <v>73</v>
      </c>
      <c r="AA41" s="54">
        <f t="shared" si="70"/>
        <v>87</v>
      </c>
      <c r="AB41" s="61">
        <f t="shared" si="71"/>
        <v>160</v>
      </c>
      <c r="AC41" s="21">
        <v>667</v>
      </c>
      <c r="AD41" s="62">
        <v>49</v>
      </c>
      <c r="AE41" s="53">
        <f t="shared" si="72"/>
        <v>0.0734632683658171</v>
      </c>
      <c r="AF41" s="54">
        <f t="shared" si="73"/>
        <v>57</v>
      </c>
      <c r="AG41" s="54">
        <f t="shared" si="74"/>
        <v>52</v>
      </c>
      <c r="AH41" s="61">
        <f t="shared" si="75"/>
        <v>109</v>
      </c>
      <c r="AI41" s="21">
        <v>2339</v>
      </c>
      <c r="AJ41" s="21">
        <v>2170.38</v>
      </c>
      <c r="AK41" s="53">
        <f t="shared" si="76"/>
        <v>0.927909362975631</v>
      </c>
      <c r="AL41" s="54">
        <f t="shared" si="77"/>
        <v>97</v>
      </c>
      <c r="AM41" s="54">
        <f t="shared" si="78"/>
        <v>77</v>
      </c>
      <c r="AN41" s="61">
        <f t="shared" si="79"/>
        <v>174</v>
      </c>
      <c r="AO41" s="21">
        <v>2361</v>
      </c>
      <c r="AP41" s="21">
        <v>3359.83</v>
      </c>
      <c r="AQ41" s="53">
        <f t="shared" si="80"/>
        <v>1.42305379076662</v>
      </c>
      <c r="AR41" s="54">
        <f t="shared" si="81"/>
        <v>45</v>
      </c>
      <c r="AS41" s="54">
        <f t="shared" si="82"/>
        <v>51</v>
      </c>
      <c r="AT41" s="61">
        <f t="shared" si="83"/>
        <v>96</v>
      </c>
      <c r="AU41" s="21">
        <v>2300</v>
      </c>
      <c r="AV41" s="21">
        <f>VLOOKUP(B:B,[2]Sheet1!$A:$B,2,0)</f>
        <v>3771.06</v>
      </c>
      <c r="AW41" s="53">
        <f t="shared" si="84"/>
        <v>1.63959130434783</v>
      </c>
      <c r="AX41" s="54">
        <f t="shared" si="85"/>
        <v>50</v>
      </c>
      <c r="AY41" s="54">
        <f t="shared" si="86"/>
        <v>24</v>
      </c>
      <c r="AZ41" s="61">
        <f t="shared" si="87"/>
        <v>74</v>
      </c>
      <c r="BA41" s="21">
        <v>600</v>
      </c>
      <c r="BB41" s="21">
        <v>191.7</v>
      </c>
      <c r="BC41" s="53">
        <f t="shared" si="88"/>
        <v>0.3195</v>
      </c>
      <c r="BD41" s="54">
        <f t="shared" si="89"/>
        <v>39</v>
      </c>
      <c r="BE41" s="54">
        <f t="shared" si="90"/>
        <v>44</v>
      </c>
      <c r="BF41" s="61">
        <f t="shared" si="91"/>
        <v>83</v>
      </c>
      <c r="BG41" s="21">
        <v>1209</v>
      </c>
      <c r="BH41" s="21">
        <v>406.71</v>
      </c>
      <c r="BI41" s="53">
        <f t="shared" si="92"/>
        <v>0.336401985111663</v>
      </c>
      <c r="BJ41" s="54">
        <f t="shared" si="93"/>
        <v>86</v>
      </c>
      <c r="BK41" s="54">
        <f t="shared" si="94"/>
        <v>79</v>
      </c>
      <c r="BL41" s="61">
        <f t="shared" si="95"/>
        <v>165</v>
      </c>
      <c r="BM41" s="21">
        <v>1091</v>
      </c>
      <c r="BN41" s="21">
        <v>1275.4</v>
      </c>
      <c r="BO41" s="53">
        <f t="shared" si="96"/>
        <v>1.16901924839597</v>
      </c>
      <c r="BP41" s="54">
        <f t="shared" si="97"/>
        <v>69</v>
      </c>
      <c r="BQ41" s="54">
        <f t="shared" si="98"/>
        <v>70</v>
      </c>
      <c r="BR41" s="61">
        <f t="shared" si="99"/>
        <v>139</v>
      </c>
      <c r="BS41" s="21">
        <v>3200</v>
      </c>
      <c r="BT41" s="21">
        <v>3946.8</v>
      </c>
      <c r="BU41" s="53">
        <f t="shared" si="100"/>
        <v>1.233375</v>
      </c>
      <c r="BV41" s="54">
        <f t="shared" si="101"/>
        <v>24</v>
      </c>
      <c r="BW41" s="54">
        <f t="shared" si="102"/>
        <v>16</v>
      </c>
      <c r="BX41" s="61">
        <f t="shared" si="103"/>
        <v>40</v>
      </c>
      <c r="BY41" s="70">
        <v>3636</v>
      </c>
      <c r="BZ41" s="21">
        <v>1179</v>
      </c>
      <c r="CA41" s="53">
        <f t="shared" si="104"/>
        <v>0.324257425742574</v>
      </c>
      <c r="CB41" s="54">
        <f t="shared" si="105"/>
        <v>67</v>
      </c>
      <c r="CC41" s="54">
        <f t="shared" si="106"/>
        <v>48</v>
      </c>
      <c r="CD41" s="61">
        <f t="shared" si="107"/>
        <v>115</v>
      </c>
      <c r="CE41" s="21">
        <v>2705</v>
      </c>
      <c r="CF41" s="21">
        <v>593.37</v>
      </c>
      <c r="CG41" s="53">
        <f t="shared" si="108"/>
        <v>0.219360443622921</v>
      </c>
      <c r="CH41" s="54">
        <f t="shared" si="109"/>
        <v>138</v>
      </c>
      <c r="CI41" s="54">
        <f t="shared" si="110"/>
        <v>113</v>
      </c>
      <c r="CJ41" s="61">
        <f t="shared" si="111"/>
        <v>251</v>
      </c>
    </row>
    <row r="42" customHeight="1" spans="1:88">
      <c r="A42" s="52">
        <v>40</v>
      </c>
      <c r="B42" s="25">
        <v>111400</v>
      </c>
      <c r="C42" s="25" t="s">
        <v>141</v>
      </c>
      <c r="D42" s="25" t="s">
        <v>34</v>
      </c>
      <c r="E42" s="21">
        <v>2448</v>
      </c>
      <c r="F42" s="21">
        <v>440</v>
      </c>
      <c r="G42" s="53">
        <f t="shared" si="56"/>
        <v>0.179738562091503</v>
      </c>
      <c r="H42" s="54">
        <f t="shared" si="57"/>
        <v>129</v>
      </c>
      <c r="I42" s="54">
        <f t="shared" si="58"/>
        <v>125</v>
      </c>
      <c r="J42" s="61">
        <f t="shared" si="59"/>
        <v>254</v>
      </c>
      <c r="K42" s="21">
        <v>759</v>
      </c>
      <c r="L42" s="21">
        <v>784.6</v>
      </c>
      <c r="M42" s="53">
        <f t="shared" si="60"/>
        <v>1.03372859025033</v>
      </c>
      <c r="N42" s="54">
        <f t="shared" si="61"/>
        <v>15</v>
      </c>
      <c r="O42" s="54">
        <f t="shared" si="62"/>
        <v>18</v>
      </c>
      <c r="P42" s="61">
        <f t="shared" si="63"/>
        <v>33</v>
      </c>
      <c r="Q42" s="22">
        <v>1377</v>
      </c>
      <c r="R42" s="21">
        <v>0</v>
      </c>
      <c r="S42" s="53">
        <f t="shared" si="64"/>
        <v>0</v>
      </c>
      <c r="T42" s="54">
        <f t="shared" si="65"/>
        <v>133</v>
      </c>
      <c r="U42" s="54">
        <f t="shared" si="66"/>
        <v>133</v>
      </c>
      <c r="V42" s="61">
        <f t="shared" si="67"/>
        <v>266</v>
      </c>
      <c r="W42" s="21">
        <v>1198</v>
      </c>
      <c r="X42" s="62">
        <v>2354.33</v>
      </c>
      <c r="Y42" s="53">
        <f t="shared" si="68"/>
        <v>1.96521702838063</v>
      </c>
      <c r="Z42" s="54">
        <f t="shared" si="69"/>
        <v>127</v>
      </c>
      <c r="AA42" s="54">
        <f t="shared" si="70"/>
        <v>119</v>
      </c>
      <c r="AB42" s="61">
        <f t="shared" si="71"/>
        <v>246</v>
      </c>
      <c r="AC42" s="21">
        <v>667</v>
      </c>
      <c r="AD42" s="62">
        <v>148.5</v>
      </c>
      <c r="AE42" s="53">
        <f t="shared" si="72"/>
        <v>0.22263868065967</v>
      </c>
      <c r="AF42" s="54">
        <f t="shared" si="73"/>
        <v>20</v>
      </c>
      <c r="AG42" s="54">
        <f t="shared" si="74"/>
        <v>20</v>
      </c>
      <c r="AH42" s="61">
        <f t="shared" si="75"/>
        <v>40</v>
      </c>
      <c r="AI42" s="21">
        <v>2339</v>
      </c>
      <c r="AJ42" s="21">
        <v>2254.88</v>
      </c>
      <c r="AK42" s="53">
        <f t="shared" si="76"/>
        <v>0.964035912783241</v>
      </c>
      <c r="AL42" s="54">
        <f t="shared" si="77"/>
        <v>91</v>
      </c>
      <c r="AM42" s="54">
        <f t="shared" si="78"/>
        <v>71</v>
      </c>
      <c r="AN42" s="61">
        <f t="shared" si="79"/>
        <v>162</v>
      </c>
      <c r="AO42" s="21">
        <v>2173</v>
      </c>
      <c r="AP42" s="21">
        <v>2029.16</v>
      </c>
      <c r="AQ42" s="53">
        <f t="shared" si="80"/>
        <v>0.933805798435343</v>
      </c>
      <c r="AR42" s="54">
        <f t="shared" si="81"/>
        <v>118</v>
      </c>
      <c r="AS42" s="54">
        <f t="shared" si="82"/>
        <v>106</v>
      </c>
      <c r="AT42" s="61">
        <f t="shared" si="83"/>
        <v>224</v>
      </c>
      <c r="AU42" s="21">
        <v>1585</v>
      </c>
      <c r="AV42" s="21">
        <f>VLOOKUP(B:B,[2]Sheet1!$A:$B,2,0)</f>
        <v>1477.61</v>
      </c>
      <c r="AW42" s="53">
        <f t="shared" si="84"/>
        <v>0.932246056782334</v>
      </c>
      <c r="AX42" s="54">
        <f t="shared" si="85"/>
        <v>120</v>
      </c>
      <c r="AY42" s="54">
        <f t="shared" si="86"/>
        <v>116</v>
      </c>
      <c r="AZ42" s="61">
        <f t="shared" si="87"/>
        <v>236</v>
      </c>
      <c r="BA42" s="21">
        <v>600</v>
      </c>
      <c r="BB42" s="21">
        <v>23.5</v>
      </c>
      <c r="BC42" s="53">
        <f t="shared" si="88"/>
        <v>0.0391666666666667</v>
      </c>
      <c r="BD42" s="54">
        <f t="shared" si="89"/>
        <v>137</v>
      </c>
      <c r="BE42" s="54">
        <f t="shared" si="90"/>
        <v>136</v>
      </c>
      <c r="BF42" s="61">
        <f t="shared" si="91"/>
        <v>273</v>
      </c>
      <c r="BG42" s="21">
        <v>983</v>
      </c>
      <c r="BH42" s="21">
        <v>218</v>
      </c>
      <c r="BI42" s="53">
        <f t="shared" si="92"/>
        <v>0.22177009155646</v>
      </c>
      <c r="BJ42" s="54">
        <f t="shared" si="93"/>
        <v>99</v>
      </c>
      <c r="BK42" s="54">
        <f t="shared" si="94"/>
        <v>103</v>
      </c>
      <c r="BL42" s="61">
        <f t="shared" si="95"/>
        <v>202</v>
      </c>
      <c r="BM42" s="21">
        <v>1553</v>
      </c>
      <c r="BN42" s="21">
        <v>1594.46</v>
      </c>
      <c r="BO42" s="53">
        <f t="shared" si="96"/>
        <v>1.02669671603348</v>
      </c>
      <c r="BP42" s="54">
        <f t="shared" si="97"/>
        <v>82</v>
      </c>
      <c r="BQ42" s="54">
        <f t="shared" si="98"/>
        <v>51</v>
      </c>
      <c r="BR42" s="61">
        <f t="shared" si="99"/>
        <v>133</v>
      </c>
      <c r="BS42" s="21">
        <v>2000</v>
      </c>
      <c r="BT42" s="21">
        <v>1196</v>
      </c>
      <c r="BU42" s="53">
        <f t="shared" si="100"/>
        <v>0.598</v>
      </c>
      <c r="BV42" s="54">
        <f t="shared" si="101"/>
        <v>84</v>
      </c>
      <c r="BW42" s="54">
        <f t="shared" si="102"/>
        <v>87</v>
      </c>
      <c r="BX42" s="61">
        <f t="shared" si="103"/>
        <v>171</v>
      </c>
      <c r="BY42" s="70">
        <v>4222</v>
      </c>
      <c r="BZ42" s="21">
        <v>820</v>
      </c>
      <c r="CA42" s="53">
        <f t="shared" si="104"/>
        <v>0.194220748460445</v>
      </c>
      <c r="CB42" s="54">
        <f t="shared" si="105"/>
        <v>95</v>
      </c>
      <c r="CC42" s="54">
        <f t="shared" si="106"/>
        <v>65</v>
      </c>
      <c r="CD42" s="61">
        <f t="shared" si="107"/>
        <v>160</v>
      </c>
      <c r="CE42" s="21">
        <v>1839</v>
      </c>
      <c r="CF42" s="21">
        <v>1702.93</v>
      </c>
      <c r="CG42" s="53">
        <f t="shared" si="108"/>
        <v>0.926008700380642</v>
      </c>
      <c r="CH42" s="54">
        <f t="shared" si="109"/>
        <v>16</v>
      </c>
      <c r="CI42" s="54">
        <f t="shared" si="110"/>
        <v>25</v>
      </c>
      <c r="CJ42" s="61">
        <f t="shared" si="111"/>
        <v>41</v>
      </c>
    </row>
    <row r="43" customHeight="1" spans="1:88">
      <c r="A43" s="52">
        <v>41</v>
      </c>
      <c r="B43" s="25">
        <v>54</v>
      </c>
      <c r="C43" s="25" t="s">
        <v>142</v>
      </c>
      <c r="D43" s="25" t="s">
        <v>143</v>
      </c>
      <c r="E43" s="21">
        <v>2448</v>
      </c>
      <c r="F43" s="21">
        <v>1548</v>
      </c>
      <c r="G43" s="53">
        <f t="shared" si="56"/>
        <v>0.632352941176471</v>
      </c>
      <c r="H43" s="54">
        <f t="shared" si="57"/>
        <v>72</v>
      </c>
      <c r="I43" s="54">
        <f t="shared" si="58"/>
        <v>68</v>
      </c>
      <c r="J43" s="61">
        <f t="shared" si="59"/>
        <v>140</v>
      </c>
      <c r="K43" s="21">
        <v>1173</v>
      </c>
      <c r="L43" s="21">
        <v>412</v>
      </c>
      <c r="M43" s="53">
        <f t="shared" si="60"/>
        <v>0.351236146632566</v>
      </c>
      <c r="N43" s="54">
        <f t="shared" si="61"/>
        <v>55</v>
      </c>
      <c r="O43" s="54">
        <f t="shared" si="62"/>
        <v>43</v>
      </c>
      <c r="P43" s="61">
        <f t="shared" si="63"/>
        <v>98</v>
      </c>
      <c r="Q43" s="22">
        <v>2615</v>
      </c>
      <c r="R43" s="21">
        <v>832.02</v>
      </c>
      <c r="S43" s="53">
        <f t="shared" si="64"/>
        <v>0.318172084130019</v>
      </c>
      <c r="T43" s="54">
        <f t="shared" si="65"/>
        <v>74</v>
      </c>
      <c r="U43" s="54">
        <f t="shared" si="66"/>
        <v>76</v>
      </c>
      <c r="V43" s="61">
        <f t="shared" si="67"/>
        <v>150</v>
      </c>
      <c r="W43" s="21">
        <v>1198</v>
      </c>
      <c r="X43" s="62">
        <v>6902.16000000001</v>
      </c>
      <c r="Y43" s="53">
        <f t="shared" si="68"/>
        <v>5.76140233722872</v>
      </c>
      <c r="Z43" s="54">
        <f t="shared" si="69"/>
        <v>9</v>
      </c>
      <c r="AA43" s="54">
        <f t="shared" si="70"/>
        <v>27</v>
      </c>
      <c r="AB43" s="61">
        <f t="shared" si="71"/>
        <v>36</v>
      </c>
      <c r="AC43" s="21">
        <v>1034</v>
      </c>
      <c r="AD43" s="62">
        <v>93</v>
      </c>
      <c r="AE43" s="53">
        <f t="shared" si="72"/>
        <v>0.0899419729206963</v>
      </c>
      <c r="AF43" s="54">
        <f t="shared" si="73"/>
        <v>49</v>
      </c>
      <c r="AG43" s="54">
        <f t="shared" si="74"/>
        <v>38</v>
      </c>
      <c r="AH43" s="61">
        <f t="shared" si="75"/>
        <v>87</v>
      </c>
      <c r="AI43" s="21">
        <v>2339</v>
      </c>
      <c r="AJ43" s="21">
        <v>2557.38</v>
      </c>
      <c r="AK43" s="53">
        <f t="shared" si="76"/>
        <v>1.09336468576315</v>
      </c>
      <c r="AL43" s="54">
        <f t="shared" si="77"/>
        <v>73</v>
      </c>
      <c r="AM43" s="54">
        <f t="shared" si="78"/>
        <v>45</v>
      </c>
      <c r="AN43" s="61">
        <f t="shared" si="79"/>
        <v>118</v>
      </c>
      <c r="AO43" s="21">
        <v>2173</v>
      </c>
      <c r="AP43" s="21">
        <v>2097.95</v>
      </c>
      <c r="AQ43" s="53">
        <f t="shared" si="80"/>
        <v>0.965462494247584</v>
      </c>
      <c r="AR43" s="54">
        <f t="shared" si="81"/>
        <v>113</v>
      </c>
      <c r="AS43" s="54">
        <f t="shared" si="82"/>
        <v>103</v>
      </c>
      <c r="AT43" s="61">
        <f t="shared" si="83"/>
        <v>216</v>
      </c>
      <c r="AU43" s="21">
        <v>1585</v>
      </c>
      <c r="AV43" s="21">
        <f>VLOOKUP(B:B,[2]Sheet1!$A:$B,2,0)</f>
        <v>2519.65</v>
      </c>
      <c r="AW43" s="53">
        <f t="shared" si="84"/>
        <v>1.58968454258675</v>
      </c>
      <c r="AX43" s="54">
        <f t="shared" si="85"/>
        <v>58</v>
      </c>
      <c r="AY43" s="54">
        <f t="shared" si="86"/>
        <v>63</v>
      </c>
      <c r="AZ43" s="61">
        <f t="shared" si="87"/>
        <v>121</v>
      </c>
      <c r="BA43" s="21">
        <v>689</v>
      </c>
      <c r="BB43" s="21">
        <v>98.8</v>
      </c>
      <c r="BC43" s="53">
        <f t="shared" si="88"/>
        <v>0.143396226415094</v>
      </c>
      <c r="BD43" s="54">
        <f t="shared" si="89"/>
        <v>94</v>
      </c>
      <c r="BE43" s="54">
        <f t="shared" si="90"/>
        <v>90</v>
      </c>
      <c r="BF43" s="61">
        <f t="shared" si="91"/>
        <v>184</v>
      </c>
      <c r="BG43" s="21">
        <v>1125</v>
      </c>
      <c r="BH43" s="21">
        <v>581</v>
      </c>
      <c r="BI43" s="53">
        <f t="shared" si="92"/>
        <v>0.516444444444444</v>
      </c>
      <c r="BJ43" s="54">
        <f t="shared" si="93"/>
        <v>69</v>
      </c>
      <c r="BK43" s="54">
        <f t="shared" si="94"/>
        <v>68</v>
      </c>
      <c r="BL43" s="61">
        <f t="shared" si="95"/>
        <v>137</v>
      </c>
      <c r="BM43" s="21">
        <v>1211</v>
      </c>
      <c r="BN43" s="21">
        <v>912.4</v>
      </c>
      <c r="BO43" s="53">
        <f t="shared" si="96"/>
        <v>0.753426919900908</v>
      </c>
      <c r="BP43" s="54">
        <f t="shared" si="97"/>
        <v>109</v>
      </c>
      <c r="BQ43" s="54">
        <f t="shared" si="98"/>
        <v>90</v>
      </c>
      <c r="BR43" s="61">
        <f t="shared" si="99"/>
        <v>199</v>
      </c>
      <c r="BS43" s="21">
        <v>4425</v>
      </c>
      <c r="BT43" s="21">
        <v>2601.4</v>
      </c>
      <c r="BU43" s="53">
        <f t="shared" si="100"/>
        <v>0.587887005649718</v>
      </c>
      <c r="BV43" s="54">
        <f t="shared" si="101"/>
        <v>86</v>
      </c>
      <c r="BW43" s="54">
        <f t="shared" si="102"/>
        <v>31</v>
      </c>
      <c r="BX43" s="61">
        <f t="shared" si="103"/>
        <v>117</v>
      </c>
      <c r="BY43" s="70">
        <v>5038</v>
      </c>
      <c r="BZ43" s="21">
        <v>1192</v>
      </c>
      <c r="CA43" s="53">
        <f t="shared" si="104"/>
        <v>0.236601826121477</v>
      </c>
      <c r="CB43" s="54">
        <f t="shared" si="105"/>
        <v>85</v>
      </c>
      <c r="CC43" s="54">
        <f t="shared" si="106"/>
        <v>46</v>
      </c>
      <c r="CD43" s="61">
        <f t="shared" si="107"/>
        <v>131</v>
      </c>
      <c r="CE43" s="21">
        <v>1449</v>
      </c>
      <c r="CF43" s="21">
        <v>952.27</v>
      </c>
      <c r="CG43" s="53">
        <f t="shared" si="108"/>
        <v>0.657191166321601</v>
      </c>
      <c r="CH43" s="54">
        <f t="shared" si="109"/>
        <v>47</v>
      </c>
      <c r="CI43" s="54">
        <f t="shared" si="110"/>
        <v>71</v>
      </c>
      <c r="CJ43" s="61">
        <f t="shared" si="111"/>
        <v>118</v>
      </c>
    </row>
    <row r="44" customHeight="1" spans="1:88">
      <c r="A44" s="52">
        <v>42</v>
      </c>
      <c r="B44" s="25">
        <v>118074</v>
      </c>
      <c r="C44" s="25" t="s">
        <v>15</v>
      </c>
      <c r="D44" s="25" t="s">
        <v>16</v>
      </c>
      <c r="E44" s="21">
        <v>2448</v>
      </c>
      <c r="F44" s="21">
        <v>3059.88</v>
      </c>
      <c r="G44" s="53">
        <f t="shared" si="56"/>
        <v>1.24995098039216</v>
      </c>
      <c r="H44" s="54">
        <f t="shared" si="57"/>
        <v>19</v>
      </c>
      <c r="I44" s="54">
        <f t="shared" si="58"/>
        <v>22</v>
      </c>
      <c r="J44" s="61">
        <f t="shared" si="59"/>
        <v>41</v>
      </c>
      <c r="K44" s="21">
        <v>607</v>
      </c>
      <c r="L44" s="21">
        <v>294.8</v>
      </c>
      <c r="M44" s="53">
        <f t="shared" si="60"/>
        <v>0.485667215815486</v>
      </c>
      <c r="N44" s="54">
        <f t="shared" si="61"/>
        <v>45</v>
      </c>
      <c r="O44" s="54">
        <f t="shared" si="62"/>
        <v>59</v>
      </c>
      <c r="P44" s="61">
        <f t="shared" si="63"/>
        <v>104</v>
      </c>
      <c r="Q44" s="22">
        <v>7134</v>
      </c>
      <c r="R44" s="21">
        <v>2474</v>
      </c>
      <c r="S44" s="53">
        <f t="shared" si="64"/>
        <v>0.346790019624334</v>
      </c>
      <c r="T44" s="54">
        <f t="shared" si="65"/>
        <v>69</v>
      </c>
      <c r="U44" s="54">
        <f t="shared" si="66"/>
        <v>16</v>
      </c>
      <c r="V44" s="61">
        <f t="shared" si="67"/>
        <v>85</v>
      </c>
      <c r="W44" s="21">
        <v>1947</v>
      </c>
      <c r="X44" s="62">
        <v>13586.18</v>
      </c>
      <c r="Y44" s="53">
        <f t="shared" si="68"/>
        <v>6.97800719054956</v>
      </c>
      <c r="Z44" s="54">
        <f t="shared" si="69"/>
        <v>4</v>
      </c>
      <c r="AA44" s="54">
        <f t="shared" si="70"/>
        <v>2</v>
      </c>
      <c r="AB44" s="61">
        <f t="shared" si="71"/>
        <v>6</v>
      </c>
      <c r="AC44" s="21">
        <v>1200</v>
      </c>
      <c r="AD44" s="62">
        <v>117</v>
      </c>
      <c r="AE44" s="53">
        <f t="shared" si="72"/>
        <v>0.0975</v>
      </c>
      <c r="AF44" s="54">
        <f t="shared" si="73"/>
        <v>44</v>
      </c>
      <c r="AG44" s="54">
        <f t="shared" si="74"/>
        <v>27</v>
      </c>
      <c r="AH44" s="61">
        <f t="shared" si="75"/>
        <v>71</v>
      </c>
      <c r="AI44" s="21">
        <v>3498</v>
      </c>
      <c r="AJ44" s="21">
        <v>3787.47</v>
      </c>
      <c r="AK44" s="53">
        <f t="shared" si="76"/>
        <v>1.08275300171527</v>
      </c>
      <c r="AL44" s="54">
        <f t="shared" si="77"/>
        <v>77</v>
      </c>
      <c r="AM44" s="54">
        <f t="shared" si="78"/>
        <v>18</v>
      </c>
      <c r="AN44" s="61">
        <f t="shared" si="79"/>
        <v>95</v>
      </c>
      <c r="AO44" s="21">
        <v>3196</v>
      </c>
      <c r="AP44" s="21">
        <v>7459.09</v>
      </c>
      <c r="AQ44" s="53">
        <f t="shared" si="80"/>
        <v>2.3338829787234</v>
      </c>
      <c r="AR44" s="54">
        <f t="shared" si="81"/>
        <v>5</v>
      </c>
      <c r="AS44" s="54">
        <f t="shared" si="82"/>
        <v>7</v>
      </c>
      <c r="AT44" s="61">
        <f t="shared" si="83"/>
        <v>12</v>
      </c>
      <c r="AU44" s="21">
        <v>4832</v>
      </c>
      <c r="AV44" s="21">
        <f>VLOOKUP(B:B,[2]Sheet1!$A:$B,2,0)</f>
        <v>6132</v>
      </c>
      <c r="AW44" s="53">
        <f t="shared" si="84"/>
        <v>1.26903973509934</v>
      </c>
      <c r="AX44" s="54">
        <f t="shared" si="85"/>
        <v>86</v>
      </c>
      <c r="AY44" s="54">
        <f t="shared" si="86"/>
        <v>8</v>
      </c>
      <c r="AZ44" s="61">
        <f t="shared" si="87"/>
        <v>94</v>
      </c>
      <c r="BA44" s="21">
        <v>600</v>
      </c>
      <c r="BB44" s="21">
        <v>461.64</v>
      </c>
      <c r="BC44" s="53">
        <f t="shared" si="88"/>
        <v>0.7694</v>
      </c>
      <c r="BD44" s="54">
        <f t="shared" si="89"/>
        <v>2</v>
      </c>
      <c r="BE44" s="54">
        <f t="shared" si="90"/>
        <v>9</v>
      </c>
      <c r="BF44" s="61">
        <f t="shared" si="91"/>
        <v>11</v>
      </c>
      <c r="BG44" s="21">
        <v>1800</v>
      </c>
      <c r="BH44" s="21">
        <v>979.24</v>
      </c>
      <c r="BI44" s="53">
        <f t="shared" si="92"/>
        <v>0.544022222222222</v>
      </c>
      <c r="BJ44" s="54">
        <f t="shared" si="93"/>
        <v>68</v>
      </c>
      <c r="BK44" s="54">
        <f t="shared" si="94"/>
        <v>45</v>
      </c>
      <c r="BL44" s="61">
        <f t="shared" si="95"/>
        <v>113</v>
      </c>
      <c r="BM44" s="21">
        <v>1900</v>
      </c>
      <c r="BN44" s="21">
        <v>4248.65</v>
      </c>
      <c r="BO44" s="53">
        <f t="shared" si="96"/>
        <v>2.23613157894737</v>
      </c>
      <c r="BP44" s="54">
        <f t="shared" si="97"/>
        <v>14</v>
      </c>
      <c r="BQ44" s="54">
        <f t="shared" si="98"/>
        <v>4</v>
      </c>
      <c r="BR44" s="61">
        <f t="shared" si="99"/>
        <v>18</v>
      </c>
      <c r="BS44" s="21">
        <v>3800</v>
      </c>
      <c r="BT44" s="21">
        <v>9605.68</v>
      </c>
      <c r="BU44" s="53">
        <f t="shared" si="100"/>
        <v>2.52781052631579</v>
      </c>
      <c r="BV44" s="54">
        <f t="shared" si="101"/>
        <v>2</v>
      </c>
      <c r="BW44" s="54">
        <f t="shared" si="102"/>
        <v>2</v>
      </c>
      <c r="BX44" s="61">
        <f t="shared" si="103"/>
        <v>4</v>
      </c>
      <c r="BY44" s="70">
        <v>3053</v>
      </c>
      <c r="BZ44" s="21">
        <v>2488</v>
      </c>
      <c r="CA44" s="53">
        <f t="shared" si="104"/>
        <v>0.814936128398297</v>
      </c>
      <c r="CB44" s="54">
        <f t="shared" si="105"/>
        <v>15</v>
      </c>
      <c r="CC44" s="54">
        <f t="shared" si="106"/>
        <v>17</v>
      </c>
      <c r="CD44" s="61">
        <f t="shared" si="107"/>
        <v>32</v>
      </c>
      <c r="CE44" s="21">
        <v>2867</v>
      </c>
      <c r="CF44" s="21">
        <v>2082.9</v>
      </c>
      <c r="CG44" s="53">
        <f t="shared" si="108"/>
        <v>0.726508545517963</v>
      </c>
      <c r="CH44" s="54">
        <f t="shared" si="109"/>
        <v>36</v>
      </c>
      <c r="CI44" s="54">
        <f t="shared" si="110"/>
        <v>12</v>
      </c>
      <c r="CJ44" s="61">
        <f t="shared" si="111"/>
        <v>48</v>
      </c>
    </row>
    <row r="45" customHeight="1" spans="1:88">
      <c r="A45" s="52">
        <v>43</v>
      </c>
      <c r="B45" s="25">
        <v>106399</v>
      </c>
      <c r="C45" s="25" t="s">
        <v>39</v>
      </c>
      <c r="D45" s="25" t="s">
        <v>12</v>
      </c>
      <c r="E45" s="21">
        <v>2448</v>
      </c>
      <c r="F45" s="21">
        <v>4226.4</v>
      </c>
      <c r="G45" s="53">
        <f t="shared" si="56"/>
        <v>1.72647058823529</v>
      </c>
      <c r="H45" s="54">
        <f t="shared" si="57"/>
        <v>7</v>
      </c>
      <c r="I45" s="54">
        <f t="shared" si="58"/>
        <v>13</v>
      </c>
      <c r="J45" s="61">
        <f t="shared" si="59"/>
        <v>20</v>
      </c>
      <c r="K45" s="21">
        <v>759</v>
      </c>
      <c r="L45" s="21">
        <v>391.5</v>
      </c>
      <c r="M45" s="53">
        <f t="shared" si="60"/>
        <v>0.515810276679842</v>
      </c>
      <c r="N45" s="54">
        <f t="shared" si="61"/>
        <v>43</v>
      </c>
      <c r="O45" s="54">
        <f t="shared" si="62"/>
        <v>46</v>
      </c>
      <c r="P45" s="61">
        <f t="shared" si="63"/>
        <v>89</v>
      </c>
      <c r="Q45" s="22">
        <v>3509</v>
      </c>
      <c r="R45" s="21">
        <v>1381.02</v>
      </c>
      <c r="S45" s="53">
        <f t="shared" si="64"/>
        <v>0.393565118267313</v>
      </c>
      <c r="T45" s="54">
        <f t="shared" si="65"/>
        <v>59</v>
      </c>
      <c r="U45" s="54">
        <f t="shared" si="66"/>
        <v>50</v>
      </c>
      <c r="V45" s="61">
        <f t="shared" si="67"/>
        <v>109</v>
      </c>
      <c r="W45" s="21">
        <v>2557</v>
      </c>
      <c r="X45" s="62">
        <v>7534.39</v>
      </c>
      <c r="Y45" s="53">
        <f t="shared" si="68"/>
        <v>2.94657411028549</v>
      </c>
      <c r="Z45" s="54">
        <f t="shared" si="69"/>
        <v>84</v>
      </c>
      <c r="AA45" s="54">
        <f t="shared" si="70"/>
        <v>21</v>
      </c>
      <c r="AB45" s="61">
        <f t="shared" si="71"/>
        <v>105</v>
      </c>
      <c r="AC45" s="21">
        <v>667</v>
      </c>
      <c r="AD45" s="62">
        <v>0</v>
      </c>
      <c r="AE45" s="53">
        <f t="shared" si="72"/>
        <v>0</v>
      </c>
      <c r="AF45" s="54">
        <f t="shared" si="73"/>
        <v>66</v>
      </c>
      <c r="AG45" s="54">
        <f t="shared" si="74"/>
        <v>67</v>
      </c>
      <c r="AH45" s="61">
        <f t="shared" si="75"/>
        <v>133</v>
      </c>
      <c r="AI45" s="21">
        <v>2634</v>
      </c>
      <c r="AJ45" s="21">
        <v>3926.05</v>
      </c>
      <c r="AK45" s="53">
        <f t="shared" si="76"/>
        <v>1.49052771450266</v>
      </c>
      <c r="AL45" s="54">
        <f t="shared" si="77"/>
        <v>21</v>
      </c>
      <c r="AM45" s="54">
        <f t="shared" si="78"/>
        <v>14</v>
      </c>
      <c r="AN45" s="61">
        <f t="shared" si="79"/>
        <v>35</v>
      </c>
      <c r="AO45" s="21">
        <v>3519</v>
      </c>
      <c r="AP45" s="21">
        <v>5580.1</v>
      </c>
      <c r="AQ45" s="53">
        <f t="shared" si="80"/>
        <v>1.58570616652458</v>
      </c>
      <c r="AR45" s="54">
        <f t="shared" si="81"/>
        <v>26</v>
      </c>
      <c r="AS45" s="54">
        <f t="shared" si="82"/>
        <v>11</v>
      </c>
      <c r="AT45" s="61">
        <f t="shared" si="83"/>
        <v>37</v>
      </c>
      <c r="AU45" s="21">
        <v>1585</v>
      </c>
      <c r="AV45" s="21">
        <f>VLOOKUP(B:B,[2]Sheet1!$A:$B,2,0)</f>
        <v>2812.08</v>
      </c>
      <c r="AW45" s="53">
        <f t="shared" si="84"/>
        <v>1.77418296529968</v>
      </c>
      <c r="AX45" s="54">
        <f t="shared" si="85"/>
        <v>40</v>
      </c>
      <c r="AY45" s="54">
        <f t="shared" si="86"/>
        <v>55</v>
      </c>
      <c r="AZ45" s="61">
        <f t="shared" si="87"/>
        <v>95</v>
      </c>
      <c r="BA45" s="21">
        <v>600</v>
      </c>
      <c r="BB45" s="21">
        <v>485.92</v>
      </c>
      <c r="BC45" s="53">
        <f t="shared" si="88"/>
        <v>0.809866666666667</v>
      </c>
      <c r="BD45" s="54">
        <f t="shared" si="89"/>
        <v>1</v>
      </c>
      <c r="BE45" s="54">
        <f t="shared" si="90"/>
        <v>7</v>
      </c>
      <c r="BF45" s="61">
        <f t="shared" si="91"/>
        <v>8</v>
      </c>
      <c r="BG45" s="21">
        <v>1600</v>
      </c>
      <c r="BH45" s="21">
        <v>341</v>
      </c>
      <c r="BI45" s="53">
        <f t="shared" si="92"/>
        <v>0.213125</v>
      </c>
      <c r="BJ45" s="54">
        <f t="shared" si="93"/>
        <v>101</v>
      </c>
      <c r="BK45" s="54">
        <f t="shared" si="94"/>
        <v>87</v>
      </c>
      <c r="BL45" s="61">
        <f t="shared" si="95"/>
        <v>188</v>
      </c>
      <c r="BM45" s="21">
        <v>1700</v>
      </c>
      <c r="BN45" s="21">
        <v>1625.12</v>
      </c>
      <c r="BO45" s="53">
        <f t="shared" si="96"/>
        <v>0.955952941176471</v>
      </c>
      <c r="BP45" s="54">
        <f t="shared" si="97"/>
        <v>90</v>
      </c>
      <c r="BQ45" s="54">
        <f t="shared" si="98"/>
        <v>49</v>
      </c>
      <c r="BR45" s="61">
        <f t="shared" si="99"/>
        <v>139</v>
      </c>
      <c r="BS45" s="21">
        <v>4122</v>
      </c>
      <c r="BT45" s="21">
        <v>3776.2</v>
      </c>
      <c r="BU45" s="53">
        <f t="shared" si="100"/>
        <v>0.916108685104318</v>
      </c>
      <c r="BV45" s="54">
        <f t="shared" si="101"/>
        <v>44</v>
      </c>
      <c r="BW45" s="54">
        <f t="shared" si="102"/>
        <v>18</v>
      </c>
      <c r="BX45" s="61">
        <f t="shared" si="103"/>
        <v>62</v>
      </c>
      <c r="BY45" s="70">
        <v>4970</v>
      </c>
      <c r="BZ45" s="21">
        <v>912</v>
      </c>
      <c r="CA45" s="53">
        <f t="shared" si="104"/>
        <v>0.183501006036217</v>
      </c>
      <c r="CB45" s="54">
        <f t="shared" si="105"/>
        <v>98</v>
      </c>
      <c r="CC45" s="54">
        <f t="shared" si="106"/>
        <v>60</v>
      </c>
      <c r="CD45" s="61">
        <f t="shared" si="107"/>
        <v>158</v>
      </c>
      <c r="CE45" s="21">
        <v>2229</v>
      </c>
      <c r="CF45" s="21">
        <v>1147.53</v>
      </c>
      <c r="CG45" s="53">
        <f t="shared" si="108"/>
        <v>0.514818304172275</v>
      </c>
      <c r="CH45" s="54">
        <f t="shared" si="109"/>
        <v>82</v>
      </c>
      <c r="CI45" s="54">
        <f t="shared" si="110"/>
        <v>54</v>
      </c>
      <c r="CJ45" s="61">
        <f t="shared" si="111"/>
        <v>136</v>
      </c>
    </row>
    <row r="46" customHeight="1" spans="1:88">
      <c r="A46" s="52">
        <v>44</v>
      </c>
      <c r="B46" s="25">
        <v>387</v>
      </c>
      <c r="C46" s="25" t="s">
        <v>144</v>
      </c>
      <c r="D46" s="25" t="s">
        <v>16</v>
      </c>
      <c r="E46" s="21">
        <v>2448</v>
      </c>
      <c r="F46" s="21">
        <v>824.27</v>
      </c>
      <c r="G46" s="53">
        <f t="shared" si="56"/>
        <v>0.33671160130719</v>
      </c>
      <c r="H46" s="54">
        <f t="shared" si="57"/>
        <v>107</v>
      </c>
      <c r="I46" s="54">
        <f t="shared" si="58"/>
        <v>107</v>
      </c>
      <c r="J46" s="61">
        <f t="shared" si="59"/>
        <v>214</v>
      </c>
      <c r="K46" s="21">
        <v>759</v>
      </c>
      <c r="L46" s="21">
        <v>98</v>
      </c>
      <c r="M46" s="53">
        <f t="shared" si="60"/>
        <v>0.129117259552042</v>
      </c>
      <c r="N46" s="54">
        <f t="shared" si="61"/>
        <v>93</v>
      </c>
      <c r="O46" s="54">
        <f t="shared" si="62"/>
        <v>94</v>
      </c>
      <c r="P46" s="61">
        <f t="shared" si="63"/>
        <v>187</v>
      </c>
      <c r="Q46" s="22">
        <v>1125</v>
      </c>
      <c r="R46" s="21">
        <v>0</v>
      </c>
      <c r="S46" s="53">
        <f t="shared" si="64"/>
        <v>0</v>
      </c>
      <c r="T46" s="54">
        <f t="shared" si="65"/>
        <v>133</v>
      </c>
      <c r="U46" s="54">
        <f t="shared" si="66"/>
        <v>133</v>
      </c>
      <c r="V46" s="61">
        <f t="shared" si="67"/>
        <v>266</v>
      </c>
      <c r="W46" s="21">
        <v>1490</v>
      </c>
      <c r="X46" s="62">
        <v>4594.09</v>
      </c>
      <c r="Y46" s="53">
        <f t="shared" si="68"/>
        <v>3.08328187919463</v>
      </c>
      <c r="Z46" s="54">
        <f t="shared" si="69"/>
        <v>78</v>
      </c>
      <c r="AA46" s="54">
        <f t="shared" si="70"/>
        <v>59</v>
      </c>
      <c r="AB46" s="61">
        <f t="shared" si="71"/>
        <v>137</v>
      </c>
      <c r="AC46" s="21">
        <v>667</v>
      </c>
      <c r="AD46" s="62">
        <v>101</v>
      </c>
      <c r="AE46" s="53">
        <f t="shared" si="72"/>
        <v>0.151424287856072</v>
      </c>
      <c r="AF46" s="54">
        <f t="shared" si="73"/>
        <v>30</v>
      </c>
      <c r="AG46" s="54">
        <f t="shared" si="74"/>
        <v>33</v>
      </c>
      <c r="AH46" s="61">
        <f t="shared" si="75"/>
        <v>63</v>
      </c>
      <c r="AI46" s="21">
        <v>2339</v>
      </c>
      <c r="AJ46" s="21">
        <v>3098.67</v>
      </c>
      <c r="AK46" s="53">
        <f t="shared" si="76"/>
        <v>1.32478409576742</v>
      </c>
      <c r="AL46" s="54">
        <f t="shared" si="77"/>
        <v>40</v>
      </c>
      <c r="AM46" s="54">
        <f t="shared" si="78"/>
        <v>27</v>
      </c>
      <c r="AN46" s="61">
        <f t="shared" si="79"/>
        <v>67</v>
      </c>
      <c r="AO46" s="21">
        <v>2173</v>
      </c>
      <c r="AP46" s="21">
        <v>4092.69</v>
      </c>
      <c r="AQ46" s="53">
        <f t="shared" si="80"/>
        <v>1.88342843994478</v>
      </c>
      <c r="AR46" s="54">
        <f t="shared" si="81"/>
        <v>14</v>
      </c>
      <c r="AS46" s="54">
        <f t="shared" si="82"/>
        <v>30</v>
      </c>
      <c r="AT46" s="61">
        <f t="shared" si="83"/>
        <v>44</v>
      </c>
      <c r="AU46" s="21">
        <v>1784</v>
      </c>
      <c r="AV46" s="21">
        <f>VLOOKUP(B:B,[2]Sheet1!$A:$B,2,0)</f>
        <v>4117.8</v>
      </c>
      <c r="AW46" s="53">
        <f t="shared" si="84"/>
        <v>2.30818385650224</v>
      </c>
      <c r="AX46" s="54">
        <f t="shared" si="85"/>
        <v>18</v>
      </c>
      <c r="AY46" s="54">
        <f t="shared" si="86"/>
        <v>18</v>
      </c>
      <c r="AZ46" s="61">
        <f t="shared" si="87"/>
        <v>36</v>
      </c>
      <c r="BA46" s="21">
        <v>600</v>
      </c>
      <c r="BB46" s="21">
        <v>162.4</v>
      </c>
      <c r="BC46" s="53">
        <f t="shared" si="88"/>
        <v>0.270666666666667</v>
      </c>
      <c r="BD46" s="54">
        <f t="shared" si="89"/>
        <v>57</v>
      </c>
      <c r="BE46" s="54">
        <f t="shared" si="90"/>
        <v>56</v>
      </c>
      <c r="BF46" s="61">
        <f t="shared" si="91"/>
        <v>113</v>
      </c>
      <c r="BG46" s="21">
        <v>1000</v>
      </c>
      <c r="BH46" s="21">
        <v>146</v>
      </c>
      <c r="BI46" s="53">
        <f t="shared" si="92"/>
        <v>0.146</v>
      </c>
      <c r="BJ46" s="54">
        <f t="shared" si="93"/>
        <v>112</v>
      </c>
      <c r="BK46" s="54">
        <f t="shared" si="94"/>
        <v>108</v>
      </c>
      <c r="BL46" s="61">
        <f t="shared" si="95"/>
        <v>220</v>
      </c>
      <c r="BM46" s="21">
        <v>1554</v>
      </c>
      <c r="BN46" s="21">
        <v>1954.3</v>
      </c>
      <c r="BO46" s="53">
        <f t="shared" si="96"/>
        <v>1.25759330759331</v>
      </c>
      <c r="BP46" s="54">
        <f t="shared" si="97"/>
        <v>59</v>
      </c>
      <c r="BQ46" s="54">
        <f t="shared" si="98"/>
        <v>30</v>
      </c>
      <c r="BR46" s="61">
        <f t="shared" si="99"/>
        <v>89</v>
      </c>
      <c r="BS46" s="21">
        <v>2126</v>
      </c>
      <c r="BT46" s="21">
        <v>2351.6</v>
      </c>
      <c r="BU46" s="53">
        <f t="shared" si="100"/>
        <v>1.10611476952023</v>
      </c>
      <c r="BV46" s="54">
        <f t="shared" si="101"/>
        <v>30</v>
      </c>
      <c r="BW46" s="54">
        <f t="shared" si="102"/>
        <v>37</v>
      </c>
      <c r="BX46" s="61">
        <f t="shared" si="103"/>
        <v>67</v>
      </c>
      <c r="BY46" s="70">
        <v>4075</v>
      </c>
      <c r="BZ46" s="21">
        <v>0</v>
      </c>
      <c r="CA46" s="53">
        <f t="shared" si="104"/>
        <v>0</v>
      </c>
      <c r="CB46" s="54">
        <f t="shared" si="105"/>
        <v>127</v>
      </c>
      <c r="CC46" s="54">
        <f t="shared" si="106"/>
        <v>132</v>
      </c>
      <c r="CD46" s="61">
        <f t="shared" si="107"/>
        <v>259</v>
      </c>
      <c r="CE46" s="21">
        <v>2512</v>
      </c>
      <c r="CF46" s="21">
        <v>1447.52</v>
      </c>
      <c r="CG46" s="53">
        <f t="shared" si="108"/>
        <v>0.576242038216561</v>
      </c>
      <c r="CH46" s="54">
        <f t="shared" si="109"/>
        <v>64</v>
      </c>
      <c r="CI46" s="54">
        <f t="shared" si="110"/>
        <v>39</v>
      </c>
      <c r="CJ46" s="61">
        <f t="shared" si="111"/>
        <v>103</v>
      </c>
    </row>
    <row r="47" customHeight="1" spans="1:88">
      <c r="A47" s="52">
        <v>45</v>
      </c>
      <c r="B47" s="25">
        <v>747</v>
      </c>
      <c r="C47" s="25" t="s">
        <v>145</v>
      </c>
      <c r="D47" s="25" t="s">
        <v>117</v>
      </c>
      <c r="E47" s="21">
        <v>2448</v>
      </c>
      <c r="F47" s="21">
        <v>1552.2</v>
      </c>
      <c r="G47" s="53">
        <f t="shared" si="56"/>
        <v>0.63406862745098</v>
      </c>
      <c r="H47" s="54">
        <f t="shared" si="57"/>
        <v>71</v>
      </c>
      <c r="I47" s="54">
        <f t="shared" si="58"/>
        <v>65</v>
      </c>
      <c r="J47" s="61">
        <f t="shared" si="59"/>
        <v>136</v>
      </c>
      <c r="K47" s="21">
        <v>1510</v>
      </c>
      <c r="L47" s="21">
        <v>315.33</v>
      </c>
      <c r="M47" s="53">
        <f t="shared" si="60"/>
        <v>0.208827814569536</v>
      </c>
      <c r="N47" s="54">
        <f t="shared" si="61"/>
        <v>78</v>
      </c>
      <c r="O47" s="54">
        <f t="shared" si="62"/>
        <v>55</v>
      </c>
      <c r="P47" s="61">
        <f t="shared" si="63"/>
        <v>133</v>
      </c>
      <c r="Q47" s="22">
        <v>1125</v>
      </c>
      <c r="R47" s="21">
        <v>416</v>
      </c>
      <c r="S47" s="53">
        <f t="shared" si="64"/>
        <v>0.369777777777778</v>
      </c>
      <c r="T47" s="54">
        <f t="shared" si="65"/>
        <v>64</v>
      </c>
      <c r="U47" s="54">
        <f t="shared" si="66"/>
        <v>105</v>
      </c>
      <c r="V47" s="61">
        <f t="shared" si="67"/>
        <v>169</v>
      </c>
      <c r="W47" s="21">
        <v>1198</v>
      </c>
      <c r="X47" s="62">
        <v>5225.17</v>
      </c>
      <c r="Y47" s="53">
        <f t="shared" si="68"/>
        <v>4.3615776293823</v>
      </c>
      <c r="Z47" s="54">
        <f t="shared" si="69"/>
        <v>27</v>
      </c>
      <c r="AA47" s="54">
        <f t="shared" si="70"/>
        <v>50</v>
      </c>
      <c r="AB47" s="61">
        <f t="shared" si="71"/>
        <v>77</v>
      </c>
      <c r="AC47" s="21">
        <v>667</v>
      </c>
      <c r="AD47" s="62">
        <v>0</v>
      </c>
      <c r="AE47" s="53">
        <f t="shared" si="72"/>
        <v>0</v>
      </c>
      <c r="AF47" s="54">
        <f t="shared" si="73"/>
        <v>66</v>
      </c>
      <c r="AG47" s="54">
        <f t="shared" si="74"/>
        <v>67</v>
      </c>
      <c r="AH47" s="61">
        <f t="shared" si="75"/>
        <v>133</v>
      </c>
      <c r="AI47" s="21">
        <v>2339</v>
      </c>
      <c r="AJ47" s="21">
        <v>921.91</v>
      </c>
      <c r="AK47" s="53">
        <f t="shared" si="76"/>
        <v>0.394147071398033</v>
      </c>
      <c r="AL47" s="54">
        <f t="shared" si="77"/>
        <v>143</v>
      </c>
      <c r="AM47" s="54">
        <f t="shared" si="78"/>
        <v>138</v>
      </c>
      <c r="AN47" s="61">
        <f t="shared" si="79"/>
        <v>281</v>
      </c>
      <c r="AO47" s="21">
        <v>2173</v>
      </c>
      <c r="AP47" s="21">
        <v>1576.56</v>
      </c>
      <c r="AQ47" s="53">
        <f t="shared" si="80"/>
        <v>0.725522319374137</v>
      </c>
      <c r="AR47" s="54">
        <f t="shared" si="81"/>
        <v>138</v>
      </c>
      <c r="AS47" s="54">
        <f t="shared" si="82"/>
        <v>129</v>
      </c>
      <c r="AT47" s="61">
        <f t="shared" si="83"/>
        <v>267</v>
      </c>
      <c r="AU47" s="21">
        <v>1585</v>
      </c>
      <c r="AV47" s="21">
        <f>VLOOKUP(B:B,[2]Sheet1!$A:$B,2,0)</f>
        <v>1642.16</v>
      </c>
      <c r="AW47" s="53">
        <f t="shared" si="84"/>
        <v>1.03606309148265</v>
      </c>
      <c r="AX47" s="54">
        <f t="shared" si="85"/>
        <v>114</v>
      </c>
      <c r="AY47" s="54">
        <f t="shared" si="86"/>
        <v>109</v>
      </c>
      <c r="AZ47" s="61">
        <f t="shared" si="87"/>
        <v>223</v>
      </c>
      <c r="BA47" s="21">
        <v>600</v>
      </c>
      <c r="BB47" s="21">
        <v>113.43</v>
      </c>
      <c r="BC47" s="53">
        <f t="shared" si="88"/>
        <v>0.18905</v>
      </c>
      <c r="BD47" s="54">
        <f t="shared" si="89"/>
        <v>78</v>
      </c>
      <c r="BE47" s="54">
        <f t="shared" si="90"/>
        <v>78</v>
      </c>
      <c r="BF47" s="61">
        <f t="shared" si="91"/>
        <v>156</v>
      </c>
      <c r="BG47" s="21">
        <v>1641</v>
      </c>
      <c r="BH47" s="21">
        <v>289.68</v>
      </c>
      <c r="BI47" s="53">
        <f t="shared" si="92"/>
        <v>0.176526508226691</v>
      </c>
      <c r="BJ47" s="54">
        <f t="shared" si="93"/>
        <v>110</v>
      </c>
      <c r="BK47" s="54">
        <f t="shared" si="94"/>
        <v>93</v>
      </c>
      <c r="BL47" s="61">
        <f t="shared" si="95"/>
        <v>203</v>
      </c>
      <c r="BM47" s="21">
        <v>720</v>
      </c>
      <c r="BN47" s="21">
        <v>516.4</v>
      </c>
      <c r="BO47" s="53">
        <f t="shared" si="96"/>
        <v>0.717222222222222</v>
      </c>
      <c r="BP47" s="54">
        <f t="shared" si="97"/>
        <v>111</v>
      </c>
      <c r="BQ47" s="54">
        <f t="shared" si="98"/>
        <v>121</v>
      </c>
      <c r="BR47" s="61">
        <f t="shared" si="99"/>
        <v>232</v>
      </c>
      <c r="BS47" s="21">
        <v>2000</v>
      </c>
      <c r="BT47" s="21">
        <v>816</v>
      </c>
      <c r="BU47" s="53">
        <f t="shared" si="100"/>
        <v>0.408</v>
      </c>
      <c r="BV47" s="54">
        <f t="shared" si="101"/>
        <v>103</v>
      </c>
      <c r="BW47" s="54">
        <f t="shared" si="102"/>
        <v>108</v>
      </c>
      <c r="BX47" s="61">
        <f t="shared" si="103"/>
        <v>211</v>
      </c>
      <c r="BY47" s="70">
        <v>3439</v>
      </c>
      <c r="BZ47" s="21">
        <v>1225.1</v>
      </c>
      <c r="CA47" s="53">
        <f t="shared" si="104"/>
        <v>0.356237278278569</v>
      </c>
      <c r="CB47" s="54">
        <f t="shared" si="105"/>
        <v>61</v>
      </c>
      <c r="CC47" s="54">
        <f t="shared" si="106"/>
        <v>45</v>
      </c>
      <c r="CD47" s="61">
        <f t="shared" si="107"/>
        <v>106</v>
      </c>
      <c r="CE47" s="21">
        <v>1932</v>
      </c>
      <c r="CF47" s="21">
        <v>761.7</v>
      </c>
      <c r="CG47" s="53">
        <f t="shared" si="108"/>
        <v>0.394254658385093</v>
      </c>
      <c r="CH47" s="54">
        <f t="shared" si="109"/>
        <v>112</v>
      </c>
      <c r="CI47" s="54">
        <f t="shared" si="110"/>
        <v>93</v>
      </c>
      <c r="CJ47" s="61">
        <f t="shared" si="111"/>
        <v>205</v>
      </c>
    </row>
    <row r="48" customHeight="1" spans="1:88">
      <c r="A48" s="52">
        <v>46</v>
      </c>
      <c r="B48" s="25">
        <v>103198</v>
      </c>
      <c r="C48" s="25" t="s">
        <v>146</v>
      </c>
      <c r="D48" s="25" t="s">
        <v>22</v>
      </c>
      <c r="E48" s="21">
        <v>2448</v>
      </c>
      <c r="F48" s="21">
        <v>3503.36</v>
      </c>
      <c r="G48" s="53">
        <f t="shared" si="56"/>
        <v>1.43111111111111</v>
      </c>
      <c r="H48" s="54">
        <f t="shared" si="57"/>
        <v>11</v>
      </c>
      <c r="I48" s="54">
        <f t="shared" si="58"/>
        <v>17</v>
      </c>
      <c r="J48" s="61">
        <f t="shared" si="59"/>
        <v>28</v>
      </c>
      <c r="K48" s="21">
        <v>1428</v>
      </c>
      <c r="L48" s="21">
        <v>196.8</v>
      </c>
      <c r="M48" s="53">
        <f t="shared" si="60"/>
        <v>0.13781512605042</v>
      </c>
      <c r="N48" s="54">
        <f t="shared" si="61"/>
        <v>88</v>
      </c>
      <c r="O48" s="54">
        <f t="shared" si="62"/>
        <v>78</v>
      </c>
      <c r="P48" s="61">
        <f t="shared" si="63"/>
        <v>166</v>
      </c>
      <c r="Q48" s="22">
        <v>3509</v>
      </c>
      <c r="R48" s="21">
        <v>206</v>
      </c>
      <c r="S48" s="53">
        <f t="shared" si="64"/>
        <v>0.0587061840980336</v>
      </c>
      <c r="T48" s="54">
        <f t="shared" si="65"/>
        <v>121</v>
      </c>
      <c r="U48" s="54">
        <f t="shared" si="66"/>
        <v>115</v>
      </c>
      <c r="V48" s="61">
        <f t="shared" si="67"/>
        <v>236</v>
      </c>
      <c r="W48" s="21">
        <v>1587</v>
      </c>
      <c r="X48" s="62">
        <v>5473.22</v>
      </c>
      <c r="Y48" s="53">
        <f t="shared" si="68"/>
        <v>3.4487838689351</v>
      </c>
      <c r="Z48" s="54">
        <f t="shared" si="69"/>
        <v>56</v>
      </c>
      <c r="AA48" s="54">
        <f t="shared" si="70"/>
        <v>44</v>
      </c>
      <c r="AB48" s="61">
        <f t="shared" si="71"/>
        <v>100</v>
      </c>
      <c r="AC48" s="21">
        <v>667</v>
      </c>
      <c r="AD48" s="62">
        <v>90</v>
      </c>
      <c r="AE48" s="53">
        <f t="shared" si="72"/>
        <v>0.134932533733133</v>
      </c>
      <c r="AF48" s="54">
        <f t="shared" si="73"/>
        <v>33</v>
      </c>
      <c r="AG48" s="54">
        <f t="shared" si="74"/>
        <v>39</v>
      </c>
      <c r="AH48" s="61">
        <f t="shared" si="75"/>
        <v>72</v>
      </c>
      <c r="AI48" s="21">
        <v>2339</v>
      </c>
      <c r="AJ48" s="21">
        <v>2414.62</v>
      </c>
      <c r="AK48" s="53">
        <f t="shared" si="76"/>
        <v>1.03233005557931</v>
      </c>
      <c r="AL48" s="54">
        <f t="shared" si="77"/>
        <v>82</v>
      </c>
      <c r="AM48" s="54">
        <f t="shared" si="78"/>
        <v>59</v>
      </c>
      <c r="AN48" s="61">
        <f t="shared" si="79"/>
        <v>141</v>
      </c>
      <c r="AO48" s="21">
        <v>2968</v>
      </c>
      <c r="AP48" s="21">
        <v>3850.52</v>
      </c>
      <c r="AQ48" s="53">
        <f t="shared" si="80"/>
        <v>1.29734501347709</v>
      </c>
      <c r="AR48" s="54">
        <f t="shared" si="81"/>
        <v>67</v>
      </c>
      <c r="AS48" s="54">
        <f t="shared" si="82"/>
        <v>36</v>
      </c>
      <c r="AT48" s="61">
        <f t="shared" si="83"/>
        <v>103</v>
      </c>
      <c r="AU48" s="21">
        <v>1585</v>
      </c>
      <c r="AV48" s="21">
        <f>VLOOKUP(B:B,[2]Sheet1!$A:$B,2,0)</f>
        <v>2066</v>
      </c>
      <c r="AW48" s="53">
        <f t="shared" si="84"/>
        <v>1.30347003154574</v>
      </c>
      <c r="AX48" s="54">
        <f t="shared" si="85"/>
        <v>82</v>
      </c>
      <c r="AY48" s="54">
        <f t="shared" si="86"/>
        <v>83</v>
      </c>
      <c r="AZ48" s="61">
        <f t="shared" si="87"/>
        <v>165</v>
      </c>
      <c r="BA48" s="21">
        <v>620</v>
      </c>
      <c r="BB48" s="21">
        <v>229.15</v>
      </c>
      <c r="BC48" s="53">
        <f t="shared" si="88"/>
        <v>0.369596774193548</v>
      </c>
      <c r="BD48" s="54">
        <f t="shared" si="89"/>
        <v>30</v>
      </c>
      <c r="BE48" s="54">
        <f t="shared" si="90"/>
        <v>35</v>
      </c>
      <c r="BF48" s="61">
        <f t="shared" si="91"/>
        <v>65</v>
      </c>
      <c r="BG48" s="21">
        <v>640</v>
      </c>
      <c r="BH48" s="21">
        <v>615.2</v>
      </c>
      <c r="BI48" s="53">
        <f t="shared" si="92"/>
        <v>0.96125</v>
      </c>
      <c r="BJ48" s="54">
        <f t="shared" si="93"/>
        <v>40</v>
      </c>
      <c r="BK48" s="54">
        <f t="shared" si="94"/>
        <v>64</v>
      </c>
      <c r="BL48" s="61">
        <f t="shared" si="95"/>
        <v>104</v>
      </c>
      <c r="BM48" s="21">
        <v>1539</v>
      </c>
      <c r="BN48" s="21">
        <v>1785.43</v>
      </c>
      <c r="BO48" s="53">
        <f t="shared" si="96"/>
        <v>1.16012345679012</v>
      </c>
      <c r="BP48" s="54">
        <f t="shared" si="97"/>
        <v>71</v>
      </c>
      <c r="BQ48" s="54">
        <f t="shared" si="98"/>
        <v>38</v>
      </c>
      <c r="BR48" s="61">
        <f t="shared" si="99"/>
        <v>109</v>
      </c>
      <c r="BS48" s="21">
        <v>2000</v>
      </c>
      <c r="BT48" s="21">
        <v>2065.6</v>
      </c>
      <c r="BU48" s="53">
        <f t="shared" si="100"/>
        <v>1.0328</v>
      </c>
      <c r="BV48" s="54">
        <f t="shared" si="101"/>
        <v>35</v>
      </c>
      <c r="BW48" s="54">
        <f t="shared" si="102"/>
        <v>49</v>
      </c>
      <c r="BX48" s="61">
        <f t="shared" si="103"/>
        <v>84</v>
      </c>
      <c r="BY48" s="70">
        <v>4310</v>
      </c>
      <c r="BZ48" s="21">
        <v>0</v>
      </c>
      <c r="CA48" s="53">
        <f t="shared" si="104"/>
        <v>0</v>
      </c>
      <c r="CB48" s="54">
        <f t="shared" si="105"/>
        <v>127</v>
      </c>
      <c r="CC48" s="54">
        <f t="shared" si="106"/>
        <v>132</v>
      </c>
      <c r="CD48" s="61">
        <f t="shared" si="107"/>
        <v>259</v>
      </c>
      <c r="CE48" s="21">
        <v>1932</v>
      </c>
      <c r="CF48" s="21">
        <v>775.44</v>
      </c>
      <c r="CG48" s="53">
        <f t="shared" si="108"/>
        <v>0.401366459627329</v>
      </c>
      <c r="CH48" s="54">
        <f t="shared" si="109"/>
        <v>110</v>
      </c>
      <c r="CI48" s="54">
        <f t="shared" si="110"/>
        <v>91</v>
      </c>
      <c r="CJ48" s="61">
        <f t="shared" si="111"/>
        <v>201</v>
      </c>
    </row>
    <row r="49" customHeight="1" spans="1:88">
      <c r="A49" s="52">
        <v>47</v>
      </c>
      <c r="B49" s="25">
        <v>106569</v>
      </c>
      <c r="C49" s="25" t="s">
        <v>37</v>
      </c>
      <c r="D49" s="25" t="s">
        <v>22</v>
      </c>
      <c r="E49" s="21">
        <v>4294</v>
      </c>
      <c r="F49" s="21">
        <v>4500</v>
      </c>
      <c r="G49" s="53">
        <f t="shared" si="56"/>
        <v>1.04797391709362</v>
      </c>
      <c r="H49" s="54">
        <f t="shared" si="57"/>
        <v>24</v>
      </c>
      <c r="I49" s="54">
        <f t="shared" si="58"/>
        <v>10</v>
      </c>
      <c r="J49" s="61">
        <f t="shared" si="59"/>
        <v>34</v>
      </c>
      <c r="K49" s="21">
        <v>1646</v>
      </c>
      <c r="L49" s="21">
        <v>334.6</v>
      </c>
      <c r="M49" s="53">
        <f t="shared" si="60"/>
        <v>0.203280680437424</v>
      </c>
      <c r="N49" s="54">
        <f t="shared" si="61"/>
        <v>79</v>
      </c>
      <c r="O49" s="54">
        <f t="shared" si="62"/>
        <v>52</v>
      </c>
      <c r="P49" s="61">
        <f t="shared" si="63"/>
        <v>131</v>
      </c>
      <c r="Q49" s="22">
        <v>3427</v>
      </c>
      <c r="R49" s="21">
        <v>1978.02</v>
      </c>
      <c r="S49" s="53">
        <f t="shared" si="64"/>
        <v>0.577187044061862</v>
      </c>
      <c r="T49" s="54">
        <f t="shared" si="65"/>
        <v>40</v>
      </c>
      <c r="U49" s="54">
        <f t="shared" si="66"/>
        <v>23</v>
      </c>
      <c r="V49" s="61">
        <f t="shared" si="67"/>
        <v>63</v>
      </c>
      <c r="W49" s="21">
        <v>1851</v>
      </c>
      <c r="X49" s="62">
        <v>9480.84</v>
      </c>
      <c r="Y49" s="53">
        <f t="shared" si="68"/>
        <v>5.12200972447326</v>
      </c>
      <c r="Z49" s="54">
        <f t="shared" si="69"/>
        <v>16</v>
      </c>
      <c r="AA49" s="54">
        <f t="shared" si="70"/>
        <v>7</v>
      </c>
      <c r="AB49" s="61">
        <f t="shared" si="71"/>
        <v>23</v>
      </c>
      <c r="AC49" s="21">
        <v>667</v>
      </c>
      <c r="AD49" s="62">
        <v>38.43</v>
      </c>
      <c r="AE49" s="53">
        <f t="shared" si="72"/>
        <v>0.057616191904048</v>
      </c>
      <c r="AF49" s="54">
        <f t="shared" si="73"/>
        <v>62</v>
      </c>
      <c r="AG49" s="54">
        <f t="shared" si="74"/>
        <v>64</v>
      </c>
      <c r="AH49" s="61">
        <f t="shared" si="75"/>
        <v>126</v>
      </c>
      <c r="AI49" s="21">
        <v>2339</v>
      </c>
      <c r="AJ49" s="21">
        <v>2532.45</v>
      </c>
      <c r="AK49" s="53">
        <f t="shared" si="76"/>
        <v>1.08270628473707</v>
      </c>
      <c r="AL49" s="54">
        <f t="shared" si="77"/>
        <v>78</v>
      </c>
      <c r="AM49" s="54">
        <f t="shared" si="78"/>
        <v>52</v>
      </c>
      <c r="AN49" s="61">
        <f t="shared" si="79"/>
        <v>130</v>
      </c>
      <c r="AO49" s="21">
        <v>2602</v>
      </c>
      <c r="AP49" s="21">
        <v>4002.02</v>
      </c>
      <c r="AQ49" s="53">
        <f t="shared" si="80"/>
        <v>1.53805534204458</v>
      </c>
      <c r="AR49" s="54">
        <f t="shared" si="81"/>
        <v>31</v>
      </c>
      <c r="AS49" s="54">
        <f t="shared" si="82"/>
        <v>33</v>
      </c>
      <c r="AT49" s="61">
        <f t="shared" si="83"/>
        <v>64</v>
      </c>
      <c r="AU49" s="21">
        <v>1585</v>
      </c>
      <c r="AV49" s="21">
        <f>VLOOKUP(B:B,[2]Sheet1!$A:$B,2,0)</f>
        <v>2503.73</v>
      </c>
      <c r="AW49" s="53">
        <f t="shared" si="84"/>
        <v>1.5796403785489</v>
      </c>
      <c r="AX49" s="54">
        <f t="shared" si="85"/>
        <v>60</v>
      </c>
      <c r="AY49" s="54">
        <f t="shared" si="86"/>
        <v>65</v>
      </c>
      <c r="AZ49" s="61">
        <f t="shared" si="87"/>
        <v>125</v>
      </c>
      <c r="BA49" s="21">
        <v>800</v>
      </c>
      <c r="BB49" s="21">
        <v>384.9</v>
      </c>
      <c r="BC49" s="53">
        <f t="shared" si="88"/>
        <v>0.481125</v>
      </c>
      <c r="BD49" s="54">
        <f t="shared" si="89"/>
        <v>12</v>
      </c>
      <c r="BE49" s="54">
        <f t="shared" si="90"/>
        <v>17</v>
      </c>
      <c r="BF49" s="61">
        <f t="shared" si="91"/>
        <v>29</v>
      </c>
      <c r="BG49" s="21">
        <v>1258</v>
      </c>
      <c r="BH49" s="21">
        <v>1478.9</v>
      </c>
      <c r="BI49" s="53">
        <f t="shared" si="92"/>
        <v>1.17559618441971</v>
      </c>
      <c r="BJ49" s="54">
        <f t="shared" si="93"/>
        <v>32</v>
      </c>
      <c r="BK49" s="54">
        <f t="shared" si="94"/>
        <v>30</v>
      </c>
      <c r="BL49" s="61">
        <f t="shared" si="95"/>
        <v>62</v>
      </c>
      <c r="BM49" s="21">
        <v>1700</v>
      </c>
      <c r="BN49" s="21">
        <v>1551.28</v>
      </c>
      <c r="BO49" s="53">
        <f t="shared" si="96"/>
        <v>0.912517647058824</v>
      </c>
      <c r="BP49" s="54">
        <f t="shared" si="97"/>
        <v>94</v>
      </c>
      <c r="BQ49" s="54">
        <f t="shared" si="98"/>
        <v>53</v>
      </c>
      <c r="BR49" s="61">
        <f t="shared" si="99"/>
        <v>147</v>
      </c>
      <c r="BS49" s="21">
        <v>2000</v>
      </c>
      <c r="BT49" s="21">
        <v>1048</v>
      </c>
      <c r="BU49" s="53">
        <f t="shared" si="100"/>
        <v>0.524</v>
      </c>
      <c r="BV49" s="54">
        <f t="shared" si="101"/>
        <v>93</v>
      </c>
      <c r="BW49" s="54">
        <f t="shared" si="102"/>
        <v>95</v>
      </c>
      <c r="BX49" s="61">
        <f t="shared" si="103"/>
        <v>188</v>
      </c>
      <c r="BY49" s="70">
        <v>4057</v>
      </c>
      <c r="BZ49" s="21">
        <v>5832</v>
      </c>
      <c r="CA49" s="53">
        <f t="shared" si="104"/>
        <v>1.43751540547202</v>
      </c>
      <c r="CB49" s="54">
        <f t="shared" si="105"/>
        <v>1</v>
      </c>
      <c r="CC49" s="54">
        <f t="shared" si="106"/>
        <v>7</v>
      </c>
      <c r="CD49" s="61">
        <f t="shared" si="107"/>
        <v>8</v>
      </c>
      <c r="CE49" s="21">
        <v>2512</v>
      </c>
      <c r="CF49" s="21">
        <v>1521.34</v>
      </c>
      <c r="CG49" s="53">
        <f t="shared" si="108"/>
        <v>0.60562898089172</v>
      </c>
      <c r="CH49" s="54">
        <f t="shared" si="109"/>
        <v>57</v>
      </c>
      <c r="CI49" s="54">
        <f t="shared" si="110"/>
        <v>32</v>
      </c>
      <c r="CJ49" s="61">
        <f t="shared" si="111"/>
        <v>89</v>
      </c>
    </row>
    <row r="50" customHeight="1" spans="1:88">
      <c r="A50" s="52">
        <v>48</v>
      </c>
      <c r="B50" s="25">
        <v>329</v>
      </c>
      <c r="C50" s="25" t="s">
        <v>147</v>
      </c>
      <c r="D50" s="25" t="s">
        <v>12</v>
      </c>
      <c r="E50" s="21">
        <v>2448</v>
      </c>
      <c r="F50" s="21">
        <v>893</v>
      </c>
      <c r="G50" s="53">
        <f t="shared" si="56"/>
        <v>0.364787581699346</v>
      </c>
      <c r="H50" s="54">
        <f t="shared" si="57"/>
        <v>104</v>
      </c>
      <c r="I50" s="54">
        <f t="shared" si="58"/>
        <v>104</v>
      </c>
      <c r="J50" s="61">
        <f t="shared" si="59"/>
        <v>208</v>
      </c>
      <c r="K50" s="21">
        <v>759</v>
      </c>
      <c r="L50" s="21">
        <v>195</v>
      </c>
      <c r="M50" s="53">
        <f t="shared" si="60"/>
        <v>0.256916996047431</v>
      </c>
      <c r="N50" s="54">
        <f t="shared" si="61"/>
        <v>74</v>
      </c>
      <c r="O50" s="54">
        <f t="shared" si="62"/>
        <v>79</v>
      </c>
      <c r="P50" s="61">
        <f t="shared" si="63"/>
        <v>153</v>
      </c>
      <c r="Q50" s="22">
        <v>2001</v>
      </c>
      <c r="R50" s="21">
        <v>1553.01</v>
      </c>
      <c r="S50" s="53">
        <f t="shared" si="64"/>
        <v>0.776116941529235</v>
      </c>
      <c r="T50" s="54">
        <f t="shared" si="65"/>
        <v>25</v>
      </c>
      <c r="U50" s="54">
        <f t="shared" si="66"/>
        <v>41</v>
      </c>
      <c r="V50" s="61">
        <f t="shared" si="67"/>
        <v>66</v>
      </c>
      <c r="W50" s="21">
        <v>1198</v>
      </c>
      <c r="X50" s="62">
        <v>4085.89</v>
      </c>
      <c r="Y50" s="53">
        <f t="shared" si="68"/>
        <v>3.41059265442404</v>
      </c>
      <c r="Z50" s="54">
        <f t="shared" si="69"/>
        <v>57</v>
      </c>
      <c r="AA50" s="54">
        <f t="shared" si="70"/>
        <v>77</v>
      </c>
      <c r="AB50" s="61">
        <f t="shared" si="71"/>
        <v>134</v>
      </c>
      <c r="AC50" s="21">
        <v>667</v>
      </c>
      <c r="AD50" s="62">
        <v>434</v>
      </c>
      <c r="AE50" s="53">
        <f t="shared" si="72"/>
        <v>0.650674662668666</v>
      </c>
      <c r="AF50" s="54">
        <f t="shared" si="73"/>
        <v>3</v>
      </c>
      <c r="AG50" s="54">
        <f t="shared" si="74"/>
        <v>5</v>
      </c>
      <c r="AH50" s="61">
        <f t="shared" si="75"/>
        <v>8</v>
      </c>
      <c r="AI50" s="21">
        <v>2339</v>
      </c>
      <c r="AJ50" s="21">
        <v>1899.09</v>
      </c>
      <c r="AK50" s="53">
        <f t="shared" si="76"/>
        <v>0.81192389910218</v>
      </c>
      <c r="AL50" s="54">
        <f t="shared" si="77"/>
        <v>114</v>
      </c>
      <c r="AM50" s="54">
        <f t="shared" si="78"/>
        <v>96</v>
      </c>
      <c r="AN50" s="61">
        <f t="shared" si="79"/>
        <v>210</v>
      </c>
      <c r="AO50" s="21">
        <v>2173</v>
      </c>
      <c r="AP50" s="21">
        <v>2411.36</v>
      </c>
      <c r="AQ50" s="53">
        <f t="shared" si="80"/>
        <v>1.10969167050161</v>
      </c>
      <c r="AR50" s="54">
        <f t="shared" si="81"/>
        <v>92</v>
      </c>
      <c r="AS50" s="54">
        <f t="shared" si="82"/>
        <v>88</v>
      </c>
      <c r="AT50" s="61">
        <f t="shared" si="83"/>
        <v>180</v>
      </c>
      <c r="AU50" s="21">
        <v>1585</v>
      </c>
      <c r="AV50" s="21">
        <f>VLOOKUP(B:B,[2]Sheet1!$A:$B,2,0)</f>
        <v>1821.79</v>
      </c>
      <c r="AW50" s="53">
        <f t="shared" si="84"/>
        <v>1.14939432176656</v>
      </c>
      <c r="AX50" s="54">
        <f t="shared" si="85"/>
        <v>98</v>
      </c>
      <c r="AY50" s="54">
        <f t="shared" si="86"/>
        <v>101</v>
      </c>
      <c r="AZ50" s="61">
        <f t="shared" si="87"/>
        <v>199</v>
      </c>
      <c r="BA50" s="21">
        <v>600</v>
      </c>
      <c r="BB50" s="21">
        <v>39.8</v>
      </c>
      <c r="BC50" s="53">
        <f t="shared" si="88"/>
        <v>0.0663333333333333</v>
      </c>
      <c r="BD50" s="54">
        <f t="shared" si="89"/>
        <v>120</v>
      </c>
      <c r="BE50" s="54">
        <f t="shared" si="90"/>
        <v>117</v>
      </c>
      <c r="BF50" s="61">
        <f t="shared" si="91"/>
        <v>237</v>
      </c>
      <c r="BG50" s="21">
        <v>1538</v>
      </c>
      <c r="BH50" s="21">
        <v>1003</v>
      </c>
      <c r="BI50" s="53">
        <f t="shared" si="92"/>
        <v>0.652145643693108</v>
      </c>
      <c r="BJ50" s="54">
        <f t="shared" si="93"/>
        <v>59</v>
      </c>
      <c r="BK50" s="54">
        <f t="shared" si="94"/>
        <v>44</v>
      </c>
      <c r="BL50" s="61">
        <f t="shared" si="95"/>
        <v>103</v>
      </c>
      <c r="BM50" s="21">
        <v>1300</v>
      </c>
      <c r="BN50" s="21">
        <v>1509.17</v>
      </c>
      <c r="BO50" s="53">
        <f t="shared" si="96"/>
        <v>1.1609</v>
      </c>
      <c r="BP50" s="54">
        <f t="shared" si="97"/>
        <v>70</v>
      </c>
      <c r="BQ50" s="54">
        <f t="shared" si="98"/>
        <v>54</v>
      </c>
      <c r="BR50" s="61">
        <f t="shared" si="99"/>
        <v>124</v>
      </c>
      <c r="BS50" s="21">
        <v>2000</v>
      </c>
      <c r="BT50" s="21">
        <v>2614.12</v>
      </c>
      <c r="BU50" s="53">
        <f t="shared" si="100"/>
        <v>1.30706</v>
      </c>
      <c r="BV50" s="54">
        <f t="shared" si="101"/>
        <v>18</v>
      </c>
      <c r="BW50" s="54">
        <f t="shared" si="102"/>
        <v>30</v>
      </c>
      <c r="BX50" s="61">
        <f t="shared" si="103"/>
        <v>48</v>
      </c>
      <c r="BY50" s="70">
        <v>4721</v>
      </c>
      <c r="BZ50" s="21">
        <v>952</v>
      </c>
      <c r="CA50" s="53">
        <f t="shared" si="104"/>
        <v>0.201652192332133</v>
      </c>
      <c r="CB50" s="54">
        <f t="shared" si="105"/>
        <v>92</v>
      </c>
      <c r="CC50" s="54">
        <f t="shared" si="106"/>
        <v>56</v>
      </c>
      <c r="CD50" s="61">
        <f t="shared" si="107"/>
        <v>148</v>
      </c>
      <c r="CE50" s="21">
        <v>1449</v>
      </c>
      <c r="CF50" s="21">
        <v>989.72</v>
      </c>
      <c r="CG50" s="53">
        <f t="shared" si="108"/>
        <v>0.68303657694962</v>
      </c>
      <c r="CH50" s="54">
        <f t="shared" si="109"/>
        <v>43</v>
      </c>
      <c r="CI50" s="54">
        <f t="shared" si="110"/>
        <v>70</v>
      </c>
      <c r="CJ50" s="61">
        <f t="shared" si="111"/>
        <v>113</v>
      </c>
    </row>
    <row r="51" customHeight="1" spans="1:88">
      <c r="A51" s="52">
        <v>49</v>
      </c>
      <c r="B51" s="25">
        <v>111219</v>
      </c>
      <c r="C51" s="25" t="s">
        <v>148</v>
      </c>
      <c r="D51" s="25" t="s">
        <v>22</v>
      </c>
      <c r="E51" s="21">
        <v>2957</v>
      </c>
      <c r="F51" s="21">
        <v>1025.48</v>
      </c>
      <c r="G51" s="53">
        <f t="shared" si="56"/>
        <v>0.346797429827528</v>
      </c>
      <c r="H51" s="54">
        <f t="shared" si="57"/>
        <v>105</v>
      </c>
      <c r="I51" s="54">
        <f t="shared" si="58"/>
        <v>95</v>
      </c>
      <c r="J51" s="61">
        <f t="shared" si="59"/>
        <v>200</v>
      </c>
      <c r="K51" s="21">
        <v>759</v>
      </c>
      <c r="L51" s="21">
        <v>206</v>
      </c>
      <c r="M51" s="53">
        <f t="shared" si="60"/>
        <v>0.271409749670619</v>
      </c>
      <c r="N51" s="54">
        <f t="shared" si="61"/>
        <v>71</v>
      </c>
      <c r="O51" s="54">
        <f t="shared" si="62"/>
        <v>70</v>
      </c>
      <c r="P51" s="61">
        <f t="shared" si="63"/>
        <v>141</v>
      </c>
      <c r="Q51" s="22">
        <v>2413</v>
      </c>
      <c r="R51" s="21">
        <v>78</v>
      </c>
      <c r="S51" s="53">
        <f t="shared" si="64"/>
        <v>0.0323249067550767</v>
      </c>
      <c r="T51" s="54">
        <f t="shared" si="65"/>
        <v>130</v>
      </c>
      <c r="U51" s="54">
        <f t="shared" si="66"/>
        <v>126</v>
      </c>
      <c r="V51" s="61">
        <f t="shared" si="67"/>
        <v>256</v>
      </c>
      <c r="W51" s="21">
        <v>1198</v>
      </c>
      <c r="X51" s="62">
        <v>6352.08</v>
      </c>
      <c r="Y51" s="53">
        <f t="shared" si="68"/>
        <v>5.30223706176962</v>
      </c>
      <c r="Z51" s="54">
        <f t="shared" si="69"/>
        <v>13</v>
      </c>
      <c r="AA51" s="54">
        <f t="shared" si="70"/>
        <v>32</v>
      </c>
      <c r="AB51" s="61">
        <f t="shared" si="71"/>
        <v>45</v>
      </c>
      <c r="AC51" s="21">
        <v>500</v>
      </c>
      <c r="AD51" s="62">
        <v>0</v>
      </c>
      <c r="AE51" s="53">
        <f t="shared" si="72"/>
        <v>0</v>
      </c>
      <c r="AF51" s="54">
        <f t="shared" si="73"/>
        <v>66</v>
      </c>
      <c r="AG51" s="54">
        <f t="shared" si="74"/>
        <v>67</v>
      </c>
      <c r="AH51" s="61">
        <f t="shared" si="75"/>
        <v>133</v>
      </c>
      <c r="AI51" s="21">
        <v>2339</v>
      </c>
      <c r="AJ51" s="21">
        <v>2722.85</v>
      </c>
      <c r="AK51" s="53">
        <f t="shared" si="76"/>
        <v>1.16410859341599</v>
      </c>
      <c r="AL51" s="54">
        <f t="shared" si="77"/>
        <v>60</v>
      </c>
      <c r="AM51" s="54">
        <f t="shared" si="78"/>
        <v>36</v>
      </c>
      <c r="AN51" s="61">
        <f t="shared" si="79"/>
        <v>96</v>
      </c>
      <c r="AO51" s="21">
        <v>2173</v>
      </c>
      <c r="AP51" s="21">
        <v>4804.54</v>
      </c>
      <c r="AQ51" s="53">
        <f t="shared" si="80"/>
        <v>2.2110170271514</v>
      </c>
      <c r="AR51" s="54">
        <f t="shared" si="81"/>
        <v>8</v>
      </c>
      <c r="AS51" s="54">
        <f t="shared" si="82"/>
        <v>18</v>
      </c>
      <c r="AT51" s="61">
        <f t="shared" si="83"/>
        <v>26</v>
      </c>
      <c r="AU51" s="21">
        <v>1585</v>
      </c>
      <c r="AV51" s="21">
        <f>VLOOKUP(B:B,[2]Sheet1!$A:$B,2,0)</f>
        <v>3839.72</v>
      </c>
      <c r="AW51" s="53">
        <f t="shared" si="84"/>
        <v>2.42253627760252</v>
      </c>
      <c r="AX51" s="54">
        <f t="shared" si="85"/>
        <v>12</v>
      </c>
      <c r="AY51" s="54">
        <f t="shared" si="86"/>
        <v>20</v>
      </c>
      <c r="AZ51" s="61">
        <f t="shared" si="87"/>
        <v>32</v>
      </c>
      <c r="BA51" s="21">
        <v>700</v>
      </c>
      <c r="BB51" s="21">
        <v>378.82</v>
      </c>
      <c r="BC51" s="53">
        <f t="shared" si="88"/>
        <v>0.541171428571429</v>
      </c>
      <c r="BD51" s="54">
        <f t="shared" si="89"/>
        <v>9</v>
      </c>
      <c r="BE51" s="54">
        <f t="shared" si="90"/>
        <v>20</v>
      </c>
      <c r="BF51" s="61">
        <f t="shared" si="91"/>
        <v>29</v>
      </c>
      <c r="BG51" s="21">
        <v>1818</v>
      </c>
      <c r="BH51" s="21">
        <v>1976</v>
      </c>
      <c r="BI51" s="53">
        <f t="shared" si="92"/>
        <v>1.08690869086909</v>
      </c>
      <c r="BJ51" s="54">
        <f t="shared" si="93"/>
        <v>36</v>
      </c>
      <c r="BK51" s="54">
        <f t="shared" si="94"/>
        <v>14</v>
      </c>
      <c r="BL51" s="61">
        <f t="shared" si="95"/>
        <v>50</v>
      </c>
      <c r="BM51" s="21">
        <v>1131</v>
      </c>
      <c r="BN51" s="21">
        <v>1764.48</v>
      </c>
      <c r="BO51" s="53">
        <f t="shared" si="96"/>
        <v>1.56010610079576</v>
      </c>
      <c r="BP51" s="54">
        <f t="shared" si="97"/>
        <v>43</v>
      </c>
      <c r="BQ51" s="54">
        <f t="shared" si="98"/>
        <v>39</v>
      </c>
      <c r="BR51" s="61">
        <f t="shared" si="99"/>
        <v>82</v>
      </c>
      <c r="BS51" s="21">
        <v>3200</v>
      </c>
      <c r="BT51" s="21">
        <v>6084.8</v>
      </c>
      <c r="BU51" s="53">
        <f t="shared" si="100"/>
        <v>1.9015</v>
      </c>
      <c r="BV51" s="54">
        <f t="shared" si="101"/>
        <v>6</v>
      </c>
      <c r="BW51" s="54">
        <f t="shared" si="102"/>
        <v>9</v>
      </c>
      <c r="BX51" s="61">
        <f t="shared" si="103"/>
        <v>15</v>
      </c>
      <c r="BY51" s="70">
        <v>5362</v>
      </c>
      <c r="BZ51" s="21">
        <v>3348.8</v>
      </c>
      <c r="CA51" s="53">
        <f t="shared" si="104"/>
        <v>0.624543080939948</v>
      </c>
      <c r="CB51" s="54">
        <f t="shared" si="105"/>
        <v>25</v>
      </c>
      <c r="CC51" s="54">
        <f t="shared" si="106"/>
        <v>13</v>
      </c>
      <c r="CD51" s="61">
        <f t="shared" si="107"/>
        <v>38</v>
      </c>
      <c r="CE51" s="21">
        <v>2512</v>
      </c>
      <c r="CF51" s="21">
        <v>826.65</v>
      </c>
      <c r="CG51" s="53">
        <f t="shared" si="108"/>
        <v>0.329080414012739</v>
      </c>
      <c r="CH51" s="54">
        <f t="shared" si="109"/>
        <v>125</v>
      </c>
      <c r="CI51" s="54">
        <f t="shared" si="110"/>
        <v>86</v>
      </c>
      <c r="CJ51" s="61">
        <f t="shared" si="111"/>
        <v>211</v>
      </c>
    </row>
    <row r="52" customHeight="1" spans="1:88">
      <c r="A52" s="52">
        <v>50</v>
      </c>
      <c r="B52" s="25">
        <v>709</v>
      </c>
      <c r="C52" s="25" t="s">
        <v>64</v>
      </c>
      <c r="D52" s="25" t="s">
        <v>124</v>
      </c>
      <c r="E52" s="21">
        <v>2448</v>
      </c>
      <c r="F52" s="21">
        <v>4451</v>
      </c>
      <c r="G52" s="53">
        <f t="shared" si="56"/>
        <v>1.81821895424837</v>
      </c>
      <c r="H52" s="54">
        <f t="shared" si="57"/>
        <v>5</v>
      </c>
      <c r="I52" s="54">
        <f t="shared" si="58"/>
        <v>11</v>
      </c>
      <c r="J52" s="61">
        <f t="shared" si="59"/>
        <v>16</v>
      </c>
      <c r="K52" s="21">
        <v>759</v>
      </c>
      <c r="L52" s="21">
        <v>354.2</v>
      </c>
      <c r="M52" s="53">
        <f t="shared" si="60"/>
        <v>0.466666666666667</v>
      </c>
      <c r="N52" s="54">
        <f t="shared" si="61"/>
        <v>46</v>
      </c>
      <c r="O52" s="54">
        <f t="shared" si="62"/>
        <v>49</v>
      </c>
      <c r="P52" s="61">
        <f t="shared" si="63"/>
        <v>95</v>
      </c>
      <c r="Q52" s="22">
        <v>2929</v>
      </c>
      <c r="R52" s="21">
        <v>1806.01</v>
      </c>
      <c r="S52" s="53">
        <f t="shared" si="64"/>
        <v>0.616596107886651</v>
      </c>
      <c r="T52" s="54">
        <f t="shared" si="65"/>
        <v>36</v>
      </c>
      <c r="U52" s="54">
        <f t="shared" si="66"/>
        <v>30</v>
      </c>
      <c r="V52" s="61">
        <f t="shared" si="67"/>
        <v>66</v>
      </c>
      <c r="W52" s="21">
        <v>1538</v>
      </c>
      <c r="X52" s="62">
        <v>4511.01</v>
      </c>
      <c r="Y52" s="53">
        <f t="shared" si="68"/>
        <v>2.93303641092328</v>
      </c>
      <c r="Z52" s="54">
        <f t="shared" si="69"/>
        <v>86</v>
      </c>
      <c r="AA52" s="54">
        <f t="shared" si="70"/>
        <v>61</v>
      </c>
      <c r="AB52" s="61">
        <f t="shared" si="71"/>
        <v>147</v>
      </c>
      <c r="AC52" s="21">
        <v>1037</v>
      </c>
      <c r="AD52" s="62">
        <v>0</v>
      </c>
      <c r="AE52" s="53">
        <f t="shared" si="72"/>
        <v>0</v>
      </c>
      <c r="AF52" s="54">
        <f t="shared" si="73"/>
        <v>66</v>
      </c>
      <c r="AG52" s="54">
        <f t="shared" si="74"/>
        <v>67</v>
      </c>
      <c r="AH52" s="61">
        <f t="shared" si="75"/>
        <v>133</v>
      </c>
      <c r="AI52" s="21">
        <v>2339</v>
      </c>
      <c r="AJ52" s="21">
        <v>2694.38</v>
      </c>
      <c r="AK52" s="53">
        <f t="shared" si="76"/>
        <v>1.15193672509619</v>
      </c>
      <c r="AL52" s="54">
        <f t="shared" si="77"/>
        <v>63</v>
      </c>
      <c r="AM52" s="54">
        <f t="shared" si="78"/>
        <v>39</v>
      </c>
      <c r="AN52" s="61">
        <f t="shared" si="79"/>
        <v>102</v>
      </c>
      <c r="AO52" s="21">
        <v>2989</v>
      </c>
      <c r="AP52" s="21">
        <v>4382.27000000001</v>
      </c>
      <c r="AQ52" s="53">
        <f t="shared" si="80"/>
        <v>1.4661324857812</v>
      </c>
      <c r="AR52" s="54">
        <f t="shared" si="81"/>
        <v>37</v>
      </c>
      <c r="AS52" s="54">
        <f t="shared" si="82"/>
        <v>25</v>
      </c>
      <c r="AT52" s="61">
        <f t="shared" si="83"/>
        <v>62</v>
      </c>
      <c r="AU52" s="21">
        <v>1585</v>
      </c>
      <c r="AV52" s="21">
        <f>VLOOKUP(B:B,[2]Sheet1!$A:$B,2,0)</f>
        <v>3349.74</v>
      </c>
      <c r="AW52" s="53">
        <f t="shared" si="84"/>
        <v>2.11340063091483</v>
      </c>
      <c r="AX52" s="54">
        <f t="shared" si="85"/>
        <v>25</v>
      </c>
      <c r="AY52" s="54">
        <f t="shared" si="86"/>
        <v>34</v>
      </c>
      <c r="AZ52" s="61">
        <f t="shared" si="87"/>
        <v>59</v>
      </c>
      <c r="BA52" s="21">
        <v>600</v>
      </c>
      <c r="BB52" s="21">
        <v>31.28</v>
      </c>
      <c r="BC52" s="53">
        <f t="shared" si="88"/>
        <v>0.0521333333333333</v>
      </c>
      <c r="BD52" s="54">
        <f t="shared" si="89"/>
        <v>130</v>
      </c>
      <c r="BE52" s="54">
        <f t="shared" si="90"/>
        <v>131</v>
      </c>
      <c r="BF52" s="61">
        <f t="shared" si="91"/>
        <v>261</v>
      </c>
      <c r="BG52" s="21">
        <v>1800</v>
      </c>
      <c r="BH52" s="21">
        <v>139.21</v>
      </c>
      <c r="BI52" s="53">
        <f t="shared" si="92"/>
        <v>0.0773388888888889</v>
      </c>
      <c r="BJ52" s="54">
        <f t="shared" si="93"/>
        <v>120</v>
      </c>
      <c r="BK52" s="54">
        <f t="shared" si="94"/>
        <v>115</v>
      </c>
      <c r="BL52" s="61">
        <f t="shared" si="95"/>
        <v>235</v>
      </c>
      <c r="BM52" s="21">
        <v>1100</v>
      </c>
      <c r="BN52" s="21">
        <v>1388.65</v>
      </c>
      <c r="BO52" s="53">
        <f t="shared" si="96"/>
        <v>1.26240909090909</v>
      </c>
      <c r="BP52" s="54">
        <f t="shared" si="97"/>
        <v>58</v>
      </c>
      <c r="BQ52" s="54">
        <f t="shared" si="98"/>
        <v>61</v>
      </c>
      <c r="BR52" s="61">
        <f t="shared" si="99"/>
        <v>119</v>
      </c>
      <c r="BS52" s="21">
        <v>2202</v>
      </c>
      <c r="BT52" s="21">
        <v>5659.55</v>
      </c>
      <c r="BU52" s="53">
        <f t="shared" si="100"/>
        <v>2.57018619436876</v>
      </c>
      <c r="BV52" s="54">
        <f t="shared" si="101"/>
        <v>1</v>
      </c>
      <c r="BW52" s="54">
        <f t="shared" si="102"/>
        <v>10</v>
      </c>
      <c r="BX52" s="61">
        <f t="shared" si="103"/>
        <v>11</v>
      </c>
      <c r="BY52" s="70">
        <v>4376</v>
      </c>
      <c r="BZ52" s="21">
        <v>1050</v>
      </c>
      <c r="CA52" s="53">
        <f t="shared" si="104"/>
        <v>0.239945155393053</v>
      </c>
      <c r="CB52" s="54">
        <f t="shared" si="105"/>
        <v>84</v>
      </c>
      <c r="CC52" s="54">
        <f t="shared" si="106"/>
        <v>52</v>
      </c>
      <c r="CD52" s="61">
        <f t="shared" si="107"/>
        <v>136</v>
      </c>
      <c r="CE52" s="21">
        <v>2705</v>
      </c>
      <c r="CF52" s="21">
        <v>1001.58</v>
      </c>
      <c r="CG52" s="53">
        <f t="shared" si="108"/>
        <v>0.370269870609982</v>
      </c>
      <c r="CH52" s="54">
        <f t="shared" si="109"/>
        <v>119</v>
      </c>
      <c r="CI52" s="54">
        <f t="shared" si="110"/>
        <v>67</v>
      </c>
      <c r="CJ52" s="61">
        <f t="shared" si="111"/>
        <v>186</v>
      </c>
    </row>
    <row r="53" customHeight="1" spans="1:88">
      <c r="A53" s="52">
        <v>51</v>
      </c>
      <c r="B53" s="25">
        <v>105267</v>
      </c>
      <c r="C53" s="25" t="s">
        <v>149</v>
      </c>
      <c r="D53" s="25" t="s">
        <v>22</v>
      </c>
      <c r="E53" s="21">
        <v>2448</v>
      </c>
      <c r="F53" s="21">
        <v>2815.29</v>
      </c>
      <c r="G53" s="53">
        <f t="shared" si="56"/>
        <v>1.15003676470588</v>
      </c>
      <c r="H53" s="54">
        <f t="shared" si="57"/>
        <v>20</v>
      </c>
      <c r="I53" s="54">
        <f t="shared" si="58"/>
        <v>27</v>
      </c>
      <c r="J53" s="61">
        <f t="shared" si="59"/>
        <v>47</v>
      </c>
      <c r="K53" s="21">
        <v>759</v>
      </c>
      <c r="L53" s="21">
        <v>79.6</v>
      </c>
      <c r="M53" s="53">
        <f t="shared" si="60"/>
        <v>0.104874835309618</v>
      </c>
      <c r="N53" s="54">
        <f t="shared" si="61"/>
        <v>97</v>
      </c>
      <c r="O53" s="54">
        <f t="shared" si="62"/>
        <v>96</v>
      </c>
      <c r="P53" s="61">
        <f t="shared" si="63"/>
        <v>193</v>
      </c>
      <c r="Q53" s="22">
        <v>4443</v>
      </c>
      <c r="R53" s="21">
        <v>3101.01</v>
      </c>
      <c r="S53" s="53">
        <f t="shared" si="64"/>
        <v>0.69795408507765</v>
      </c>
      <c r="T53" s="54">
        <f t="shared" si="65"/>
        <v>31</v>
      </c>
      <c r="U53" s="54">
        <f t="shared" si="66"/>
        <v>7</v>
      </c>
      <c r="V53" s="61">
        <f t="shared" si="67"/>
        <v>38</v>
      </c>
      <c r="W53" s="21">
        <v>2192</v>
      </c>
      <c r="X53" s="62">
        <v>7365.84</v>
      </c>
      <c r="Y53" s="53">
        <f t="shared" si="68"/>
        <v>3.36032846715328</v>
      </c>
      <c r="Z53" s="54">
        <f t="shared" si="69"/>
        <v>59</v>
      </c>
      <c r="AA53" s="54">
        <f t="shared" si="70"/>
        <v>24</v>
      </c>
      <c r="AB53" s="61">
        <f t="shared" si="71"/>
        <v>83</v>
      </c>
      <c r="AC53" s="21">
        <v>667</v>
      </c>
      <c r="AD53" s="62">
        <v>0</v>
      </c>
      <c r="AE53" s="53">
        <f t="shared" si="72"/>
        <v>0</v>
      </c>
      <c r="AF53" s="54">
        <f t="shared" si="73"/>
        <v>66</v>
      </c>
      <c r="AG53" s="54">
        <f t="shared" si="74"/>
        <v>67</v>
      </c>
      <c r="AH53" s="61">
        <f t="shared" si="75"/>
        <v>133</v>
      </c>
      <c r="AI53" s="21">
        <v>2923</v>
      </c>
      <c r="AJ53" s="21">
        <v>2386.2</v>
      </c>
      <c r="AK53" s="53">
        <f t="shared" si="76"/>
        <v>0.816353061922682</v>
      </c>
      <c r="AL53" s="54">
        <f t="shared" si="77"/>
        <v>112</v>
      </c>
      <c r="AM53" s="54">
        <f t="shared" si="78"/>
        <v>61</v>
      </c>
      <c r="AN53" s="61">
        <f t="shared" si="79"/>
        <v>173</v>
      </c>
      <c r="AO53" s="21">
        <v>3285</v>
      </c>
      <c r="AP53" s="21">
        <v>4677.82</v>
      </c>
      <c r="AQ53" s="53">
        <f t="shared" si="80"/>
        <v>1.42399391171994</v>
      </c>
      <c r="AR53" s="54">
        <f t="shared" si="81"/>
        <v>44</v>
      </c>
      <c r="AS53" s="54">
        <f t="shared" si="82"/>
        <v>20</v>
      </c>
      <c r="AT53" s="61">
        <f t="shared" si="83"/>
        <v>64</v>
      </c>
      <c r="AU53" s="21">
        <v>1585</v>
      </c>
      <c r="AV53" s="21">
        <f>VLOOKUP(B:B,[2]Sheet1!$A:$B,2,0)</f>
        <v>3730.46</v>
      </c>
      <c r="AW53" s="53">
        <f t="shared" si="84"/>
        <v>2.35360252365931</v>
      </c>
      <c r="AX53" s="54">
        <f t="shared" si="85"/>
        <v>17</v>
      </c>
      <c r="AY53" s="54">
        <f t="shared" si="86"/>
        <v>26</v>
      </c>
      <c r="AZ53" s="61">
        <f t="shared" si="87"/>
        <v>43</v>
      </c>
      <c r="BA53" s="21">
        <v>1200</v>
      </c>
      <c r="BB53" s="21">
        <v>400.6</v>
      </c>
      <c r="BC53" s="53">
        <f t="shared" si="88"/>
        <v>0.333833333333333</v>
      </c>
      <c r="BD53" s="54">
        <f t="shared" si="89"/>
        <v>36</v>
      </c>
      <c r="BE53" s="54">
        <f t="shared" si="90"/>
        <v>15</v>
      </c>
      <c r="BF53" s="61">
        <f t="shared" si="91"/>
        <v>51</v>
      </c>
      <c r="BG53" s="21">
        <v>1186</v>
      </c>
      <c r="BH53" s="21">
        <v>2237.6</v>
      </c>
      <c r="BI53" s="53">
        <f t="shared" si="92"/>
        <v>1.88667790893761</v>
      </c>
      <c r="BJ53" s="54">
        <f t="shared" si="93"/>
        <v>11</v>
      </c>
      <c r="BK53" s="54">
        <f t="shared" si="94"/>
        <v>8</v>
      </c>
      <c r="BL53" s="61">
        <f t="shared" si="95"/>
        <v>19</v>
      </c>
      <c r="BM53" s="21">
        <v>1600</v>
      </c>
      <c r="BN53" s="21">
        <v>2069.3</v>
      </c>
      <c r="BO53" s="53">
        <f t="shared" si="96"/>
        <v>1.2933125</v>
      </c>
      <c r="BP53" s="54">
        <f t="shared" si="97"/>
        <v>55</v>
      </c>
      <c r="BQ53" s="54">
        <f t="shared" si="98"/>
        <v>26</v>
      </c>
      <c r="BR53" s="61">
        <f t="shared" si="99"/>
        <v>81</v>
      </c>
      <c r="BS53" s="21">
        <v>2717</v>
      </c>
      <c r="BT53" s="21">
        <v>4072</v>
      </c>
      <c r="BU53" s="53">
        <f t="shared" si="100"/>
        <v>1.49871181450129</v>
      </c>
      <c r="BV53" s="54">
        <f t="shared" si="101"/>
        <v>11</v>
      </c>
      <c r="BW53" s="54">
        <f t="shared" si="102"/>
        <v>13</v>
      </c>
      <c r="BX53" s="61">
        <f t="shared" si="103"/>
        <v>24</v>
      </c>
      <c r="BY53" s="70">
        <v>6275</v>
      </c>
      <c r="BZ53" s="21">
        <v>1932</v>
      </c>
      <c r="CA53" s="53">
        <f t="shared" si="104"/>
        <v>0.307888446215139</v>
      </c>
      <c r="CB53" s="54">
        <f t="shared" si="105"/>
        <v>69</v>
      </c>
      <c r="CC53" s="54">
        <f t="shared" si="106"/>
        <v>27</v>
      </c>
      <c r="CD53" s="61">
        <f t="shared" si="107"/>
        <v>96</v>
      </c>
      <c r="CE53" s="21">
        <v>2262</v>
      </c>
      <c r="CF53" s="21">
        <v>1083.2</v>
      </c>
      <c r="CG53" s="53">
        <f t="shared" si="108"/>
        <v>0.478868258178603</v>
      </c>
      <c r="CH53" s="54">
        <f t="shared" si="109"/>
        <v>91</v>
      </c>
      <c r="CI53" s="54">
        <f t="shared" si="110"/>
        <v>58</v>
      </c>
      <c r="CJ53" s="61">
        <f t="shared" si="111"/>
        <v>149</v>
      </c>
    </row>
    <row r="54" customHeight="1" spans="1:88">
      <c r="A54" s="52">
        <v>52</v>
      </c>
      <c r="B54" s="25">
        <v>745</v>
      </c>
      <c r="C54" s="25" t="s">
        <v>150</v>
      </c>
      <c r="D54" s="25" t="s">
        <v>22</v>
      </c>
      <c r="E54" s="21">
        <v>2448</v>
      </c>
      <c r="F54" s="21">
        <v>720</v>
      </c>
      <c r="G54" s="53">
        <f t="shared" si="56"/>
        <v>0.294117647058824</v>
      </c>
      <c r="H54" s="54">
        <f t="shared" si="57"/>
        <v>116</v>
      </c>
      <c r="I54" s="54">
        <f t="shared" si="58"/>
        <v>111</v>
      </c>
      <c r="J54" s="61">
        <f t="shared" si="59"/>
        <v>227</v>
      </c>
      <c r="K54" s="21">
        <v>759</v>
      </c>
      <c r="L54" s="21">
        <v>234.4</v>
      </c>
      <c r="M54" s="53">
        <f t="shared" si="60"/>
        <v>0.308827404479578</v>
      </c>
      <c r="N54" s="54">
        <f t="shared" si="61"/>
        <v>63</v>
      </c>
      <c r="O54" s="54">
        <f t="shared" si="62"/>
        <v>65</v>
      </c>
      <c r="P54" s="61">
        <f t="shared" si="63"/>
        <v>128</v>
      </c>
      <c r="Q54" s="22">
        <v>3920</v>
      </c>
      <c r="R54" s="21">
        <v>1809.3</v>
      </c>
      <c r="S54" s="53">
        <f t="shared" si="64"/>
        <v>0.46155612244898</v>
      </c>
      <c r="T54" s="54">
        <f t="shared" si="65"/>
        <v>51</v>
      </c>
      <c r="U54" s="54">
        <f t="shared" si="66"/>
        <v>29</v>
      </c>
      <c r="V54" s="61">
        <f t="shared" si="67"/>
        <v>80</v>
      </c>
      <c r="W54" s="21">
        <v>1203</v>
      </c>
      <c r="X54" s="62">
        <v>4386.9</v>
      </c>
      <c r="Y54" s="53">
        <f t="shared" si="68"/>
        <v>3.64663341645885</v>
      </c>
      <c r="Z54" s="54">
        <f t="shared" si="69"/>
        <v>52</v>
      </c>
      <c r="AA54" s="54">
        <f t="shared" si="70"/>
        <v>66</v>
      </c>
      <c r="AB54" s="61">
        <f t="shared" si="71"/>
        <v>118</v>
      </c>
      <c r="AC54" s="21">
        <v>500</v>
      </c>
      <c r="AD54" s="62">
        <v>0</v>
      </c>
      <c r="AE54" s="53">
        <f t="shared" si="72"/>
        <v>0</v>
      </c>
      <c r="AF54" s="54">
        <f t="shared" si="73"/>
        <v>66</v>
      </c>
      <c r="AG54" s="54">
        <f t="shared" si="74"/>
        <v>67</v>
      </c>
      <c r="AH54" s="61">
        <f t="shared" si="75"/>
        <v>133</v>
      </c>
      <c r="AI54" s="21">
        <v>2339</v>
      </c>
      <c r="AJ54" s="21">
        <v>2161.29</v>
      </c>
      <c r="AK54" s="53">
        <f t="shared" si="76"/>
        <v>0.924023086789226</v>
      </c>
      <c r="AL54" s="54">
        <f t="shared" si="77"/>
        <v>98</v>
      </c>
      <c r="AM54" s="54">
        <f t="shared" si="78"/>
        <v>78</v>
      </c>
      <c r="AN54" s="61">
        <f t="shared" si="79"/>
        <v>176</v>
      </c>
      <c r="AO54" s="21">
        <v>2403</v>
      </c>
      <c r="AP54" s="21">
        <v>2869.76</v>
      </c>
      <c r="AQ54" s="53">
        <f t="shared" si="80"/>
        <v>1.1942405326675</v>
      </c>
      <c r="AR54" s="54">
        <f t="shared" si="81"/>
        <v>76</v>
      </c>
      <c r="AS54" s="54">
        <f t="shared" si="82"/>
        <v>66</v>
      </c>
      <c r="AT54" s="61">
        <f t="shared" si="83"/>
        <v>142</v>
      </c>
      <c r="AU54" s="21">
        <v>1585</v>
      </c>
      <c r="AV54" s="21">
        <f>VLOOKUP(B:B,[2]Sheet1!$A:$B,2,0)</f>
        <v>1869.56</v>
      </c>
      <c r="AW54" s="53">
        <f t="shared" si="84"/>
        <v>1.17953312302839</v>
      </c>
      <c r="AX54" s="54">
        <f t="shared" si="85"/>
        <v>93</v>
      </c>
      <c r="AY54" s="54">
        <f t="shared" si="86"/>
        <v>97</v>
      </c>
      <c r="AZ54" s="61">
        <f t="shared" si="87"/>
        <v>190</v>
      </c>
      <c r="BA54" s="21">
        <v>600</v>
      </c>
      <c r="BB54" s="21">
        <v>73.63</v>
      </c>
      <c r="BC54" s="53">
        <f t="shared" si="88"/>
        <v>0.122716666666667</v>
      </c>
      <c r="BD54" s="54">
        <f t="shared" si="89"/>
        <v>100</v>
      </c>
      <c r="BE54" s="54">
        <f t="shared" si="90"/>
        <v>100</v>
      </c>
      <c r="BF54" s="61">
        <f t="shared" si="91"/>
        <v>200</v>
      </c>
      <c r="BG54" s="21">
        <v>1600</v>
      </c>
      <c r="BH54" s="21">
        <v>1425.65</v>
      </c>
      <c r="BI54" s="53">
        <f t="shared" si="92"/>
        <v>0.89103125</v>
      </c>
      <c r="BJ54" s="54">
        <f t="shared" si="93"/>
        <v>44</v>
      </c>
      <c r="BK54" s="54">
        <f t="shared" si="94"/>
        <v>31</v>
      </c>
      <c r="BL54" s="61">
        <f t="shared" si="95"/>
        <v>75</v>
      </c>
      <c r="BM54" s="21">
        <v>1200</v>
      </c>
      <c r="BN54" s="21">
        <v>1244.37</v>
      </c>
      <c r="BO54" s="53">
        <f t="shared" si="96"/>
        <v>1.036975</v>
      </c>
      <c r="BP54" s="54">
        <f t="shared" si="97"/>
        <v>81</v>
      </c>
      <c r="BQ54" s="54">
        <f t="shared" si="98"/>
        <v>73</v>
      </c>
      <c r="BR54" s="61">
        <f t="shared" si="99"/>
        <v>154</v>
      </c>
      <c r="BS54" s="21">
        <v>2000</v>
      </c>
      <c r="BT54" s="21">
        <v>1231.71</v>
      </c>
      <c r="BU54" s="53">
        <f t="shared" si="100"/>
        <v>0.615855</v>
      </c>
      <c r="BV54" s="54">
        <f t="shared" si="101"/>
        <v>78</v>
      </c>
      <c r="BW54" s="54">
        <f t="shared" si="102"/>
        <v>83</v>
      </c>
      <c r="BX54" s="61">
        <f t="shared" si="103"/>
        <v>161</v>
      </c>
      <c r="BY54" s="70">
        <v>3694</v>
      </c>
      <c r="BZ54" s="21">
        <v>1685</v>
      </c>
      <c r="CA54" s="53">
        <f t="shared" si="104"/>
        <v>0.456145100162426</v>
      </c>
      <c r="CB54" s="54">
        <f t="shared" si="105"/>
        <v>44</v>
      </c>
      <c r="CC54" s="54">
        <f t="shared" si="106"/>
        <v>33</v>
      </c>
      <c r="CD54" s="61">
        <f t="shared" si="107"/>
        <v>77</v>
      </c>
      <c r="CE54" s="21">
        <v>2512</v>
      </c>
      <c r="CF54" s="21">
        <v>1058.2</v>
      </c>
      <c r="CG54" s="53">
        <f t="shared" si="108"/>
        <v>0.421257961783439</v>
      </c>
      <c r="CH54" s="54">
        <f t="shared" si="109"/>
        <v>105</v>
      </c>
      <c r="CI54" s="54">
        <f t="shared" si="110"/>
        <v>59</v>
      </c>
      <c r="CJ54" s="61">
        <f t="shared" si="111"/>
        <v>164</v>
      </c>
    </row>
    <row r="55" customHeight="1" spans="1:88">
      <c r="A55" s="52">
        <v>53</v>
      </c>
      <c r="B55" s="25">
        <v>746</v>
      </c>
      <c r="C55" s="55" t="s">
        <v>151</v>
      </c>
      <c r="D55" s="25" t="s">
        <v>34</v>
      </c>
      <c r="E55" s="21">
        <v>2448</v>
      </c>
      <c r="F55" s="21">
        <v>1722.11</v>
      </c>
      <c r="G55" s="53">
        <f t="shared" si="56"/>
        <v>0.703476307189542</v>
      </c>
      <c r="H55" s="54">
        <f t="shared" si="57"/>
        <v>56</v>
      </c>
      <c r="I55" s="54">
        <f t="shared" si="58"/>
        <v>55</v>
      </c>
      <c r="J55" s="61">
        <f t="shared" si="59"/>
        <v>111</v>
      </c>
      <c r="K55" s="21">
        <v>1714</v>
      </c>
      <c r="L55" s="21">
        <v>527.4</v>
      </c>
      <c r="M55" s="53">
        <f t="shared" si="60"/>
        <v>0.307701283547258</v>
      </c>
      <c r="N55" s="54">
        <f t="shared" si="61"/>
        <v>64</v>
      </c>
      <c r="O55" s="54">
        <f t="shared" si="62"/>
        <v>34</v>
      </c>
      <c r="P55" s="61">
        <f t="shared" si="63"/>
        <v>98</v>
      </c>
      <c r="Q55" s="22">
        <v>2613</v>
      </c>
      <c r="R55" s="21">
        <v>1156.73</v>
      </c>
      <c r="S55" s="53">
        <f t="shared" si="64"/>
        <v>0.442682740145427</v>
      </c>
      <c r="T55" s="54">
        <f t="shared" si="65"/>
        <v>54</v>
      </c>
      <c r="U55" s="54">
        <f t="shared" si="66"/>
        <v>61</v>
      </c>
      <c r="V55" s="61">
        <f t="shared" si="67"/>
        <v>115</v>
      </c>
      <c r="W55" s="21">
        <v>1198</v>
      </c>
      <c r="X55" s="62">
        <v>5389.91</v>
      </c>
      <c r="Y55" s="53">
        <f t="shared" si="68"/>
        <v>4.49909015025042</v>
      </c>
      <c r="Z55" s="54">
        <f t="shared" si="69"/>
        <v>24</v>
      </c>
      <c r="AA55" s="54">
        <f t="shared" si="70"/>
        <v>47</v>
      </c>
      <c r="AB55" s="61">
        <f t="shared" si="71"/>
        <v>71</v>
      </c>
      <c r="AC55" s="21">
        <v>0</v>
      </c>
      <c r="AD55" s="62">
        <v>990</v>
      </c>
      <c r="AE55" s="64">
        <v>0</v>
      </c>
      <c r="AF55" s="54">
        <f t="shared" si="73"/>
        <v>66</v>
      </c>
      <c r="AG55" s="54">
        <f t="shared" si="74"/>
        <v>2</v>
      </c>
      <c r="AH55" s="61">
        <f t="shared" si="75"/>
        <v>68</v>
      </c>
      <c r="AI55" s="21">
        <v>2339</v>
      </c>
      <c r="AJ55" s="21">
        <v>3191.14</v>
      </c>
      <c r="AK55" s="53">
        <f t="shared" si="76"/>
        <v>1.36431808465156</v>
      </c>
      <c r="AL55" s="54">
        <f t="shared" si="77"/>
        <v>34</v>
      </c>
      <c r="AM55" s="54">
        <f t="shared" si="78"/>
        <v>24</v>
      </c>
      <c r="AN55" s="61">
        <f t="shared" si="79"/>
        <v>58</v>
      </c>
      <c r="AO55" s="21">
        <v>2173</v>
      </c>
      <c r="AP55" s="21">
        <v>3406.52</v>
      </c>
      <c r="AQ55" s="53">
        <f t="shared" si="80"/>
        <v>1.5676576161988</v>
      </c>
      <c r="AR55" s="54">
        <f t="shared" si="81"/>
        <v>27</v>
      </c>
      <c r="AS55" s="54">
        <f t="shared" si="82"/>
        <v>50</v>
      </c>
      <c r="AT55" s="61">
        <f t="shared" si="83"/>
        <v>77</v>
      </c>
      <c r="AU55" s="21">
        <v>1585</v>
      </c>
      <c r="AV55" s="21">
        <f>VLOOKUP(B:B,[2]Sheet1!$A:$B,2,0)</f>
        <v>3006.22</v>
      </c>
      <c r="AW55" s="53">
        <f t="shared" si="84"/>
        <v>1.89666876971609</v>
      </c>
      <c r="AX55" s="54">
        <f t="shared" si="85"/>
        <v>30</v>
      </c>
      <c r="AY55" s="54">
        <f t="shared" si="86"/>
        <v>44</v>
      </c>
      <c r="AZ55" s="61">
        <f t="shared" si="87"/>
        <v>74</v>
      </c>
      <c r="BA55" s="21">
        <v>600</v>
      </c>
      <c r="BB55" s="21">
        <v>278.57</v>
      </c>
      <c r="BC55" s="53">
        <f t="shared" si="88"/>
        <v>0.464283333333333</v>
      </c>
      <c r="BD55" s="54">
        <f t="shared" si="89"/>
        <v>15</v>
      </c>
      <c r="BE55" s="54">
        <f t="shared" si="90"/>
        <v>28</v>
      </c>
      <c r="BF55" s="61">
        <f t="shared" si="91"/>
        <v>43</v>
      </c>
      <c r="BG55" s="21">
        <v>1009</v>
      </c>
      <c r="BH55" s="21">
        <v>0</v>
      </c>
      <c r="BI55" s="53">
        <f t="shared" si="92"/>
        <v>0</v>
      </c>
      <c r="BJ55" s="54">
        <f t="shared" si="93"/>
        <v>125</v>
      </c>
      <c r="BK55" s="54">
        <f t="shared" si="94"/>
        <v>125</v>
      </c>
      <c r="BL55" s="61">
        <f t="shared" si="95"/>
        <v>250</v>
      </c>
      <c r="BM55" s="21">
        <v>720</v>
      </c>
      <c r="BN55" s="21">
        <v>1065.72</v>
      </c>
      <c r="BO55" s="53">
        <f t="shared" si="96"/>
        <v>1.48016666666667</v>
      </c>
      <c r="BP55" s="54">
        <f t="shared" si="97"/>
        <v>49</v>
      </c>
      <c r="BQ55" s="54">
        <f t="shared" si="98"/>
        <v>84</v>
      </c>
      <c r="BR55" s="61">
        <f t="shared" si="99"/>
        <v>133</v>
      </c>
      <c r="BS55" s="21">
        <v>2000</v>
      </c>
      <c r="BT55" s="21">
        <v>1378.5</v>
      </c>
      <c r="BU55" s="53">
        <f t="shared" si="100"/>
        <v>0.68925</v>
      </c>
      <c r="BV55" s="54">
        <f t="shared" si="101"/>
        <v>64</v>
      </c>
      <c r="BW55" s="54">
        <f t="shared" si="102"/>
        <v>75</v>
      </c>
      <c r="BX55" s="61">
        <f t="shared" si="103"/>
        <v>139</v>
      </c>
      <c r="BY55" s="70">
        <v>3376</v>
      </c>
      <c r="BZ55" s="21">
        <v>168</v>
      </c>
      <c r="CA55" s="53">
        <f t="shared" si="104"/>
        <v>0.0497630331753555</v>
      </c>
      <c r="CB55" s="54">
        <f t="shared" si="105"/>
        <v>122</v>
      </c>
      <c r="CC55" s="54">
        <f t="shared" si="106"/>
        <v>122</v>
      </c>
      <c r="CD55" s="61">
        <f t="shared" si="107"/>
        <v>244</v>
      </c>
      <c r="CE55" s="21">
        <v>1449</v>
      </c>
      <c r="CF55" s="21">
        <v>1329.47</v>
      </c>
      <c r="CG55" s="53">
        <f t="shared" si="108"/>
        <v>0.917508626639061</v>
      </c>
      <c r="CH55" s="54">
        <f t="shared" si="109"/>
        <v>17</v>
      </c>
      <c r="CI55" s="54">
        <f t="shared" si="110"/>
        <v>44</v>
      </c>
      <c r="CJ55" s="61">
        <f t="shared" si="111"/>
        <v>61</v>
      </c>
    </row>
    <row r="56" customHeight="1" spans="1:88">
      <c r="A56" s="52">
        <v>54</v>
      </c>
      <c r="B56" s="25">
        <v>103199</v>
      </c>
      <c r="C56" s="25" t="s">
        <v>152</v>
      </c>
      <c r="D56" s="25" t="s">
        <v>124</v>
      </c>
      <c r="E56" s="21">
        <v>2448</v>
      </c>
      <c r="F56" s="21">
        <v>2035</v>
      </c>
      <c r="G56" s="53">
        <f t="shared" si="56"/>
        <v>0.831290849673203</v>
      </c>
      <c r="H56" s="54">
        <f t="shared" si="57"/>
        <v>43</v>
      </c>
      <c r="I56" s="54">
        <f t="shared" si="58"/>
        <v>45</v>
      </c>
      <c r="J56" s="61">
        <f t="shared" si="59"/>
        <v>88</v>
      </c>
      <c r="K56" s="21">
        <v>607</v>
      </c>
      <c r="L56" s="21">
        <v>390</v>
      </c>
      <c r="M56" s="53">
        <f t="shared" si="60"/>
        <v>0.642504118616145</v>
      </c>
      <c r="N56" s="54">
        <f t="shared" si="61"/>
        <v>35</v>
      </c>
      <c r="O56" s="54">
        <f t="shared" si="62"/>
        <v>47</v>
      </c>
      <c r="P56" s="61">
        <f t="shared" si="63"/>
        <v>82</v>
      </c>
      <c r="Q56" s="22">
        <v>5234</v>
      </c>
      <c r="R56" s="21">
        <v>1645.31</v>
      </c>
      <c r="S56" s="53">
        <f t="shared" si="64"/>
        <v>0.314350401222774</v>
      </c>
      <c r="T56" s="54">
        <f t="shared" si="65"/>
        <v>75</v>
      </c>
      <c r="U56" s="54">
        <f t="shared" si="66"/>
        <v>36</v>
      </c>
      <c r="V56" s="61">
        <f t="shared" si="67"/>
        <v>111</v>
      </c>
      <c r="W56" s="21">
        <v>1198</v>
      </c>
      <c r="X56" s="62">
        <v>5207.64</v>
      </c>
      <c r="Y56" s="53">
        <f t="shared" si="68"/>
        <v>4.3469449081803</v>
      </c>
      <c r="Z56" s="54">
        <f t="shared" si="69"/>
        <v>28</v>
      </c>
      <c r="AA56" s="54">
        <f t="shared" si="70"/>
        <v>51</v>
      </c>
      <c r="AB56" s="61">
        <f t="shared" si="71"/>
        <v>79</v>
      </c>
      <c r="AC56" s="21">
        <v>667</v>
      </c>
      <c r="AD56" s="62">
        <v>66</v>
      </c>
      <c r="AE56" s="53">
        <f t="shared" si="72"/>
        <v>0.0989505247376312</v>
      </c>
      <c r="AF56" s="54">
        <f t="shared" si="73"/>
        <v>41</v>
      </c>
      <c r="AG56" s="54">
        <f t="shared" si="74"/>
        <v>48</v>
      </c>
      <c r="AH56" s="61">
        <f t="shared" si="75"/>
        <v>89</v>
      </c>
      <c r="AI56" s="21">
        <v>2339</v>
      </c>
      <c r="AJ56" s="21">
        <v>1836.53</v>
      </c>
      <c r="AK56" s="53">
        <f t="shared" si="76"/>
        <v>0.785177426250534</v>
      </c>
      <c r="AL56" s="54">
        <f t="shared" si="77"/>
        <v>121</v>
      </c>
      <c r="AM56" s="54">
        <f t="shared" si="78"/>
        <v>99</v>
      </c>
      <c r="AN56" s="61">
        <f t="shared" si="79"/>
        <v>220</v>
      </c>
      <c r="AO56" s="21">
        <v>3632</v>
      </c>
      <c r="AP56" s="21">
        <v>2879.27</v>
      </c>
      <c r="AQ56" s="53">
        <f t="shared" si="80"/>
        <v>0.792750550660793</v>
      </c>
      <c r="AR56" s="54">
        <f t="shared" si="81"/>
        <v>132</v>
      </c>
      <c r="AS56" s="54">
        <f t="shared" si="82"/>
        <v>65</v>
      </c>
      <c r="AT56" s="61">
        <f t="shared" si="83"/>
        <v>197</v>
      </c>
      <c r="AU56" s="21">
        <v>2935</v>
      </c>
      <c r="AV56" s="21">
        <f>VLOOKUP(B:B,[2]Sheet1!$A:$B,2,0)</f>
        <v>3455.24</v>
      </c>
      <c r="AW56" s="53">
        <f t="shared" si="84"/>
        <v>1.1772538330494</v>
      </c>
      <c r="AX56" s="54">
        <f t="shared" si="85"/>
        <v>95</v>
      </c>
      <c r="AY56" s="54">
        <f t="shared" si="86"/>
        <v>32</v>
      </c>
      <c r="AZ56" s="61">
        <f t="shared" si="87"/>
        <v>127</v>
      </c>
      <c r="BA56" s="21">
        <v>600</v>
      </c>
      <c r="BB56" s="21">
        <v>71.08</v>
      </c>
      <c r="BC56" s="53">
        <f t="shared" si="88"/>
        <v>0.118466666666667</v>
      </c>
      <c r="BD56" s="54">
        <f t="shared" si="89"/>
        <v>107</v>
      </c>
      <c r="BE56" s="54">
        <f t="shared" si="90"/>
        <v>108</v>
      </c>
      <c r="BF56" s="61">
        <f t="shared" si="91"/>
        <v>215</v>
      </c>
      <c r="BG56" s="21">
        <v>1356</v>
      </c>
      <c r="BH56" s="21">
        <v>602</v>
      </c>
      <c r="BI56" s="53">
        <f t="shared" si="92"/>
        <v>0.443952802359882</v>
      </c>
      <c r="BJ56" s="54">
        <f t="shared" si="93"/>
        <v>76</v>
      </c>
      <c r="BK56" s="54">
        <f t="shared" si="94"/>
        <v>65</v>
      </c>
      <c r="BL56" s="61">
        <f t="shared" si="95"/>
        <v>141</v>
      </c>
      <c r="BM56" s="21">
        <v>1483</v>
      </c>
      <c r="BN56" s="21">
        <v>766.81</v>
      </c>
      <c r="BO56" s="53">
        <f t="shared" si="96"/>
        <v>0.517066756574511</v>
      </c>
      <c r="BP56" s="54">
        <f t="shared" si="97"/>
        <v>130</v>
      </c>
      <c r="BQ56" s="54">
        <f t="shared" si="98"/>
        <v>104</v>
      </c>
      <c r="BR56" s="61">
        <f t="shared" si="99"/>
        <v>234</v>
      </c>
      <c r="BS56" s="21">
        <v>2345</v>
      </c>
      <c r="BT56" s="21">
        <v>1013.6</v>
      </c>
      <c r="BU56" s="53">
        <f t="shared" si="100"/>
        <v>0.432238805970149</v>
      </c>
      <c r="BV56" s="54">
        <f t="shared" si="101"/>
        <v>101</v>
      </c>
      <c r="BW56" s="54">
        <f t="shared" si="102"/>
        <v>98</v>
      </c>
      <c r="BX56" s="61">
        <f t="shared" si="103"/>
        <v>199</v>
      </c>
      <c r="BY56" s="70">
        <v>3749</v>
      </c>
      <c r="BZ56" s="21">
        <v>3633</v>
      </c>
      <c r="CA56" s="53">
        <f t="shared" si="104"/>
        <v>0.969058415577487</v>
      </c>
      <c r="CB56" s="54">
        <f t="shared" si="105"/>
        <v>10</v>
      </c>
      <c r="CC56" s="54">
        <f t="shared" si="106"/>
        <v>12</v>
      </c>
      <c r="CD56" s="61">
        <f t="shared" si="107"/>
        <v>22</v>
      </c>
      <c r="CE56" s="21">
        <v>2898</v>
      </c>
      <c r="CF56" s="21">
        <v>481.47</v>
      </c>
      <c r="CG56" s="53">
        <f t="shared" si="108"/>
        <v>0.166138716356108</v>
      </c>
      <c r="CH56" s="54">
        <f t="shared" si="109"/>
        <v>141</v>
      </c>
      <c r="CI56" s="54">
        <f t="shared" si="110"/>
        <v>126</v>
      </c>
      <c r="CJ56" s="61">
        <f t="shared" si="111"/>
        <v>267</v>
      </c>
    </row>
    <row r="57" customHeight="1" spans="1:88">
      <c r="A57" s="52">
        <v>55</v>
      </c>
      <c r="B57" s="25">
        <v>311</v>
      </c>
      <c r="C57" s="25" t="s">
        <v>153</v>
      </c>
      <c r="D57" s="25" t="s">
        <v>124</v>
      </c>
      <c r="E57" s="21">
        <v>2448</v>
      </c>
      <c r="F57" s="21">
        <v>1718</v>
      </c>
      <c r="G57" s="53">
        <f t="shared" si="56"/>
        <v>0.701797385620915</v>
      </c>
      <c r="H57" s="54">
        <f t="shared" si="57"/>
        <v>57</v>
      </c>
      <c r="I57" s="54">
        <f t="shared" si="58"/>
        <v>56</v>
      </c>
      <c r="J57" s="61">
        <f t="shared" si="59"/>
        <v>113</v>
      </c>
      <c r="K57" s="21">
        <v>607</v>
      </c>
      <c r="L57" s="21">
        <v>859.6</v>
      </c>
      <c r="M57" s="53">
        <f t="shared" si="60"/>
        <v>1.4161449752883</v>
      </c>
      <c r="N57" s="54">
        <f t="shared" si="61"/>
        <v>5</v>
      </c>
      <c r="O57" s="54">
        <f t="shared" si="62"/>
        <v>15</v>
      </c>
      <c r="P57" s="61">
        <f t="shared" si="63"/>
        <v>20</v>
      </c>
      <c r="Q57" s="22">
        <v>1125</v>
      </c>
      <c r="R57" s="21">
        <v>0</v>
      </c>
      <c r="S57" s="53">
        <f t="shared" si="64"/>
        <v>0</v>
      </c>
      <c r="T57" s="54">
        <f t="shared" si="65"/>
        <v>133</v>
      </c>
      <c r="U57" s="54">
        <f t="shared" si="66"/>
        <v>133</v>
      </c>
      <c r="V57" s="61">
        <f t="shared" si="67"/>
        <v>266</v>
      </c>
      <c r="W57" s="21">
        <v>1198</v>
      </c>
      <c r="X57" s="62">
        <v>4452.31</v>
      </c>
      <c r="Y57" s="53">
        <f t="shared" si="68"/>
        <v>3.71645242070117</v>
      </c>
      <c r="Z57" s="54">
        <f t="shared" si="69"/>
        <v>48</v>
      </c>
      <c r="AA57" s="54">
        <f t="shared" si="70"/>
        <v>65</v>
      </c>
      <c r="AB57" s="61">
        <f t="shared" si="71"/>
        <v>113</v>
      </c>
      <c r="AC57" s="21">
        <v>667</v>
      </c>
      <c r="AD57" s="62">
        <v>0</v>
      </c>
      <c r="AE57" s="53">
        <f t="shared" si="72"/>
        <v>0</v>
      </c>
      <c r="AF57" s="54">
        <f t="shared" si="73"/>
        <v>66</v>
      </c>
      <c r="AG57" s="54">
        <f t="shared" si="74"/>
        <v>67</v>
      </c>
      <c r="AH57" s="61">
        <f t="shared" si="75"/>
        <v>133</v>
      </c>
      <c r="AI57" s="21">
        <v>1949</v>
      </c>
      <c r="AJ57" s="21">
        <v>1183.17</v>
      </c>
      <c r="AK57" s="53">
        <f t="shared" si="76"/>
        <v>0.607065161621344</v>
      </c>
      <c r="AL57" s="54">
        <f t="shared" si="77"/>
        <v>135</v>
      </c>
      <c r="AM57" s="54">
        <f t="shared" si="78"/>
        <v>133</v>
      </c>
      <c r="AN57" s="61">
        <f t="shared" si="79"/>
        <v>268</v>
      </c>
      <c r="AO57" s="21">
        <v>2173</v>
      </c>
      <c r="AP57" s="21">
        <v>4959.81</v>
      </c>
      <c r="AQ57" s="53">
        <f t="shared" si="80"/>
        <v>2.28247123791993</v>
      </c>
      <c r="AR57" s="54">
        <f t="shared" si="81"/>
        <v>6</v>
      </c>
      <c r="AS57" s="54">
        <f t="shared" si="82"/>
        <v>15</v>
      </c>
      <c r="AT57" s="61">
        <f t="shared" si="83"/>
        <v>21</v>
      </c>
      <c r="AU57" s="21">
        <v>1585</v>
      </c>
      <c r="AV57" s="21">
        <f>VLOOKUP(B:B,[2]Sheet1!$A:$B,2,0)</f>
        <v>1786</v>
      </c>
      <c r="AW57" s="53">
        <f t="shared" si="84"/>
        <v>1.12681388012618</v>
      </c>
      <c r="AX57" s="54">
        <f t="shared" si="85"/>
        <v>101</v>
      </c>
      <c r="AY57" s="54">
        <f t="shared" si="86"/>
        <v>103</v>
      </c>
      <c r="AZ57" s="61">
        <f t="shared" si="87"/>
        <v>204</v>
      </c>
      <c r="BA57" s="21">
        <v>600</v>
      </c>
      <c r="BB57" s="21">
        <v>59.7</v>
      </c>
      <c r="BC57" s="53">
        <f t="shared" si="88"/>
        <v>0.0995</v>
      </c>
      <c r="BD57" s="54">
        <f t="shared" si="89"/>
        <v>111</v>
      </c>
      <c r="BE57" s="54">
        <f t="shared" si="90"/>
        <v>114</v>
      </c>
      <c r="BF57" s="61">
        <f t="shared" si="91"/>
        <v>225</v>
      </c>
      <c r="BG57" s="21">
        <v>1200</v>
      </c>
      <c r="BH57" s="21">
        <v>0</v>
      </c>
      <c r="BI57" s="53">
        <f t="shared" si="92"/>
        <v>0</v>
      </c>
      <c r="BJ57" s="54">
        <f t="shared" si="93"/>
        <v>125</v>
      </c>
      <c r="BK57" s="54">
        <f t="shared" si="94"/>
        <v>125</v>
      </c>
      <c r="BL57" s="61">
        <f t="shared" si="95"/>
        <v>250</v>
      </c>
      <c r="BM57" s="21">
        <v>807</v>
      </c>
      <c r="BN57" s="21">
        <v>770.7</v>
      </c>
      <c r="BO57" s="53">
        <f t="shared" si="96"/>
        <v>0.955018587360595</v>
      </c>
      <c r="BP57" s="54">
        <f t="shared" si="97"/>
        <v>91</v>
      </c>
      <c r="BQ57" s="54">
        <f t="shared" si="98"/>
        <v>103</v>
      </c>
      <c r="BR57" s="61">
        <f t="shared" si="99"/>
        <v>194</v>
      </c>
      <c r="BS57" s="21">
        <v>2000</v>
      </c>
      <c r="BT57" s="21">
        <v>1229.09</v>
      </c>
      <c r="BU57" s="53">
        <f t="shared" si="100"/>
        <v>0.614545</v>
      </c>
      <c r="BV57" s="54">
        <f t="shared" si="101"/>
        <v>80</v>
      </c>
      <c r="BW57" s="54">
        <f t="shared" si="102"/>
        <v>84</v>
      </c>
      <c r="BX57" s="61">
        <f t="shared" si="103"/>
        <v>164</v>
      </c>
      <c r="BY57" s="70">
        <v>2501</v>
      </c>
      <c r="BZ57" s="21">
        <v>544</v>
      </c>
      <c r="CA57" s="53">
        <f t="shared" si="104"/>
        <v>0.217512994802079</v>
      </c>
      <c r="CB57" s="54">
        <f t="shared" si="105"/>
        <v>87</v>
      </c>
      <c r="CC57" s="54">
        <f t="shared" si="106"/>
        <v>87</v>
      </c>
      <c r="CD57" s="61">
        <f t="shared" si="107"/>
        <v>174</v>
      </c>
      <c r="CE57" s="21">
        <v>1449</v>
      </c>
      <c r="CF57" s="21">
        <v>761.67</v>
      </c>
      <c r="CG57" s="53">
        <f t="shared" si="108"/>
        <v>0.525652173913043</v>
      </c>
      <c r="CH57" s="54">
        <f t="shared" si="109"/>
        <v>77</v>
      </c>
      <c r="CI57" s="54">
        <f t="shared" si="110"/>
        <v>94</v>
      </c>
      <c r="CJ57" s="61">
        <f t="shared" si="111"/>
        <v>171</v>
      </c>
    </row>
    <row r="58" customHeight="1" spans="1:88">
      <c r="A58" s="52">
        <v>56</v>
      </c>
      <c r="B58" s="25">
        <v>515</v>
      </c>
      <c r="C58" s="25" t="s">
        <v>154</v>
      </c>
      <c r="D58" s="25" t="s">
        <v>117</v>
      </c>
      <c r="E58" s="21">
        <v>2448</v>
      </c>
      <c r="F58" s="21">
        <v>2435.89</v>
      </c>
      <c r="G58" s="53">
        <f t="shared" si="56"/>
        <v>0.995053104575163</v>
      </c>
      <c r="H58" s="54">
        <f t="shared" si="57"/>
        <v>28</v>
      </c>
      <c r="I58" s="54">
        <f t="shared" si="58"/>
        <v>35</v>
      </c>
      <c r="J58" s="61">
        <f t="shared" si="59"/>
        <v>63</v>
      </c>
      <c r="K58" s="21">
        <v>1428</v>
      </c>
      <c r="L58" s="21"/>
      <c r="M58" s="53">
        <f t="shared" si="60"/>
        <v>0</v>
      </c>
      <c r="N58" s="54">
        <f t="shared" si="61"/>
        <v>111</v>
      </c>
      <c r="O58" s="54">
        <f t="shared" si="62"/>
        <v>111</v>
      </c>
      <c r="P58" s="61">
        <f t="shared" si="63"/>
        <v>222</v>
      </c>
      <c r="Q58" s="22">
        <v>2306</v>
      </c>
      <c r="R58" s="21">
        <v>1452.3</v>
      </c>
      <c r="S58" s="53">
        <f t="shared" si="64"/>
        <v>0.629791847354727</v>
      </c>
      <c r="T58" s="54">
        <f t="shared" si="65"/>
        <v>34</v>
      </c>
      <c r="U58" s="54">
        <f t="shared" si="66"/>
        <v>45</v>
      </c>
      <c r="V58" s="61">
        <f t="shared" si="67"/>
        <v>79</v>
      </c>
      <c r="W58" s="21">
        <v>1198</v>
      </c>
      <c r="X58" s="62">
        <v>3735.45</v>
      </c>
      <c r="Y58" s="53">
        <f t="shared" si="68"/>
        <v>3.11807178631052</v>
      </c>
      <c r="Z58" s="54">
        <f t="shared" si="69"/>
        <v>76</v>
      </c>
      <c r="AA58" s="54">
        <f t="shared" si="70"/>
        <v>88</v>
      </c>
      <c r="AB58" s="61">
        <f t="shared" si="71"/>
        <v>164</v>
      </c>
      <c r="AC58" s="21">
        <v>667</v>
      </c>
      <c r="AD58" s="62">
        <v>0</v>
      </c>
      <c r="AE58" s="53">
        <f t="shared" si="72"/>
        <v>0</v>
      </c>
      <c r="AF58" s="54">
        <f t="shared" si="73"/>
        <v>66</v>
      </c>
      <c r="AG58" s="54">
        <f t="shared" si="74"/>
        <v>67</v>
      </c>
      <c r="AH58" s="61">
        <f t="shared" si="75"/>
        <v>133</v>
      </c>
      <c r="AI58" s="21">
        <v>2339</v>
      </c>
      <c r="AJ58" s="21">
        <v>3340.47</v>
      </c>
      <c r="AK58" s="53">
        <f t="shared" si="76"/>
        <v>1.42816160752458</v>
      </c>
      <c r="AL58" s="54">
        <f t="shared" si="77"/>
        <v>28</v>
      </c>
      <c r="AM58" s="54">
        <f t="shared" si="78"/>
        <v>21</v>
      </c>
      <c r="AN58" s="61">
        <f t="shared" si="79"/>
        <v>49</v>
      </c>
      <c r="AO58" s="21">
        <v>2319</v>
      </c>
      <c r="AP58" s="21">
        <v>2946.08</v>
      </c>
      <c r="AQ58" s="53">
        <f t="shared" si="80"/>
        <v>1.27040965933592</v>
      </c>
      <c r="AR58" s="54">
        <f t="shared" si="81"/>
        <v>69</v>
      </c>
      <c r="AS58" s="54">
        <f t="shared" si="82"/>
        <v>62</v>
      </c>
      <c r="AT58" s="61">
        <f t="shared" si="83"/>
        <v>131</v>
      </c>
      <c r="AU58" s="21">
        <v>1585</v>
      </c>
      <c r="AV58" s="21">
        <f>VLOOKUP(B:B,[2]Sheet1!$A:$B,2,0)</f>
        <v>1866.31</v>
      </c>
      <c r="AW58" s="53">
        <f t="shared" si="84"/>
        <v>1.17748264984227</v>
      </c>
      <c r="AX58" s="54">
        <f t="shared" si="85"/>
        <v>94</v>
      </c>
      <c r="AY58" s="54">
        <f t="shared" si="86"/>
        <v>98</v>
      </c>
      <c r="AZ58" s="61">
        <f t="shared" si="87"/>
        <v>192</v>
      </c>
      <c r="BA58" s="21">
        <v>600</v>
      </c>
      <c r="BB58" s="21">
        <v>73.6</v>
      </c>
      <c r="BC58" s="53">
        <f t="shared" si="88"/>
        <v>0.122666666666667</v>
      </c>
      <c r="BD58" s="54">
        <f t="shared" si="89"/>
        <v>101</v>
      </c>
      <c r="BE58" s="54">
        <f t="shared" si="90"/>
        <v>101</v>
      </c>
      <c r="BF58" s="61">
        <f t="shared" si="91"/>
        <v>202</v>
      </c>
      <c r="BG58" s="21">
        <v>1459</v>
      </c>
      <c r="BH58" s="21">
        <v>1875</v>
      </c>
      <c r="BI58" s="53">
        <f t="shared" si="92"/>
        <v>1.28512679917752</v>
      </c>
      <c r="BJ58" s="54">
        <f t="shared" si="93"/>
        <v>26</v>
      </c>
      <c r="BK58" s="54">
        <f t="shared" si="94"/>
        <v>17</v>
      </c>
      <c r="BL58" s="61">
        <f t="shared" si="95"/>
        <v>43</v>
      </c>
      <c r="BM58" s="21">
        <v>728</v>
      </c>
      <c r="BN58" s="21">
        <v>993.04</v>
      </c>
      <c r="BO58" s="53">
        <f t="shared" si="96"/>
        <v>1.36406593406593</v>
      </c>
      <c r="BP58" s="54">
        <f t="shared" si="97"/>
        <v>53</v>
      </c>
      <c r="BQ58" s="54">
        <f t="shared" si="98"/>
        <v>87</v>
      </c>
      <c r="BR58" s="61">
        <f t="shared" si="99"/>
        <v>140</v>
      </c>
      <c r="BS58" s="21">
        <v>3500</v>
      </c>
      <c r="BT58" s="21">
        <v>2379</v>
      </c>
      <c r="BU58" s="53">
        <f t="shared" si="100"/>
        <v>0.679714285714286</v>
      </c>
      <c r="BV58" s="54">
        <f t="shared" si="101"/>
        <v>66</v>
      </c>
      <c r="BW58" s="54">
        <f t="shared" si="102"/>
        <v>36</v>
      </c>
      <c r="BX58" s="61">
        <f t="shared" si="103"/>
        <v>102</v>
      </c>
      <c r="BY58" s="70">
        <v>3871</v>
      </c>
      <c r="BZ58" s="21">
        <v>760</v>
      </c>
      <c r="CA58" s="53">
        <f t="shared" si="104"/>
        <v>0.196331697235856</v>
      </c>
      <c r="CB58" s="54">
        <f t="shared" si="105"/>
        <v>93</v>
      </c>
      <c r="CC58" s="54">
        <f t="shared" si="106"/>
        <v>71</v>
      </c>
      <c r="CD58" s="61">
        <f t="shared" si="107"/>
        <v>164</v>
      </c>
      <c r="CE58" s="21">
        <v>1932</v>
      </c>
      <c r="CF58" s="21">
        <v>901.76</v>
      </c>
      <c r="CG58" s="53">
        <f t="shared" si="108"/>
        <v>0.466749482401656</v>
      </c>
      <c r="CH58" s="54">
        <f t="shared" si="109"/>
        <v>93</v>
      </c>
      <c r="CI58" s="54">
        <f t="shared" si="110"/>
        <v>78</v>
      </c>
      <c r="CJ58" s="61">
        <f t="shared" si="111"/>
        <v>171</v>
      </c>
    </row>
    <row r="59" customHeight="1" spans="1:88">
      <c r="A59" s="52">
        <v>57</v>
      </c>
      <c r="B59" s="25">
        <v>116919</v>
      </c>
      <c r="C59" s="25" t="s">
        <v>155</v>
      </c>
      <c r="D59" s="25" t="s">
        <v>50</v>
      </c>
      <c r="E59" s="21">
        <v>2448</v>
      </c>
      <c r="F59" s="21">
        <v>1647</v>
      </c>
      <c r="G59" s="53">
        <f t="shared" si="56"/>
        <v>0.672794117647059</v>
      </c>
      <c r="H59" s="54">
        <f t="shared" si="57"/>
        <v>60</v>
      </c>
      <c r="I59" s="54">
        <f t="shared" si="58"/>
        <v>59</v>
      </c>
      <c r="J59" s="61">
        <f t="shared" si="59"/>
        <v>119</v>
      </c>
      <c r="K59" s="21">
        <v>1428</v>
      </c>
      <c r="L59" s="21">
        <v>195</v>
      </c>
      <c r="M59" s="53">
        <f t="shared" si="60"/>
        <v>0.136554621848739</v>
      </c>
      <c r="N59" s="54">
        <f t="shared" si="61"/>
        <v>89</v>
      </c>
      <c r="O59" s="54">
        <f t="shared" si="62"/>
        <v>79</v>
      </c>
      <c r="P59" s="61">
        <f t="shared" si="63"/>
        <v>168</v>
      </c>
      <c r="Q59" s="22">
        <v>3750</v>
      </c>
      <c r="R59" s="21">
        <v>206</v>
      </c>
      <c r="S59" s="53">
        <f t="shared" si="64"/>
        <v>0.0549333333333333</v>
      </c>
      <c r="T59" s="54">
        <f t="shared" si="65"/>
        <v>124</v>
      </c>
      <c r="U59" s="54">
        <f t="shared" si="66"/>
        <v>115</v>
      </c>
      <c r="V59" s="61">
        <f t="shared" si="67"/>
        <v>239</v>
      </c>
      <c r="W59" s="21">
        <v>1613</v>
      </c>
      <c r="X59" s="62">
        <v>6218.74</v>
      </c>
      <c r="Y59" s="53">
        <f t="shared" si="68"/>
        <v>3.85538747675139</v>
      </c>
      <c r="Z59" s="54">
        <f t="shared" si="69"/>
        <v>44</v>
      </c>
      <c r="AA59" s="54">
        <f t="shared" si="70"/>
        <v>33</v>
      </c>
      <c r="AB59" s="61">
        <f t="shared" si="71"/>
        <v>77</v>
      </c>
      <c r="AC59" s="21">
        <v>667</v>
      </c>
      <c r="AD59" s="62">
        <v>98</v>
      </c>
      <c r="AE59" s="53">
        <f t="shared" si="72"/>
        <v>0.146926536731634</v>
      </c>
      <c r="AF59" s="54">
        <f t="shared" si="73"/>
        <v>32</v>
      </c>
      <c r="AG59" s="54">
        <f t="shared" si="74"/>
        <v>34</v>
      </c>
      <c r="AH59" s="61">
        <f t="shared" si="75"/>
        <v>66</v>
      </c>
      <c r="AI59" s="21">
        <v>2996</v>
      </c>
      <c r="AJ59" s="21">
        <v>2361.46</v>
      </c>
      <c r="AK59" s="53">
        <f t="shared" si="76"/>
        <v>0.788204272363151</v>
      </c>
      <c r="AL59" s="54">
        <f t="shared" si="77"/>
        <v>120</v>
      </c>
      <c r="AM59" s="54">
        <f t="shared" si="78"/>
        <v>63</v>
      </c>
      <c r="AN59" s="61">
        <f t="shared" si="79"/>
        <v>183</v>
      </c>
      <c r="AO59" s="21">
        <v>3622</v>
      </c>
      <c r="AP59" s="21">
        <v>2890.17</v>
      </c>
      <c r="AQ59" s="53">
        <f t="shared" si="80"/>
        <v>0.797948647156267</v>
      </c>
      <c r="AR59" s="54">
        <f t="shared" si="81"/>
        <v>131</v>
      </c>
      <c r="AS59" s="54">
        <f t="shared" si="82"/>
        <v>63</v>
      </c>
      <c r="AT59" s="61">
        <f t="shared" si="83"/>
        <v>194</v>
      </c>
      <c r="AU59" s="21">
        <v>2634</v>
      </c>
      <c r="AV59" s="21">
        <f>VLOOKUP(B:B,[2]Sheet1!$A:$B,2,0)</f>
        <v>1990.33</v>
      </c>
      <c r="AW59" s="53">
        <f t="shared" si="84"/>
        <v>0.755630220197418</v>
      </c>
      <c r="AX59" s="54">
        <f t="shared" si="85"/>
        <v>132</v>
      </c>
      <c r="AY59" s="54">
        <f t="shared" si="86"/>
        <v>86</v>
      </c>
      <c r="AZ59" s="61">
        <f t="shared" si="87"/>
        <v>218</v>
      </c>
      <c r="BA59" s="21">
        <v>952</v>
      </c>
      <c r="BB59" s="21">
        <v>92</v>
      </c>
      <c r="BC59" s="53">
        <f t="shared" si="88"/>
        <v>0.0966386554621849</v>
      </c>
      <c r="BD59" s="54">
        <f t="shared" si="89"/>
        <v>113</v>
      </c>
      <c r="BE59" s="54">
        <f t="shared" si="90"/>
        <v>94</v>
      </c>
      <c r="BF59" s="61">
        <f t="shared" si="91"/>
        <v>207</v>
      </c>
      <c r="BG59" s="21">
        <v>800</v>
      </c>
      <c r="BH59" s="21">
        <v>331.37</v>
      </c>
      <c r="BI59" s="53">
        <f t="shared" si="92"/>
        <v>0.4142125</v>
      </c>
      <c r="BJ59" s="54">
        <f t="shared" si="93"/>
        <v>78</v>
      </c>
      <c r="BK59" s="54">
        <f t="shared" si="94"/>
        <v>89</v>
      </c>
      <c r="BL59" s="61">
        <f t="shared" si="95"/>
        <v>167</v>
      </c>
      <c r="BM59" s="21">
        <v>1620</v>
      </c>
      <c r="BN59" s="21">
        <v>839.53</v>
      </c>
      <c r="BO59" s="53">
        <f t="shared" si="96"/>
        <v>0.518228395061728</v>
      </c>
      <c r="BP59" s="54">
        <f t="shared" si="97"/>
        <v>129</v>
      </c>
      <c r="BQ59" s="54">
        <f t="shared" si="98"/>
        <v>99</v>
      </c>
      <c r="BR59" s="61">
        <f t="shared" si="99"/>
        <v>228</v>
      </c>
      <c r="BS59" s="21">
        <v>2000</v>
      </c>
      <c r="BT59" s="21">
        <v>3105.6</v>
      </c>
      <c r="BU59" s="53">
        <f t="shared" si="100"/>
        <v>1.5528</v>
      </c>
      <c r="BV59" s="54">
        <f t="shared" si="101"/>
        <v>9</v>
      </c>
      <c r="BW59" s="54">
        <f t="shared" si="102"/>
        <v>20</v>
      </c>
      <c r="BX59" s="61">
        <f t="shared" si="103"/>
        <v>29</v>
      </c>
      <c r="BY59" s="70">
        <v>1242</v>
      </c>
      <c r="BZ59" s="21">
        <v>952</v>
      </c>
      <c r="CA59" s="53">
        <f t="shared" si="104"/>
        <v>0.766505636070853</v>
      </c>
      <c r="CB59" s="54">
        <f t="shared" si="105"/>
        <v>19</v>
      </c>
      <c r="CC59" s="54">
        <f t="shared" si="106"/>
        <v>56</v>
      </c>
      <c r="CD59" s="61">
        <f t="shared" si="107"/>
        <v>75</v>
      </c>
      <c r="CE59" s="21">
        <v>1449</v>
      </c>
      <c r="CF59" s="21">
        <v>1105.43</v>
      </c>
      <c r="CG59" s="53">
        <f t="shared" si="108"/>
        <v>0.762891649413389</v>
      </c>
      <c r="CH59" s="54">
        <f t="shared" si="109"/>
        <v>30</v>
      </c>
      <c r="CI59" s="54">
        <f t="shared" si="110"/>
        <v>57</v>
      </c>
      <c r="CJ59" s="61">
        <f t="shared" si="111"/>
        <v>87</v>
      </c>
    </row>
    <row r="60" customHeight="1" spans="1:88">
      <c r="A60" s="52">
        <v>58</v>
      </c>
      <c r="B60" s="25">
        <v>120844</v>
      </c>
      <c r="C60" s="25" t="s">
        <v>156</v>
      </c>
      <c r="D60" s="25" t="s">
        <v>124</v>
      </c>
      <c r="E60" s="21">
        <v>2448</v>
      </c>
      <c r="F60" s="21">
        <v>536</v>
      </c>
      <c r="G60" s="53">
        <f t="shared" si="56"/>
        <v>0.218954248366013</v>
      </c>
      <c r="H60" s="54">
        <f t="shared" si="57"/>
        <v>123</v>
      </c>
      <c r="I60" s="54">
        <f t="shared" si="58"/>
        <v>118</v>
      </c>
      <c r="J60" s="61">
        <f t="shared" si="59"/>
        <v>241</v>
      </c>
      <c r="K60" s="21">
        <v>607</v>
      </c>
      <c r="L60" s="21">
        <v>63.8</v>
      </c>
      <c r="M60" s="53">
        <f t="shared" si="60"/>
        <v>0.105107084019769</v>
      </c>
      <c r="N60" s="54">
        <f t="shared" si="61"/>
        <v>96</v>
      </c>
      <c r="O60" s="54">
        <f t="shared" si="62"/>
        <v>100</v>
      </c>
      <c r="P60" s="61">
        <f t="shared" si="63"/>
        <v>196</v>
      </c>
      <c r="Q60" s="22">
        <v>1125</v>
      </c>
      <c r="R60" s="21">
        <v>1210.06</v>
      </c>
      <c r="S60" s="53">
        <f t="shared" si="64"/>
        <v>1.07560888888889</v>
      </c>
      <c r="T60" s="54">
        <f t="shared" si="65"/>
        <v>7</v>
      </c>
      <c r="U60" s="54">
        <f t="shared" si="66"/>
        <v>57</v>
      </c>
      <c r="V60" s="61">
        <f t="shared" si="67"/>
        <v>64</v>
      </c>
      <c r="W60" s="21">
        <v>1198</v>
      </c>
      <c r="X60" s="62">
        <v>1631.55</v>
      </c>
      <c r="Y60" s="53">
        <f t="shared" si="68"/>
        <v>1.36189482470785</v>
      </c>
      <c r="Z60" s="54">
        <f t="shared" si="69"/>
        <v>139</v>
      </c>
      <c r="AA60" s="54">
        <f t="shared" si="70"/>
        <v>138</v>
      </c>
      <c r="AB60" s="61">
        <f t="shared" si="71"/>
        <v>277</v>
      </c>
      <c r="AC60" s="21">
        <v>500</v>
      </c>
      <c r="AD60" s="62">
        <v>0</v>
      </c>
      <c r="AE60" s="53">
        <f t="shared" si="72"/>
        <v>0</v>
      </c>
      <c r="AF60" s="54">
        <f t="shared" si="73"/>
        <v>66</v>
      </c>
      <c r="AG60" s="54">
        <f t="shared" si="74"/>
        <v>67</v>
      </c>
      <c r="AH60" s="61">
        <f t="shared" si="75"/>
        <v>133</v>
      </c>
      <c r="AI60" s="21">
        <v>2339</v>
      </c>
      <c r="AJ60" s="21">
        <v>1892.93</v>
      </c>
      <c r="AK60" s="53">
        <f t="shared" si="76"/>
        <v>0.809290294997862</v>
      </c>
      <c r="AL60" s="54">
        <f t="shared" si="77"/>
        <v>116</v>
      </c>
      <c r="AM60" s="54">
        <f t="shared" si="78"/>
        <v>97</v>
      </c>
      <c r="AN60" s="61">
        <f t="shared" si="79"/>
        <v>213</v>
      </c>
      <c r="AO60" s="21">
        <v>2173</v>
      </c>
      <c r="AP60" s="21">
        <v>1550.02</v>
      </c>
      <c r="AQ60" s="53">
        <f t="shared" si="80"/>
        <v>0.71330878969167</v>
      </c>
      <c r="AR60" s="54">
        <f t="shared" si="81"/>
        <v>140</v>
      </c>
      <c r="AS60" s="54">
        <f t="shared" si="82"/>
        <v>131</v>
      </c>
      <c r="AT60" s="61">
        <f t="shared" si="83"/>
        <v>271</v>
      </c>
      <c r="AU60" s="21">
        <v>1585</v>
      </c>
      <c r="AV60" s="21">
        <f>VLOOKUP(B:B,[2]Sheet1!$A:$B,2,0)</f>
        <v>1864.46</v>
      </c>
      <c r="AW60" s="53">
        <f t="shared" si="84"/>
        <v>1.17631545741325</v>
      </c>
      <c r="AX60" s="54">
        <f t="shared" si="85"/>
        <v>96</v>
      </c>
      <c r="AY60" s="54">
        <f t="shared" si="86"/>
        <v>99</v>
      </c>
      <c r="AZ60" s="61">
        <f t="shared" si="87"/>
        <v>195</v>
      </c>
      <c r="BA60" s="21">
        <v>600</v>
      </c>
      <c r="BB60" s="21">
        <v>142.6</v>
      </c>
      <c r="BC60" s="53">
        <f t="shared" si="88"/>
        <v>0.237666666666667</v>
      </c>
      <c r="BD60" s="54">
        <f t="shared" si="89"/>
        <v>66</v>
      </c>
      <c r="BE60" s="54">
        <f t="shared" si="90"/>
        <v>66</v>
      </c>
      <c r="BF60" s="61">
        <f t="shared" si="91"/>
        <v>132</v>
      </c>
      <c r="BG60" s="21">
        <v>640</v>
      </c>
      <c r="BH60" s="21">
        <v>1381</v>
      </c>
      <c r="BI60" s="53">
        <f t="shared" si="92"/>
        <v>2.1578125</v>
      </c>
      <c r="BJ60" s="54">
        <f t="shared" si="93"/>
        <v>10</v>
      </c>
      <c r="BK60" s="54">
        <f t="shared" si="94"/>
        <v>33</v>
      </c>
      <c r="BL60" s="61">
        <f t="shared" si="95"/>
        <v>43</v>
      </c>
      <c r="BM60" s="21">
        <v>720</v>
      </c>
      <c r="BN60" s="21">
        <v>1463.62</v>
      </c>
      <c r="BO60" s="53">
        <f t="shared" si="96"/>
        <v>2.03280555555556</v>
      </c>
      <c r="BP60" s="54">
        <f t="shared" si="97"/>
        <v>22</v>
      </c>
      <c r="BQ60" s="54">
        <f t="shared" si="98"/>
        <v>57</v>
      </c>
      <c r="BR60" s="61">
        <f t="shared" si="99"/>
        <v>79</v>
      </c>
      <c r="BS60" s="21">
        <v>2000</v>
      </c>
      <c r="BT60" s="21">
        <v>192</v>
      </c>
      <c r="BU60" s="53">
        <f t="shared" si="100"/>
        <v>0.096</v>
      </c>
      <c r="BV60" s="54">
        <f t="shared" si="101"/>
        <v>138</v>
      </c>
      <c r="BW60" s="54">
        <f t="shared" si="102"/>
        <v>136</v>
      </c>
      <c r="BX60" s="61">
        <f t="shared" si="103"/>
        <v>274</v>
      </c>
      <c r="BY60" s="70">
        <v>1692</v>
      </c>
      <c r="BZ60" s="21">
        <v>297</v>
      </c>
      <c r="CA60" s="53">
        <f t="shared" si="104"/>
        <v>0.175531914893617</v>
      </c>
      <c r="CB60" s="54">
        <f t="shared" si="105"/>
        <v>99</v>
      </c>
      <c r="CC60" s="54">
        <f t="shared" si="106"/>
        <v>112</v>
      </c>
      <c r="CD60" s="61">
        <f t="shared" si="107"/>
        <v>211</v>
      </c>
      <c r="CE60" s="21">
        <v>1449</v>
      </c>
      <c r="CF60" s="21">
        <v>314.7</v>
      </c>
      <c r="CG60" s="53">
        <f t="shared" si="108"/>
        <v>0.217184265010352</v>
      </c>
      <c r="CH60" s="54">
        <f t="shared" si="109"/>
        <v>139</v>
      </c>
      <c r="CI60" s="54">
        <f t="shared" si="110"/>
        <v>141</v>
      </c>
      <c r="CJ60" s="61">
        <f t="shared" si="111"/>
        <v>280</v>
      </c>
    </row>
    <row r="61" customHeight="1" spans="1:88">
      <c r="A61" s="52">
        <v>59</v>
      </c>
      <c r="B61" s="25">
        <v>108277</v>
      </c>
      <c r="C61" s="25" t="s">
        <v>157</v>
      </c>
      <c r="D61" s="25" t="s">
        <v>22</v>
      </c>
      <c r="E61" s="21">
        <v>2099</v>
      </c>
      <c r="F61" s="21">
        <v>1613.78</v>
      </c>
      <c r="G61" s="53">
        <f t="shared" si="56"/>
        <v>0.768832777513101</v>
      </c>
      <c r="H61" s="54">
        <f t="shared" si="57"/>
        <v>49</v>
      </c>
      <c r="I61" s="54">
        <f t="shared" si="58"/>
        <v>61</v>
      </c>
      <c r="J61" s="61">
        <f t="shared" si="59"/>
        <v>110</v>
      </c>
      <c r="K61" s="21">
        <v>607</v>
      </c>
      <c r="L61" s="21">
        <v>694.4</v>
      </c>
      <c r="M61" s="53">
        <f t="shared" si="60"/>
        <v>1.14398682042834</v>
      </c>
      <c r="N61" s="54">
        <f t="shared" si="61"/>
        <v>11</v>
      </c>
      <c r="O61" s="54">
        <f t="shared" si="62"/>
        <v>22</v>
      </c>
      <c r="P61" s="61">
        <f t="shared" si="63"/>
        <v>33</v>
      </c>
      <c r="Q61" s="22">
        <v>1594</v>
      </c>
      <c r="R61" s="21">
        <v>965.01</v>
      </c>
      <c r="S61" s="53">
        <f t="shared" si="64"/>
        <v>0.605401505646173</v>
      </c>
      <c r="T61" s="54">
        <f t="shared" si="65"/>
        <v>39</v>
      </c>
      <c r="U61" s="54">
        <f t="shared" si="66"/>
        <v>70</v>
      </c>
      <c r="V61" s="61">
        <f t="shared" si="67"/>
        <v>109</v>
      </c>
      <c r="W61" s="21">
        <v>1192</v>
      </c>
      <c r="X61" s="62">
        <v>3853.8</v>
      </c>
      <c r="Y61" s="53">
        <f t="shared" si="68"/>
        <v>3.23305369127517</v>
      </c>
      <c r="Z61" s="54">
        <f t="shared" si="69"/>
        <v>68</v>
      </c>
      <c r="AA61" s="54">
        <f t="shared" si="70"/>
        <v>82</v>
      </c>
      <c r="AB61" s="61">
        <f t="shared" si="71"/>
        <v>150</v>
      </c>
      <c r="AC61" s="21">
        <v>583</v>
      </c>
      <c r="AD61" s="62">
        <v>234</v>
      </c>
      <c r="AE61" s="53">
        <f t="shared" si="72"/>
        <v>0.401372212692967</v>
      </c>
      <c r="AF61" s="54">
        <f t="shared" si="73"/>
        <v>14</v>
      </c>
      <c r="AG61" s="54">
        <f t="shared" si="74"/>
        <v>16</v>
      </c>
      <c r="AH61" s="61">
        <f t="shared" si="75"/>
        <v>30</v>
      </c>
      <c r="AI61" s="21">
        <v>1910</v>
      </c>
      <c r="AJ61" s="21">
        <v>1649.71</v>
      </c>
      <c r="AK61" s="53">
        <f t="shared" si="76"/>
        <v>0.863722513089005</v>
      </c>
      <c r="AL61" s="54">
        <f t="shared" si="77"/>
        <v>105</v>
      </c>
      <c r="AM61" s="54">
        <f t="shared" si="78"/>
        <v>113</v>
      </c>
      <c r="AN61" s="61">
        <f t="shared" si="79"/>
        <v>218</v>
      </c>
      <c r="AO61" s="21">
        <v>1918</v>
      </c>
      <c r="AP61" s="21">
        <v>2269.87</v>
      </c>
      <c r="AQ61" s="53">
        <f t="shared" si="80"/>
        <v>1.183456725756</v>
      </c>
      <c r="AR61" s="54">
        <f t="shared" si="81"/>
        <v>78</v>
      </c>
      <c r="AS61" s="54">
        <f t="shared" si="82"/>
        <v>92</v>
      </c>
      <c r="AT61" s="61">
        <f t="shared" si="83"/>
        <v>170</v>
      </c>
      <c r="AU61" s="21">
        <v>1526</v>
      </c>
      <c r="AV61" s="21">
        <f>VLOOKUP(B:B,[2]Sheet1!$A:$B,2,0)</f>
        <v>724.16</v>
      </c>
      <c r="AW61" s="53">
        <f t="shared" si="84"/>
        <v>0.474547837483617</v>
      </c>
      <c r="AX61" s="54">
        <f t="shared" si="85"/>
        <v>141</v>
      </c>
      <c r="AY61" s="54">
        <f t="shared" si="86"/>
        <v>141</v>
      </c>
      <c r="AZ61" s="61">
        <f t="shared" si="87"/>
        <v>282</v>
      </c>
      <c r="BA61" s="21">
        <v>600</v>
      </c>
      <c r="BB61" s="21">
        <v>105.88</v>
      </c>
      <c r="BC61" s="53">
        <f t="shared" si="88"/>
        <v>0.176466666666667</v>
      </c>
      <c r="BD61" s="54">
        <f t="shared" si="89"/>
        <v>85</v>
      </c>
      <c r="BE61" s="54">
        <f t="shared" si="90"/>
        <v>88</v>
      </c>
      <c r="BF61" s="61">
        <f t="shared" si="91"/>
        <v>173</v>
      </c>
      <c r="BG61" s="21">
        <v>1329</v>
      </c>
      <c r="BH61" s="21">
        <v>146</v>
      </c>
      <c r="BI61" s="53">
        <f t="shared" si="92"/>
        <v>0.109857035364936</v>
      </c>
      <c r="BJ61" s="54">
        <f t="shared" si="93"/>
        <v>117</v>
      </c>
      <c r="BK61" s="54">
        <f t="shared" si="94"/>
        <v>108</v>
      </c>
      <c r="BL61" s="61">
        <f t="shared" si="95"/>
        <v>225</v>
      </c>
      <c r="BM61" s="21">
        <v>724</v>
      </c>
      <c r="BN61" s="21">
        <v>1376.89</v>
      </c>
      <c r="BO61" s="53">
        <f t="shared" si="96"/>
        <v>1.9017817679558</v>
      </c>
      <c r="BP61" s="54">
        <f t="shared" si="97"/>
        <v>25</v>
      </c>
      <c r="BQ61" s="54">
        <f t="shared" si="98"/>
        <v>64</v>
      </c>
      <c r="BR61" s="61">
        <f t="shared" si="99"/>
        <v>89</v>
      </c>
      <c r="BS61" s="21">
        <v>2800</v>
      </c>
      <c r="BT61" s="21">
        <v>2521.8</v>
      </c>
      <c r="BU61" s="53">
        <f t="shared" si="100"/>
        <v>0.900642857142857</v>
      </c>
      <c r="BV61" s="54">
        <f t="shared" si="101"/>
        <v>46</v>
      </c>
      <c r="BW61" s="54">
        <f t="shared" si="102"/>
        <v>34</v>
      </c>
      <c r="BX61" s="61">
        <f t="shared" si="103"/>
        <v>80</v>
      </c>
      <c r="BY61" s="70">
        <v>2111</v>
      </c>
      <c r="BZ61" s="21">
        <v>188</v>
      </c>
      <c r="CA61" s="53">
        <f t="shared" si="104"/>
        <v>0.089057318806253</v>
      </c>
      <c r="CB61" s="54">
        <f t="shared" si="105"/>
        <v>116</v>
      </c>
      <c r="CC61" s="54">
        <f t="shared" si="106"/>
        <v>120</v>
      </c>
      <c r="CD61" s="61">
        <f t="shared" si="107"/>
        <v>236</v>
      </c>
      <c r="CE61" s="21">
        <v>1655</v>
      </c>
      <c r="CF61" s="21">
        <v>991.94</v>
      </c>
      <c r="CG61" s="53">
        <f t="shared" si="108"/>
        <v>0.599359516616314</v>
      </c>
      <c r="CH61" s="54">
        <f t="shared" si="109"/>
        <v>59</v>
      </c>
      <c r="CI61" s="54">
        <f t="shared" si="110"/>
        <v>69</v>
      </c>
      <c r="CJ61" s="61">
        <f t="shared" si="111"/>
        <v>128</v>
      </c>
    </row>
    <row r="62" customHeight="1" spans="1:88">
      <c r="A62" s="52">
        <v>60</v>
      </c>
      <c r="B62" s="25">
        <v>114286</v>
      </c>
      <c r="C62" s="25" t="s">
        <v>158</v>
      </c>
      <c r="D62" s="25" t="s">
        <v>12</v>
      </c>
      <c r="E62" s="21">
        <v>1541</v>
      </c>
      <c r="F62" s="21">
        <v>2677</v>
      </c>
      <c r="G62" s="53">
        <f t="shared" si="56"/>
        <v>1.73718364698248</v>
      </c>
      <c r="H62" s="54">
        <f t="shared" si="57"/>
        <v>6</v>
      </c>
      <c r="I62" s="54">
        <f t="shared" si="58"/>
        <v>33</v>
      </c>
      <c r="J62" s="61">
        <f t="shared" si="59"/>
        <v>39</v>
      </c>
      <c r="K62" s="21">
        <v>7591</v>
      </c>
      <c r="L62" s="21">
        <v>138.2</v>
      </c>
      <c r="M62" s="53">
        <f t="shared" si="60"/>
        <v>0.0182057699907786</v>
      </c>
      <c r="N62" s="54">
        <f t="shared" si="61"/>
        <v>110</v>
      </c>
      <c r="O62" s="54">
        <f t="shared" si="62"/>
        <v>88</v>
      </c>
      <c r="P62" s="61">
        <f t="shared" si="63"/>
        <v>198</v>
      </c>
      <c r="Q62" s="22">
        <v>2001</v>
      </c>
      <c r="R62" s="21">
        <v>384</v>
      </c>
      <c r="S62" s="53">
        <f t="shared" si="64"/>
        <v>0.191904047976012</v>
      </c>
      <c r="T62" s="54">
        <f t="shared" si="65"/>
        <v>98</v>
      </c>
      <c r="U62" s="54">
        <f t="shared" si="66"/>
        <v>106</v>
      </c>
      <c r="V62" s="61">
        <f t="shared" si="67"/>
        <v>204</v>
      </c>
      <c r="W62" s="21">
        <v>1138</v>
      </c>
      <c r="X62" s="62">
        <v>5521.15</v>
      </c>
      <c r="Y62" s="53">
        <f t="shared" si="68"/>
        <v>4.85162565905097</v>
      </c>
      <c r="Z62" s="54">
        <f t="shared" si="69"/>
        <v>19</v>
      </c>
      <c r="AA62" s="54">
        <f t="shared" si="70"/>
        <v>42</v>
      </c>
      <c r="AB62" s="61">
        <f t="shared" si="71"/>
        <v>61</v>
      </c>
      <c r="AC62" s="21">
        <v>1028</v>
      </c>
      <c r="AD62" s="62">
        <v>49</v>
      </c>
      <c r="AE62" s="53">
        <f t="shared" si="72"/>
        <v>0.0476653696498054</v>
      </c>
      <c r="AF62" s="54">
        <f t="shared" si="73"/>
        <v>64</v>
      </c>
      <c r="AG62" s="54">
        <f t="shared" si="74"/>
        <v>52</v>
      </c>
      <c r="AH62" s="61">
        <f t="shared" si="75"/>
        <v>116</v>
      </c>
      <c r="AI62" s="21">
        <v>1910</v>
      </c>
      <c r="AJ62" s="21">
        <v>3281.48</v>
      </c>
      <c r="AK62" s="53">
        <f t="shared" si="76"/>
        <v>1.71805235602094</v>
      </c>
      <c r="AL62" s="54">
        <f t="shared" si="77"/>
        <v>11</v>
      </c>
      <c r="AM62" s="54">
        <f t="shared" si="78"/>
        <v>22</v>
      </c>
      <c r="AN62" s="61">
        <f t="shared" si="79"/>
        <v>33</v>
      </c>
      <c r="AO62" s="21">
        <v>2576</v>
      </c>
      <c r="AP62" s="21">
        <v>3849.6</v>
      </c>
      <c r="AQ62" s="53">
        <f t="shared" si="80"/>
        <v>1.4944099378882</v>
      </c>
      <c r="AR62" s="54">
        <f t="shared" si="81"/>
        <v>34</v>
      </c>
      <c r="AS62" s="54">
        <f t="shared" si="82"/>
        <v>37</v>
      </c>
      <c r="AT62" s="61">
        <f t="shared" si="83"/>
        <v>71</v>
      </c>
      <c r="AU62" s="21">
        <v>1526</v>
      </c>
      <c r="AV62" s="21">
        <f>VLOOKUP(B:B,[2]Sheet1!$A:$B,2,0)</f>
        <v>2262</v>
      </c>
      <c r="AW62" s="53">
        <f t="shared" si="84"/>
        <v>1.48230668414155</v>
      </c>
      <c r="AX62" s="54">
        <f t="shared" si="85"/>
        <v>67</v>
      </c>
      <c r="AY62" s="54">
        <f t="shared" si="86"/>
        <v>77</v>
      </c>
      <c r="AZ62" s="61">
        <f t="shared" si="87"/>
        <v>144</v>
      </c>
      <c r="BA62" s="21">
        <v>600</v>
      </c>
      <c r="BB62" s="21">
        <v>133.19</v>
      </c>
      <c r="BC62" s="53">
        <f t="shared" si="88"/>
        <v>0.221983333333333</v>
      </c>
      <c r="BD62" s="54">
        <f t="shared" si="89"/>
        <v>71</v>
      </c>
      <c r="BE62" s="54">
        <f t="shared" si="90"/>
        <v>71</v>
      </c>
      <c r="BF62" s="61">
        <f t="shared" si="91"/>
        <v>142</v>
      </c>
      <c r="BG62" s="21">
        <v>1047</v>
      </c>
      <c r="BH62" s="21">
        <v>1329.94</v>
      </c>
      <c r="BI62" s="53">
        <f t="shared" si="92"/>
        <v>1.27023877745941</v>
      </c>
      <c r="BJ62" s="54">
        <f t="shared" si="93"/>
        <v>28</v>
      </c>
      <c r="BK62" s="54">
        <f t="shared" si="94"/>
        <v>34</v>
      </c>
      <c r="BL62" s="61">
        <f t="shared" si="95"/>
        <v>62</v>
      </c>
      <c r="BM62" s="21">
        <v>1686</v>
      </c>
      <c r="BN62" s="21">
        <v>3097.36</v>
      </c>
      <c r="BO62" s="53">
        <f t="shared" si="96"/>
        <v>1.83710557532622</v>
      </c>
      <c r="BP62" s="54">
        <f t="shared" si="97"/>
        <v>28</v>
      </c>
      <c r="BQ62" s="54">
        <f t="shared" si="98"/>
        <v>8</v>
      </c>
      <c r="BR62" s="61">
        <f t="shared" si="99"/>
        <v>36</v>
      </c>
      <c r="BS62" s="21">
        <v>2000</v>
      </c>
      <c r="BT62" s="21">
        <v>2310.38</v>
      </c>
      <c r="BU62" s="53">
        <f t="shared" si="100"/>
        <v>1.15519</v>
      </c>
      <c r="BV62" s="54">
        <f t="shared" si="101"/>
        <v>27</v>
      </c>
      <c r="BW62" s="54">
        <f t="shared" si="102"/>
        <v>39</v>
      </c>
      <c r="BX62" s="61">
        <f t="shared" si="103"/>
        <v>66</v>
      </c>
      <c r="BY62" s="70">
        <v>2155</v>
      </c>
      <c r="BZ62" s="21">
        <v>655</v>
      </c>
      <c r="CA62" s="53">
        <f t="shared" si="104"/>
        <v>0.303944315545244</v>
      </c>
      <c r="CB62" s="54">
        <f t="shared" si="105"/>
        <v>71</v>
      </c>
      <c r="CC62" s="54">
        <f t="shared" si="106"/>
        <v>75</v>
      </c>
      <c r="CD62" s="61">
        <f t="shared" si="107"/>
        <v>146</v>
      </c>
      <c r="CE62" s="21">
        <v>1308</v>
      </c>
      <c r="CF62" s="21">
        <v>1057.66</v>
      </c>
      <c r="CG62" s="53">
        <f t="shared" si="108"/>
        <v>0.808608562691132</v>
      </c>
      <c r="CH62" s="54">
        <f t="shared" si="109"/>
        <v>24</v>
      </c>
      <c r="CI62" s="54">
        <f t="shared" si="110"/>
        <v>60</v>
      </c>
      <c r="CJ62" s="61">
        <f t="shared" si="111"/>
        <v>84</v>
      </c>
    </row>
    <row r="63" customHeight="1" spans="1:88">
      <c r="A63" s="52">
        <v>61</v>
      </c>
      <c r="B63" s="25">
        <v>102565</v>
      </c>
      <c r="C63" s="25" t="s">
        <v>47</v>
      </c>
      <c r="D63" s="25" t="s">
        <v>22</v>
      </c>
      <c r="E63" s="21">
        <v>2099</v>
      </c>
      <c r="F63" s="21">
        <v>927</v>
      </c>
      <c r="G63" s="53">
        <f t="shared" si="56"/>
        <v>0.441638875655074</v>
      </c>
      <c r="H63" s="54">
        <f t="shared" si="57"/>
        <v>95</v>
      </c>
      <c r="I63" s="54">
        <f t="shared" si="58"/>
        <v>101</v>
      </c>
      <c r="J63" s="61">
        <f t="shared" si="59"/>
        <v>196</v>
      </c>
      <c r="K63" s="21">
        <v>1428</v>
      </c>
      <c r="L63" s="21">
        <v>1561.89</v>
      </c>
      <c r="M63" s="53">
        <f t="shared" si="60"/>
        <v>1.09376050420168</v>
      </c>
      <c r="N63" s="54">
        <f t="shared" si="61"/>
        <v>13</v>
      </c>
      <c r="O63" s="54">
        <f t="shared" si="62"/>
        <v>6</v>
      </c>
      <c r="P63" s="61">
        <f t="shared" si="63"/>
        <v>19</v>
      </c>
      <c r="Q63" s="22">
        <v>4099</v>
      </c>
      <c r="R63" s="21">
        <v>3696.02</v>
      </c>
      <c r="S63" s="53">
        <f t="shared" si="64"/>
        <v>0.901688216638204</v>
      </c>
      <c r="T63" s="54">
        <f t="shared" si="65"/>
        <v>15</v>
      </c>
      <c r="U63" s="54">
        <f t="shared" si="66"/>
        <v>4</v>
      </c>
      <c r="V63" s="61">
        <f t="shared" si="67"/>
        <v>19</v>
      </c>
      <c r="W63" s="21">
        <v>1138</v>
      </c>
      <c r="X63" s="62">
        <v>3800.7</v>
      </c>
      <c r="Y63" s="53">
        <f t="shared" si="68"/>
        <v>3.33980667838313</v>
      </c>
      <c r="Z63" s="54">
        <f t="shared" si="69"/>
        <v>62</v>
      </c>
      <c r="AA63" s="54">
        <f t="shared" si="70"/>
        <v>86</v>
      </c>
      <c r="AB63" s="61">
        <f t="shared" si="71"/>
        <v>148</v>
      </c>
      <c r="AC63" s="21">
        <v>800</v>
      </c>
      <c r="AD63" s="62">
        <v>88</v>
      </c>
      <c r="AE63" s="53">
        <f t="shared" si="72"/>
        <v>0.11</v>
      </c>
      <c r="AF63" s="54">
        <f t="shared" si="73"/>
        <v>36</v>
      </c>
      <c r="AG63" s="54">
        <f t="shared" si="74"/>
        <v>43</v>
      </c>
      <c r="AH63" s="61">
        <f t="shared" si="75"/>
        <v>79</v>
      </c>
      <c r="AI63" s="21">
        <v>1910</v>
      </c>
      <c r="AJ63" s="21">
        <v>2071.6</v>
      </c>
      <c r="AK63" s="53">
        <f t="shared" si="76"/>
        <v>1.08460732984293</v>
      </c>
      <c r="AL63" s="54">
        <f t="shared" si="77"/>
        <v>76</v>
      </c>
      <c r="AM63" s="54">
        <f t="shared" si="78"/>
        <v>86</v>
      </c>
      <c r="AN63" s="61">
        <f t="shared" si="79"/>
        <v>162</v>
      </c>
      <c r="AO63" s="21">
        <v>2027</v>
      </c>
      <c r="AP63" s="21">
        <v>2321.04</v>
      </c>
      <c r="AQ63" s="53">
        <f t="shared" si="80"/>
        <v>1.1450616674889</v>
      </c>
      <c r="AR63" s="54">
        <f t="shared" si="81"/>
        <v>82</v>
      </c>
      <c r="AS63" s="54">
        <f t="shared" si="82"/>
        <v>91</v>
      </c>
      <c r="AT63" s="61">
        <f t="shared" si="83"/>
        <v>173</v>
      </c>
      <c r="AU63" s="21">
        <v>1775</v>
      </c>
      <c r="AV63" s="21">
        <f>VLOOKUP(B:B,[2]Sheet1!$A:$B,2,0)</f>
        <v>1628.02</v>
      </c>
      <c r="AW63" s="53">
        <f t="shared" si="84"/>
        <v>0.917194366197183</v>
      </c>
      <c r="AX63" s="54">
        <f t="shared" si="85"/>
        <v>122</v>
      </c>
      <c r="AY63" s="54">
        <f t="shared" si="86"/>
        <v>110</v>
      </c>
      <c r="AZ63" s="61">
        <f t="shared" si="87"/>
        <v>232</v>
      </c>
      <c r="BA63" s="21">
        <v>600</v>
      </c>
      <c r="BB63" s="21">
        <v>153.2</v>
      </c>
      <c r="BC63" s="53">
        <f t="shared" si="88"/>
        <v>0.255333333333333</v>
      </c>
      <c r="BD63" s="54">
        <f t="shared" si="89"/>
        <v>62</v>
      </c>
      <c r="BE63" s="54">
        <f t="shared" si="90"/>
        <v>60</v>
      </c>
      <c r="BF63" s="61">
        <f t="shared" si="91"/>
        <v>122</v>
      </c>
      <c r="BG63" s="21">
        <v>1265</v>
      </c>
      <c r="BH63" s="21">
        <v>2002.95</v>
      </c>
      <c r="BI63" s="53">
        <f t="shared" si="92"/>
        <v>1.58335968379447</v>
      </c>
      <c r="BJ63" s="54">
        <f t="shared" si="93"/>
        <v>17</v>
      </c>
      <c r="BK63" s="54">
        <f t="shared" si="94"/>
        <v>12</v>
      </c>
      <c r="BL63" s="61">
        <f t="shared" si="95"/>
        <v>29</v>
      </c>
      <c r="BM63" s="21">
        <v>1201</v>
      </c>
      <c r="BN63" s="21">
        <v>1197.53</v>
      </c>
      <c r="BO63" s="53">
        <f t="shared" si="96"/>
        <v>0.997110741049126</v>
      </c>
      <c r="BP63" s="54">
        <f t="shared" si="97"/>
        <v>85</v>
      </c>
      <c r="BQ63" s="54">
        <f t="shared" si="98"/>
        <v>75</v>
      </c>
      <c r="BR63" s="61">
        <f t="shared" si="99"/>
        <v>160</v>
      </c>
      <c r="BS63" s="21">
        <v>2000</v>
      </c>
      <c r="BT63" s="21">
        <v>780.9</v>
      </c>
      <c r="BU63" s="53">
        <f t="shared" si="100"/>
        <v>0.39045</v>
      </c>
      <c r="BV63" s="54">
        <f t="shared" si="101"/>
        <v>108</v>
      </c>
      <c r="BW63" s="54">
        <f t="shared" si="102"/>
        <v>111</v>
      </c>
      <c r="BX63" s="61">
        <f t="shared" si="103"/>
        <v>219</v>
      </c>
      <c r="BY63" s="70">
        <v>3202</v>
      </c>
      <c r="BZ63" s="21">
        <v>1228</v>
      </c>
      <c r="CA63" s="53">
        <f t="shared" si="104"/>
        <v>0.383510306058713</v>
      </c>
      <c r="CB63" s="54">
        <f t="shared" si="105"/>
        <v>52</v>
      </c>
      <c r="CC63" s="54">
        <f t="shared" si="106"/>
        <v>44</v>
      </c>
      <c r="CD63" s="61">
        <f t="shared" si="107"/>
        <v>96</v>
      </c>
      <c r="CE63" s="21">
        <v>1932</v>
      </c>
      <c r="CF63" s="21">
        <v>843.52</v>
      </c>
      <c r="CG63" s="53">
        <f t="shared" si="108"/>
        <v>0.436604554865424</v>
      </c>
      <c r="CH63" s="54">
        <f t="shared" si="109"/>
        <v>96</v>
      </c>
      <c r="CI63" s="54">
        <f t="shared" si="110"/>
        <v>84</v>
      </c>
      <c r="CJ63" s="61">
        <f t="shared" si="111"/>
        <v>180</v>
      </c>
    </row>
    <row r="64" customHeight="1" spans="1:88">
      <c r="A64" s="52">
        <v>62</v>
      </c>
      <c r="B64" s="25">
        <v>101453</v>
      </c>
      <c r="C64" s="25" t="s">
        <v>159</v>
      </c>
      <c r="D64" s="25" t="s">
        <v>12</v>
      </c>
      <c r="E64" s="21">
        <v>9653</v>
      </c>
      <c r="F64" s="21">
        <v>1216</v>
      </c>
      <c r="G64" s="53">
        <f t="shared" si="56"/>
        <v>0.125971200663006</v>
      </c>
      <c r="H64" s="54">
        <f t="shared" si="57"/>
        <v>136</v>
      </c>
      <c r="I64" s="54">
        <f t="shared" si="58"/>
        <v>86</v>
      </c>
      <c r="J64" s="61">
        <f t="shared" si="59"/>
        <v>222</v>
      </c>
      <c r="K64" s="21">
        <v>811</v>
      </c>
      <c r="L64" s="21">
        <v>498.5</v>
      </c>
      <c r="M64" s="53">
        <f t="shared" si="60"/>
        <v>0.614673242909988</v>
      </c>
      <c r="N64" s="54">
        <f t="shared" si="61"/>
        <v>37</v>
      </c>
      <c r="O64" s="54">
        <f t="shared" si="62"/>
        <v>38</v>
      </c>
      <c r="P64" s="61">
        <f t="shared" si="63"/>
        <v>75</v>
      </c>
      <c r="Q64" s="22">
        <v>2300</v>
      </c>
      <c r="R64" s="21">
        <v>623</v>
      </c>
      <c r="S64" s="53">
        <f t="shared" si="64"/>
        <v>0.270869565217391</v>
      </c>
      <c r="T64" s="54">
        <f t="shared" si="65"/>
        <v>86</v>
      </c>
      <c r="U64" s="54">
        <f t="shared" si="66"/>
        <v>87</v>
      </c>
      <c r="V64" s="61">
        <f t="shared" si="67"/>
        <v>173</v>
      </c>
      <c r="W64" s="21">
        <v>1138</v>
      </c>
      <c r="X64" s="62">
        <v>3232.51</v>
      </c>
      <c r="Y64" s="53">
        <f t="shared" si="68"/>
        <v>2.84051845342706</v>
      </c>
      <c r="Z64" s="54">
        <f t="shared" si="69"/>
        <v>91</v>
      </c>
      <c r="AA64" s="54">
        <f t="shared" si="70"/>
        <v>101</v>
      </c>
      <c r="AB64" s="61">
        <f t="shared" si="71"/>
        <v>192</v>
      </c>
      <c r="AC64" s="21">
        <v>583</v>
      </c>
      <c r="AD64" s="62">
        <v>60</v>
      </c>
      <c r="AE64" s="53">
        <f t="shared" si="72"/>
        <v>0.102915951972556</v>
      </c>
      <c r="AF64" s="54">
        <f t="shared" si="73"/>
        <v>39</v>
      </c>
      <c r="AG64" s="54">
        <f t="shared" si="74"/>
        <v>51</v>
      </c>
      <c r="AH64" s="61">
        <f t="shared" si="75"/>
        <v>90</v>
      </c>
      <c r="AI64" s="21">
        <v>2048</v>
      </c>
      <c r="AJ64" s="21">
        <v>2595.04</v>
      </c>
      <c r="AK64" s="53">
        <f t="shared" si="76"/>
        <v>1.267109375</v>
      </c>
      <c r="AL64" s="54">
        <f t="shared" si="77"/>
        <v>50</v>
      </c>
      <c r="AM64" s="54">
        <f t="shared" si="78"/>
        <v>44</v>
      </c>
      <c r="AN64" s="61">
        <f t="shared" si="79"/>
        <v>94</v>
      </c>
      <c r="AO64" s="21">
        <v>3356</v>
      </c>
      <c r="AP64" s="21">
        <v>3596.86</v>
      </c>
      <c r="AQ64" s="53">
        <f t="shared" si="80"/>
        <v>1.07176996424315</v>
      </c>
      <c r="AR64" s="54">
        <f t="shared" si="81"/>
        <v>97</v>
      </c>
      <c r="AS64" s="54">
        <f t="shared" si="82"/>
        <v>40</v>
      </c>
      <c r="AT64" s="61">
        <f t="shared" si="83"/>
        <v>137</v>
      </c>
      <c r="AU64" s="21">
        <v>1526</v>
      </c>
      <c r="AV64" s="21">
        <f>VLOOKUP(B:B,[2]Sheet1!$A:$B,2,0)</f>
        <v>2822.91</v>
      </c>
      <c r="AW64" s="53">
        <f t="shared" si="84"/>
        <v>1.849875491481</v>
      </c>
      <c r="AX64" s="54">
        <f t="shared" si="85"/>
        <v>33</v>
      </c>
      <c r="AY64" s="54">
        <f t="shared" si="86"/>
        <v>54</v>
      </c>
      <c r="AZ64" s="61">
        <f t="shared" si="87"/>
        <v>87</v>
      </c>
      <c r="BA64" s="21">
        <v>800</v>
      </c>
      <c r="BB64" s="21">
        <v>363.2</v>
      </c>
      <c r="BC64" s="53">
        <f t="shared" si="88"/>
        <v>0.454</v>
      </c>
      <c r="BD64" s="54">
        <f t="shared" si="89"/>
        <v>18</v>
      </c>
      <c r="BE64" s="54">
        <f t="shared" si="90"/>
        <v>22</v>
      </c>
      <c r="BF64" s="61">
        <f t="shared" si="91"/>
        <v>40</v>
      </c>
      <c r="BG64" s="21">
        <v>900</v>
      </c>
      <c r="BH64" s="21">
        <v>544</v>
      </c>
      <c r="BI64" s="53">
        <f t="shared" si="92"/>
        <v>0.604444444444444</v>
      </c>
      <c r="BJ64" s="54">
        <f t="shared" si="93"/>
        <v>65</v>
      </c>
      <c r="BK64" s="54">
        <f t="shared" si="94"/>
        <v>69</v>
      </c>
      <c r="BL64" s="61">
        <f t="shared" si="95"/>
        <v>134</v>
      </c>
      <c r="BM64" s="21">
        <v>1300</v>
      </c>
      <c r="BN64" s="21">
        <v>1669.95</v>
      </c>
      <c r="BO64" s="53">
        <f t="shared" si="96"/>
        <v>1.28457692307692</v>
      </c>
      <c r="BP64" s="54">
        <f t="shared" si="97"/>
        <v>57</v>
      </c>
      <c r="BQ64" s="54">
        <f t="shared" si="98"/>
        <v>47</v>
      </c>
      <c r="BR64" s="61">
        <f t="shared" si="99"/>
        <v>104</v>
      </c>
      <c r="BS64" s="21">
        <v>2800</v>
      </c>
      <c r="BT64" s="21">
        <v>2315.2</v>
      </c>
      <c r="BU64" s="53">
        <f t="shared" si="100"/>
        <v>0.826857142857143</v>
      </c>
      <c r="BV64" s="54">
        <f t="shared" si="101"/>
        <v>52</v>
      </c>
      <c r="BW64" s="54">
        <f t="shared" si="102"/>
        <v>38</v>
      </c>
      <c r="BX64" s="61">
        <f t="shared" si="103"/>
        <v>90</v>
      </c>
      <c r="BY64" s="70">
        <v>4776</v>
      </c>
      <c r="BZ64" s="21">
        <v>423</v>
      </c>
      <c r="CA64" s="53">
        <f t="shared" si="104"/>
        <v>0.0885678391959799</v>
      </c>
      <c r="CB64" s="54">
        <f t="shared" si="105"/>
        <v>117</v>
      </c>
      <c r="CC64" s="54">
        <f t="shared" si="106"/>
        <v>102</v>
      </c>
      <c r="CD64" s="61">
        <f t="shared" si="107"/>
        <v>219</v>
      </c>
      <c r="CE64" s="21">
        <v>2029</v>
      </c>
      <c r="CF64" s="21">
        <v>1514.9</v>
      </c>
      <c r="CG64" s="53">
        <f t="shared" si="108"/>
        <v>0.746623952686052</v>
      </c>
      <c r="CH64" s="54">
        <f t="shared" si="109"/>
        <v>34</v>
      </c>
      <c r="CI64" s="54">
        <f t="shared" si="110"/>
        <v>33</v>
      </c>
      <c r="CJ64" s="61">
        <f t="shared" si="111"/>
        <v>67</v>
      </c>
    </row>
    <row r="65" customHeight="1" spans="1:88">
      <c r="A65" s="52">
        <v>63</v>
      </c>
      <c r="B65" s="25">
        <v>716</v>
      </c>
      <c r="C65" s="55" t="s">
        <v>60</v>
      </c>
      <c r="D65" s="25" t="s">
        <v>34</v>
      </c>
      <c r="E65" s="21">
        <v>2099</v>
      </c>
      <c r="F65" s="21">
        <v>1574.4</v>
      </c>
      <c r="G65" s="53">
        <f t="shared" si="56"/>
        <v>0.750071462601239</v>
      </c>
      <c r="H65" s="54">
        <f t="shared" si="57"/>
        <v>51</v>
      </c>
      <c r="I65" s="54">
        <f t="shared" si="58"/>
        <v>64</v>
      </c>
      <c r="J65" s="61">
        <f t="shared" si="59"/>
        <v>115</v>
      </c>
      <c r="K65" s="21">
        <v>2951</v>
      </c>
      <c r="L65" s="21">
        <v>559</v>
      </c>
      <c r="M65" s="53">
        <f t="shared" si="60"/>
        <v>0.18942731277533</v>
      </c>
      <c r="N65" s="54">
        <f t="shared" si="61"/>
        <v>83</v>
      </c>
      <c r="O65" s="54">
        <f t="shared" si="62"/>
        <v>30</v>
      </c>
      <c r="P65" s="61">
        <f t="shared" si="63"/>
        <v>113</v>
      </c>
      <c r="Q65" s="22">
        <v>1125</v>
      </c>
      <c r="R65" s="21">
        <v>1406</v>
      </c>
      <c r="S65" s="53">
        <f t="shared" si="64"/>
        <v>1.24977777777778</v>
      </c>
      <c r="T65" s="54">
        <f t="shared" si="65"/>
        <v>5</v>
      </c>
      <c r="U65" s="54">
        <f t="shared" si="66"/>
        <v>47</v>
      </c>
      <c r="V65" s="61">
        <f t="shared" si="67"/>
        <v>52</v>
      </c>
      <c r="W65" s="21">
        <v>1138</v>
      </c>
      <c r="X65" s="62">
        <v>2987.93</v>
      </c>
      <c r="Y65" s="53">
        <f t="shared" si="68"/>
        <v>2.62559753954306</v>
      </c>
      <c r="Z65" s="54">
        <f t="shared" si="69"/>
        <v>98</v>
      </c>
      <c r="AA65" s="54">
        <f t="shared" si="70"/>
        <v>107</v>
      </c>
      <c r="AB65" s="61">
        <f t="shared" si="71"/>
        <v>205</v>
      </c>
      <c r="AC65" s="21">
        <v>0</v>
      </c>
      <c r="AD65" s="62">
        <v>0</v>
      </c>
      <c r="AE65" s="64">
        <v>0</v>
      </c>
      <c r="AF65" s="54">
        <f t="shared" si="73"/>
        <v>66</v>
      </c>
      <c r="AG65" s="54">
        <f t="shared" si="74"/>
        <v>67</v>
      </c>
      <c r="AH65" s="61">
        <f t="shared" si="75"/>
        <v>133</v>
      </c>
      <c r="AI65" s="21">
        <v>1910</v>
      </c>
      <c r="AJ65" s="21">
        <v>1577.53</v>
      </c>
      <c r="AK65" s="53">
        <f t="shared" si="76"/>
        <v>0.825931937172775</v>
      </c>
      <c r="AL65" s="54">
        <f t="shared" si="77"/>
        <v>110</v>
      </c>
      <c r="AM65" s="54">
        <f t="shared" si="78"/>
        <v>119</v>
      </c>
      <c r="AN65" s="61">
        <f t="shared" si="79"/>
        <v>229</v>
      </c>
      <c r="AO65" s="21">
        <v>1918</v>
      </c>
      <c r="AP65" s="21">
        <v>2492.79</v>
      </c>
      <c r="AQ65" s="53">
        <f t="shared" si="80"/>
        <v>1.29968196037539</v>
      </c>
      <c r="AR65" s="54">
        <f t="shared" si="81"/>
        <v>66</v>
      </c>
      <c r="AS65" s="54">
        <f t="shared" si="82"/>
        <v>80</v>
      </c>
      <c r="AT65" s="61">
        <f t="shared" si="83"/>
        <v>146</v>
      </c>
      <c r="AU65" s="21">
        <v>1775</v>
      </c>
      <c r="AV65" s="21">
        <f>VLOOKUP(B:B,[2]Sheet1!$A:$B,2,0)</f>
        <v>2868.8</v>
      </c>
      <c r="AW65" s="53">
        <f t="shared" si="84"/>
        <v>1.61622535211268</v>
      </c>
      <c r="AX65" s="54">
        <f t="shared" si="85"/>
        <v>54</v>
      </c>
      <c r="AY65" s="54">
        <f t="shared" si="86"/>
        <v>52</v>
      </c>
      <c r="AZ65" s="61">
        <f t="shared" si="87"/>
        <v>106</v>
      </c>
      <c r="BA65" s="21">
        <v>600</v>
      </c>
      <c r="BB65" s="21">
        <v>169.99</v>
      </c>
      <c r="BC65" s="53">
        <f t="shared" si="88"/>
        <v>0.283316666666667</v>
      </c>
      <c r="BD65" s="54">
        <f t="shared" si="89"/>
        <v>50</v>
      </c>
      <c r="BE65" s="54">
        <f t="shared" si="90"/>
        <v>52</v>
      </c>
      <c r="BF65" s="61">
        <f t="shared" si="91"/>
        <v>102</v>
      </c>
      <c r="BG65" s="21">
        <v>1500</v>
      </c>
      <c r="BH65" s="21">
        <v>239.1</v>
      </c>
      <c r="BI65" s="53">
        <f t="shared" si="92"/>
        <v>0.1594</v>
      </c>
      <c r="BJ65" s="54">
        <f t="shared" si="93"/>
        <v>111</v>
      </c>
      <c r="BK65" s="54">
        <f t="shared" si="94"/>
        <v>100</v>
      </c>
      <c r="BL65" s="61">
        <f t="shared" si="95"/>
        <v>211</v>
      </c>
      <c r="BM65" s="21">
        <v>1200</v>
      </c>
      <c r="BN65" s="21">
        <v>1068.5</v>
      </c>
      <c r="BO65" s="53">
        <f t="shared" si="96"/>
        <v>0.890416666666667</v>
      </c>
      <c r="BP65" s="54">
        <f t="shared" si="97"/>
        <v>97</v>
      </c>
      <c r="BQ65" s="54">
        <f t="shared" si="98"/>
        <v>83</v>
      </c>
      <c r="BR65" s="61">
        <f t="shared" si="99"/>
        <v>180</v>
      </c>
      <c r="BS65" s="21">
        <v>2451</v>
      </c>
      <c r="BT65" s="21">
        <v>1082</v>
      </c>
      <c r="BU65" s="53">
        <f t="shared" si="100"/>
        <v>0.441452468380253</v>
      </c>
      <c r="BV65" s="54">
        <f t="shared" si="101"/>
        <v>99</v>
      </c>
      <c r="BW65" s="54">
        <f t="shared" si="102"/>
        <v>94</v>
      </c>
      <c r="BX65" s="61">
        <f t="shared" si="103"/>
        <v>193</v>
      </c>
      <c r="BY65" s="70">
        <v>2217</v>
      </c>
      <c r="BZ65" s="21">
        <v>1140</v>
      </c>
      <c r="CA65" s="53">
        <f t="shared" si="104"/>
        <v>0.514208389715832</v>
      </c>
      <c r="CB65" s="54">
        <f t="shared" si="105"/>
        <v>38</v>
      </c>
      <c r="CC65" s="54">
        <f t="shared" si="106"/>
        <v>50</v>
      </c>
      <c r="CD65" s="61">
        <f t="shared" si="107"/>
        <v>88</v>
      </c>
      <c r="CE65" s="21">
        <v>2125</v>
      </c>
      <c r="CF65" s="21">
        <v>2728.96</v>
      </c>
      <c r="CG65" s="53">
        <f t="shared" si="108"/>
        <v>1.28421647058824</v>
      </c>
      <c r="CH65" s="54">
        <f t="shared" si="109"/>
        <v>4</v>
      </c>
      <c r="CI65" s="54">
        <f t="shared" si="110"/>
        <v>5</v>
      </c>
      <c r="CJ65" s="61">
        <f t="shared" si="111"/>
        <v>9</v>
      </c>
    </row>
    <row r="66" customHeight="1" spans="1:88">
      <c r="A66" s="52">
        <v>64</v>
      </c>
      <c r="B66" s="25">
        <v>721</v>
      </c>
      <c r="C66" s="25" t="s">
        <v>160</v>
      </c>
      <c r="D66" s="25" t="s">
        <v>34</v>
      </c>
      <c r="E66" s="21">
        <v>2099</v>
      </c>
      <c r="F66" s="21">
        <v>1379</v>
      </c>
      <c r="G66" s="53">
        <f t="shared" si="56"/>
        <v>0.656979514054312</v>
      </c>
      <c r="H66" s="54">
        <f t="shared" si="57"/>
        <v>64</v>
      </c>
      <c r="I66" s="54">
        <f t="shared" si="58"/>
        <v>74</v>
      </c>
      <c r="J66" s="61">
        <f t="shared" si="59"/>
        <v>138</v>
      </c>
      <c r="K66" s="21">
        <v>607</v>
      </c>
      <c r="L66" s="21">
        <v>370.8</v>
      </c>
      <c r="M66" s="53">
        <f t="shared" si="60"/>
        <v>0.610873146622735</v>
      </c>
      <c r="N66" s="54">
        <f t="shared" si="61"/>
        <v>38</v>
      </c>
      <c r="O66" s="54">
        <f t="shared" si="62"/>
        <v>48</v>
      </c>
      <c r="P66" s="61">
        <f t="shared" si="63"/>
        <v>86</v>
      </c>
      <c r="Q66" s="22">
        <v>1125</v>
      </c>
      <c r="R66" s="21">
        <v>206</v>
      </c>
      <c r="S66" s="53">
        <f t="shared" si="64"/>
        <v>0.183111111111111</v>
      </c>
      <c r="T66" s="54">
        <f t="shared" si="65"/>
        <v>99</v>
      </c>
      <c r="U66" s="54">
        <f t="shared" si="66"/>
        <v>115</v>
      </c>
      <c r="V66" s="61">
        <f t="shared" si="67"/>
        <v>214</v>
      </c>
      <c r="W66" s="21">
        <v>1138</v>
      </c>
      <c r="X66" s="62">
        <v>1881.46</v>
      </c>
      <c r="Y66" s="53">
        <f t="shared" si="68"/>
        <v>1.65330404217926</v>
      </c>
      <c r="Z66" s="54">
        <f t="shared" si="69"/>
        <v>137</v>
      </c>
      <c r="AA66" s="54">
        <f t="shared" si="70"/>
        <v>133</v>
      </c>
      <c r="AB66" s="61">
        <f t="shared" si="71"/>
        <v>270</v>
      </c>
      <c r="AC66" s="21">
        <v>583</v>
      </c>
      <c r="AD66" s="62">
        <v>45</v>
      </c>
      <c r="AE66" s="53">
        <f t="shared" si="72"/>
        <v>0.0771869639794168</v>
      </c>
      <c r="AF66" s="54">
        <f t="shared" si="73"/>
        <v>55</v>
      </c>
      <c r="AG66" s="54">
        <f t="shared" si="74"/>
        <v>56</v>
      </c>
      <c r="AH66" s="61">
        <f t="shared" si="75"/>
        <v>111</v>
      </c>
      <c r="AI66" s="21">
        <v>1910</v>
      </c>
      <c r="AJ66" s="21">
        <v>3350.96</v>
      </c>
      <c r="AK66" s="53">
        <f t="shared" si="76"/>
        <v>1.75442931937173</v>
      </c>
      <c r="AL66" s="54">
        <f t="shared" si="77"/>
        <v>9</v>
      </c>
      <c r="AM66" s="54">
        <f t="shared" si="78"/>
        <v>20</v>
      </c>
      <c r="AN66" s="61">
        <f t="shared" si="79"/>
        <v>29</v>
      </c>
      <c r="AO66" s="21">
        <v>1925</v>
      </c>
      <c r="AP66" s="21">
        <v>2400.04</v>
      </c>
      <c r="AQ66" s="53">
        <f t="shared" si="80"/>
        <v>1.24677402597403</v>
      </c>
      <c r="AR66" s="54">
        <f t="shared" si="81"/>
        <v>70</v>
      </c>
      <c r="AS66" s="54">
        <f t="shared" si="82"/>
        <v>89</v>
      </c>
      <c r="AT66" s="61">
        <f t="shared" si="83"/>
        <v>159</v>
      </c>
      <c r="AU66" s="21">
        <v>1526</v>
      </c>
      <c r="AV66" s="21">
        <f>VLOOKUP(B:B,[2]Sheet1!$A:$B,2,0)</f>
        <v>2937.21</v>
      </c>
      <c r="AW66" s="53">
        <f t="shared" si="84"/>
        <v>1.92477719528178</v>
      </c>
      <c r="AX66" s="54">
        <f t="shared" si="85"/>
        <v>29</v>
      </c>
      <c r="AY66" s="54">
        <f t="shared" si="86"/>
        <v>47</v>
      </c>
      <c r="AZ66" s="61">
        <f t="shared" si="87"/>
        <v>76</v>
      </c>
      <c r="BA66" s="21">
        <v>600</v>
      </c>
      <c r="BB66" s="21">
        <v>37.8</v>
      </c>
      <c r="BC66" s="53">
        <f t="shared" si="88"/>
        <v>0.063</v>
      </c>
      <c r="BD66" s="54">
        <f t="shared" si="89"/>
        <v>123</v>
      </c>
      <c r="BE66" s="54">
        <f t="shared" si="90"/>
        <v>121</v>
      </c>
      <c r="BF66" s="61">
        <f t="shared" si="91"/>
        <v>244</v>
      </c>
      <c r="BG66" s="21">
        <v>1048</v>
      </c>
      <c r="BH66" s="21">
        <v>732.6</v>
      </c>
      <c r="BI66" s="53">
        <f t="shared" si="92"/>
        <v>0.699045801526718</v>
      </c>
      <c r="BJ66" s="54">
        <f t="shared" si="93"/>
        <v>54</v>
      </c>
      <c r="BK66" s="54">
        <f t="shared" si="94"/>
        <v>58</v>
      </c>
      <c r="BL66" s="61">
        <f t="shared" si="95"/>
        <v>112</v>
      </c>
      <c r="BM66" s="21">
        <v>1110</v>
      </c>
      <c r="BN66" s="21">
        <v>1130.18</v>
      </c>
      <c r="BO66" s="53">
        <f t="shared" si="96"/>
        <v>1.01818018018018</v>
      </c>
      <c r="BP66" s="54">
        <f t="shared" si="97"/>
        <v>83</v>
      </c>
      <c r="BQ66" s="54">
        <f t="shared" si="98"/>
        <v>78</v>
      </c>
      <c r="BR66" s="61">
        <f t="shared" si="99"/>
        <v>161</v>
      </c>
      <c r="BS66" s="21">
        <v>2000</v>
      </c>
      <c r="BT66" s="21">
        <v>1423.8</v>
      </c>
      <c r="BU66" s="53">
        <f t="shared" si="100"/>
        <v>0.7119</v>
      </c>
      <c r="BV66" s="54">
        <f t="shared" si="101"/>
        <v>61</v>
      </c>
      <c r="BW66" s="54">
        <f t="shared" si="102"/>
        <v>70</v>
      </c>
      <c r="BX66" s="61">
        <f t="shared" si="103"/>
        <v>131</v>
      </c>
      <c r="BY66" s="70">
        <v>1794</v>
      </c>
      <c r="BZ66" s="21">
        <v>714</v>
      </c>
      <c r="CA66" s="53">
        <f t="shared" si="104"/>
        <v>0.397993311036789</v>
      </c>
      <c r="CB66" s="54">
        <f t="shared" si="105"/>
        <v>49</v>
      </c>
      <c r="CC66" s="54">
        <f t="shared" si="106"/>
        <v>72</v>
      </c>
      <c r="CD66" s="61">
        <f t="shared" si="107"/>
        <v>121</v>
      </c>
      <c r="CE66" s="21">
        <v>1449</v>
      </c>
      <c r="CF66" s="21">
        <v>1034.36</v>
      </c>
      <c r="CG66" s="53">
        <f t="shared" si="108"/>
        <v>0.713844030365769</v>
      </c>
      <c r="CH66" s="54">
        <f t="shared" si="109"/>
        <v>38</v>
      </c>
      <c r="CI66" s="54">
        <f t="shared" si="110"/>
        <v>63</v>
      </c>
      <c r="CJ66" s="61">
        <f t="shared" si="111"/>
        <v>101</v>
      </c>
    </row>
    <row r="67" customHeight="1" spans="1:88">
      <c r="A67" s="52">
        <v>65</v>
      </c>
      <c r="B67" s="25">
        <v>598</v>
      </c>
      <c r="C67" s="25" t="s">
        <v>161</v>
      </c>
      <c r="D67" s="25" t="s">
        <v>117</v>
      </c>
      <c r="E67" s="21">
        <v>2099</v>
      </c>
      <c r="F67" s="21">
        <v>1042</v>
      </c>
      <c r="G67" s="53">
        <f t="shared" si="56"/>
        <v>0.496426869938066</v>
      </c>
      <c r="H67" s="54">
        <f t="shared" si="57"/>
        <v>88</v>
      </c>
      <c r="I67" s="54">
        <f t="shared" si="58"/>
        <v>94</v>
      </c>
      <c r="J67" s="61">
        <f t="shared" si="59"/>
        <v>182</v>
      </c>
      <c r="K67" s="21">
        <v>607</v>
      </c>
      <c r="L67" s="21">
        <v>748.75</v>
      </c>
      <c r="M67" s="53">
        <f t="shared" si="60"/>
        <v>1.2335255354201</v>
      </c>
      <c r="N67" s="54">
        <f t="shared" si="61"/>
        <v>9</v>
      </c>
      <c r="O67" s="54">
        <f t="shared" si="62"/>
        <v>19</v>
      </c>
      <c r="P67" s="61">
        <f t="shared" si="63"/>
        <v>28</v>
      </c>
      <c r="Q67" s="22">
        <v>6041</v>
      </c>
      <c r="R67" s="21">
        <v>1836.72</v>
      </c>
      <c r="S67" s="53">
        <f t="shared" si="64"/>
        <v>0.304042377089886</v>
      </c>
      <c r="T67" s="54">
        <f t="shared" si="65"/>
        <v>77</v>
      </c>
      <c r="U67" s="54">
        <f t="shared" si="66"/>
        <v>28</v>
      </c>
      <c r="V67" s="61">
        <f t="shared" si="67"/>
        <v>105</v>
      </c>
      <c r="W67" s="21">
        <v>2460</v>
      </c>
      <c r="X67" s="62">
        <v>5403.24000000001</v>
      </c>
      <c r="Y67" s="53">
        <f t="shared" si="68"/>
        <v>2.19643902439025</v>
      </c>
      <c r="Z67" s="54">
        <f t="shared" si="69"/>
        <v>119</v>
      </c>
      <c r="AA67" s="54">
        <f t="shared" si="70"/>
        <v>46</v>
      </c>
      <c r="AB67" s="61">
        <f t="shared" si="71"/>
        <v>165</v>
      </c>
      <c r="AC67" s="21">
        <v>658</v>
      </c>
      <c r="AD67" s="62">
        <v>0</v>
      </c>
      <c r="AE67" s="53">
        <f t="shared" si="72"/>
        <v>0</v>
      </c>
      <c r="AF67" s="54">
        <f t="shared" si="73"/>
        <v>66</v>
      </c>
      <c r="AG67" s="54">
        <f t="shared" si="74"/>
        <v>67</v>
      </c>
      <c r="AH67" s="61">
        <f t="shared" si="75"/>
        <v>133</v>
      </c>
      <c r="AI67" s="21">
        <v>3363</v>
      </c>
      <c r="AJ67" s="21">
        <v>2661.87</v>
      </c>
      <c r="AK67" s="53">
        <f t="shared" si="76"/>
        <v>0.791516503122212</v>
      </c>
      <c r="AL67" s="54">
        <f t="shared" si="77"/>
        <v>118</v>
      </c>
      <c r="AM67" s="54">
        <f t="shared" si="78"/>
        <v>41</v>
      </c>
      <c r="AN67" s="61">
        <f t="shared" si="79"/>
        <v>159</v>
      </c>
      <c r="AO67" s="21">
        <v>2680</v>
      </c>
      <c r="AP67" s="21">
        <v>4953.57000000001</v>
      </c>
      <c r="AQ67" s="53">
        <f t="shared" si="80"/>
        <v>1.84834701492538</v>
      </c>
      <c r="AR67" s="54">
        <f t="shared" si="81"/>
        <v>16</v>
      </c>
      <c r="AS67" s="54">
        <f t="shared" si="82"/>
        <v>16</v>
      </c>
      <c r="AT67" s="61">
        <f t="shared" si="83"/>
        <v>32</v>
      </c>
      <c r="AU67" s="21">
        <v>1526</v>
      </c>
      <c r="AV67" s="21">
        <f>VLOOKUP(B:B,[2]Sheet1!$A:$B,2,0)</f>
        <v>2218.32</v>
      </c>
      <c r="AW67" s="53">
        <f t="shared" si="84"/>
        <v>1.45368283093054</v>
      </c>
      <c r="AX67" s="54">
        <f t="shared" si="85"/>
        <v>71</v>
      </c>
      <c r="AY67" s="54">
        <f t="shared" si="86"/>
        <v>78</v>
      </c>
      <c r="AZ67" s="61">
        <f t="shared" si="87"/>
        <v>149</v>
      </c>
      <c r="BA67" s="21">
        <v>882</v>
      </c>
      <c r="BB67" s="21">
        <v>461.6</v>
      </c>
      <c r="BC67" s="53">
        <f t="shared" si="88"/>
        <v>0.523356009070295</v>
      </c>
      <c r="BD67" s="54">
        <f t="shared" si="89"/>
        <v>10</v>
      </c>
      <c r="BE67" s="54">
        <f t="shared" si="90"/>
        <v>10</v>
      </c>
      <c r="BF67" s="61">
        <f t="shared" si="91"/>
        <v>20</v>
      </c>
      <c r="BG67" s="21">
        <v>1400</v>
      </c>
      <c r="BH67" s="21">
        <v>394</v>
      </c>
      <c r="BI67" s="53">
        <f t="shared" si="92"/>
        <v>0.281428571428571</v>
      </c>
      <c r="BJ67" s="54">
        <f t="shared" si="93"/>
        <v>90</v>
      </c>
      <c r="BK67" s="54">
        <f t="shared" si="94"/>
        <v>84</v>
      </c>
      <c r="BL67" s="61">
        <f t="shared" si="95"/>
        <v>174</v>
      </c>
      <c r="BM67" s="21">
        <v>675</v>
      </c>
      <c r="BN67" s="21">
        <v>1614.09</v>
      </c>
      <c r="BO67" s="53">
        <f t="shared" si="96"/>
        <v>2.39124444444444</v>
      </c>
      <c r="BP67" s="54">
        <f t="shared" si="97"/>
        <v>8</v>
      </c>
      <c r="BQ67" s="54">
        <f t="shared" si="98"/>
        <v>50</v>
      </c>
      <c r="BR67" s="61">
        <f t="shared" si="99"/>
        <v>58</v>
      </c>
      <c r="BS67" s="21">
        <v>2000</v>
      </c>
      <c r="BT67" s="21">
        <v>548.7</v>
      </c>
      <c r="BU67" s="53">
        <f t="shared" si="100"/>
        <v>0.27435</v>
      </c>
      <c r="BV67" s="54">
        <f t="shared" si="101"/>
        <v>121</v>
      </c>
      <c r="BW67" s="54">
        <f t="shared" si="102"/>
        <v>118</v>
      </c>
      <c r="BX67" s="61">
        <f t="shared" si="103"/>
        <v>239</v>
      </c>
      <c r="BY67" s="70">
        <v>2073</v>
      </c>
      <c r="BZ67" s="21">
        <v>1688.8</v>
      </c>
      <c r="CA67" s="53">
        <f t="shared" si="104"/>
        <v>0.814664737095996</v>
      </c>
      <c r="CB67" s="54">
        <f t="shared" si="105"/>
        <v>16</v>
      </c>
      <c r="CC67" s="54">
        <f t="shared" si="106"/>
        <v>32</v>
      </c>
      <c r="CD67" s="61">
        <f t="shared" si="107"/>
        <v>48</v>
      </c>
      <c r="CE67" s="21">
        <v>2898</v>
      </c>
      <c r="CF67" s="21">
        <v>1128.28</v>
      </c>
      <c r="CG67" s="53">
        <f t="shared" si="108"/>
        <v>0.389330572808834</v>
      </c>
      <c r="CH67" s="54">
        <f t="shared" si="109"/>
        <v>114</v>
      </c>
      <c r="CI67" s="54">
        <f t="shared" si="110"/>
        <v>55</v>
      </c>
      <c r="CJ67" s="61">
        <f t="shared" si="111"/>
        <v>169</v>
      </c>
    </row>
    <row r="68" customHeight="1" spans="1:88">
      <c r="A68" s="52">
        <v>66</v>
      </c>
      <c r="B68" s="25">
        <v>539</v>
      </c>
      <c r="C68" s="55" t="s">
        <v>162</v>
      </c>
      <c r="D68" s="25" t="s">
        <v>34</v>
      </c>
      <c r="E68" s="21">
        <v>2099</v>
      </c>
      <c r="F68" s="21">
        <v>2733.15</v>
      </c>
      <c r="G68" s="53">
        <f t="shared" ref="G68:G99" si="112">F68/E68</f>
        <v>1.30212005717008</v>
      </c>
      <c r="H68" s="54">
        <f t="shared" ref="H68:H99" si="113">RANK(G68,G$3:G$145)</f>
        <v>16</v>
      </c>
      <c r="I68" s="54">
        <f t="shared" ref="I68:I99" si="114">RANK(F68,F$3:F$145)</f>
        <v>31</v>
      </c>
      <c r="J68" s="61">
        <f t="shared" ref="J68:J99" si="115">H68+I68</f>
        <v>47</v>
      </c>
      <c r="K68" s="21">
        <v>607</v>
      </c>
      <c r="L68" s="21">
        <v>477.5</v>
      </c>
      <c r="M68" s="53">
        <f t="shared" ref="M68:M99" si="116">L68/K68</f>
        <v>0.78665568369028</v>
      </c>
      <c r="N68" s="54">
        <f t="shared" ref="N68:N99" si="117">RANK(M68,M$3:M$145)</f>
        <v>27</v>
      </c>
      <c r="O68" s="54">
        <f t="shared" ref="O68:O99" si="118">RANK(L68,L$3:L$145)</f>
        <v>40</v>
      </c>
      <c r="P68" s="61">
        <f t="shared" ref="P68:P99" si="119">N68+O68</f>
        <v>67</v>
      </c>
      <c r="Q68" s="22">
        <v>4910</v>
      </c>
      <c r="R68" s="21">
        <v>1928.8</v>
      </c>
      <c r="S68" s="53">
        <f t="shared" ref="S68:S99" si="120">R68/Q68</f>
        <v>0.392830957230143</v>
      </c>
      <c r="T68" s="54">
        <f t="shared" ref="T68:T99" si="121">RANK(S68,S$3:S$145)</f>
        <v>60</v>
      </c>
      <c r="U68" s="54">
        <f t="shared" ref="U68:U99" si="122">RANK(R68,R$3:R$145)</f>
        <v>25</v>
      </c>
      <c r="V68" s="61">
        <f t="shared" ref="V68:V99" si="123">T68+U68</f>
        <v>85</v>
      </c>
      <c r="W68" s="21">
        <v>1138</v>
      </c>
      <c r="X68" s="62">
        <v>4480.24</v>
      </c>
      <c r="Y68" s="53">
        <f t="shared" ref="Y68:Y99" si="124">X68/W68</f>
        <v>3.93694200351494</v>
      </c>
      <c r="Z68" s="54">
        <f t="shared" ref="Z68:Z99" si="125">RANK(Y68,Y$3:Y$145)</f>
        <v>39</v>
      </c>
      <c r="AA68" s="54">
        <f t="shared" ref="AA68:AA99" si="126">RANK(X68,X$3:X$145)</f>
        <v>63</v>
      </c>
      <c r="AB68" s="61">
        <f t="shared" ref="AB68:AB99" si="127">Z68+AA68</f>
        <v>102</v>
      </c>
      <c r="AC68" s="21">
        <v>0</v>
      </c>
      <c r="AD68" s="62">
        <v>0</v>
      </c>
      <c r="AE68" s="64">
        <v>0</v>
      </c>
      <c r="AF68" s="54">
        <f t="shared" ref="AF68:AF99" si="128">RANK(AE68,AE$3:AE$145)</f>
        <v>66</v>
      </c>
      <c r="AG68" s="54">
        <f t="shared" ref="AG68:AG99" si="129">RANK(AD68,AD$3:AD$145)</f>
        <v>67</v>
      </c>
      <c r="AH68" s="61">
        <f t="shared" ref="AH68:AH99" si="130">AF68+AG68</f>
        <v>133</v>
      </c>
      <c r="AI68" s="21">
        <v>1910</v>
      </c>
      <c r="AJ68" s="21">
        <v>3155.3</v>
      </c>
      <c r="AK68" s="53">
        <f t="shared" ref="AK68:AK99" si="131">AJ68/AI68</f>
        <v>1.65198952879581</v>
      </c>
      <c r="AL68" s="54">
        <f t="shared" ref="AL68:AL99" si="132">RANK(AK68,AK$3:AK$145)</f>
        <v>15</v>
      </c>
      <c r="AM68" s="54">
        <f t="shared" ref="AM68:AM99" si="133">RANK(AJ68,AJ$3:AJ$145)</f>
        <v>25</v>
      </c>
      <c r="AN68" s="61">
        <f t="shared" ref="AN68:AN99" si="134">AL68+AM68</f>
        <v>40</v>
      </c>
      <c r="AO68" s="21">
        <v>1918</v>
      </c>
      <c r="AP68" s="21">
        <v>2519.38</v>
      </c>
      <c r="AQ68" s="53">
        <f t="shared" ref="AQ68:AQ99" si="135">AP68/AO68</f>
        <v>1.31354535974974</v>
      </c>
      <c r="AR68" s="54">
        <f t="shared" ref="AR68:AR99" si="136">RANK(AQ68,AQ$3:AQ$145)</f>
        <v>64</v>
      </c>
      <c r="AS68" s="54">
        <f t="shared" ref="AS68:AS99" si="137">RANK(AP68,AP$3:AP$145)</f>
        <v>77</v>
      </c>
      <c r="AT68" s="61">
        <f t="shared" ref="AT68:AT99" si="138">AR68+AS68</f>
        <v>141</v>
      </c>
      <c r="AU68" s="21">
        <v>1526</v>
      </c>
      <c r="AV68" s="21">
        <f>VLOOKUP(B:B,[2]Sheet1!$A:$B,2,0)</f>
        <v>2370.51</v>
      </c>
      <c r="AW68" s="53">
        <f t="shared" ref="AW68:AW99" si="139">AV68/AU68</f>
        <v>1.55341415465269</v>
      </c>
      <c r="AX68" s="54">
        <f t="shared" ref="AX68:AX99" si="140">RANK(AW68,AW$3:AW$145)</f>
        <v>63</v>
      </c>
      <c r="AY68" s="54">
        <f t="shared" ref="AY68:AY99" si="141">RANK(AV68,AV$3:AV$145)</f>
        <v>69</v>
      </c>
      <c r="AZ68" s="61">
        <f t="shared" ref="AZ68:AZ99" si="142">AX68+AY68</f>
        <v>132</v>
      </c>
      <c r="BA68" s="21">
        <v>600</v>
      </c>
      <c r="BB68" s="21">
        <v>72.3</v>
      </c>
      <c r="BC68" s="53">
        <f t="shared" ref="BC68:BC99" si="143">BB68/BA68</f>
        <v>0.1205</v>
      </c>
      <c r="BD68" s="54">
        <f t="shared" ref="BD68:BD99" si="144">RANK(BC68,BC$3:BC$145)</f>
        <v>104</v>
      </c>
      <c r="BE68" s="54">
        <f t="shared" ref="BE68:BE99" si="145">RANK(BB68,BB$3:BB$145)</f>
        <v>105</v>
      </c>
      <c r="BF68" s="61">
        <f t="shared" ref="BF68:BF99" si="146">BD68+BE68</f>
        <v>209</v>
      </c>
      <c r="BG68" s="21">
        <v>600</v>
      </c>
      <c r="BH68" s="21">
        <v>1322.63</v>
      </c>
      <c r="BI68" s="53">
        <f t="shared" ref="BI68:BI99" si="147">BH68/BG68</f>
        <v>2.20438333333333</v>
      </c>
      <c r="BJ68" s="54">
        <f t="shared" ref="BJ68:BJ99" si="148">RANK(BI68,BI$3:BI$145)</f>
        <v>7</v>
      </c>
      <c r="BK68" s="54">
        <f t="shared" ref="BK68:BK99" si="149">RANK(BH68,BH$3:BH$145)</f>
        <v>35</v>
      </c>
      <c r="BL68" s="61">
        <f t="shared" ref="BL68:BL99" si="150">BJ68+BK68</f>
        <v>42</v>
      </c>
      <c r="BM68" s="21">
        <v>600</v>
      </c>
      <c r="BN68" s="21">
        <v>827</v>
      </c>
      <c r="BO68" s="53">
        <f t="shared" ref="BO68:BO99" si="151">BN68/BM68</f>
        <v>1.37833333333333</v>
      </c>
      <c r="BP68" s="54">
        <f t="shared" ref="BP68:BP99" si="152">RANK(BO68,BO$3:BO$145)</f>
        <v>52</v>
      </c>
      <c r="BQ68" s="54">
        <f t="shared" ref="BQ68:BQ99" si="153">RANK(BN68,BN$3:BN$145)</f>
        <v>100</v>
      </c>
      <c r="BR68" s="61">
        <f t="shared" ref="BR68:BR99" si="154">BP68+BQ68</f>
        <v>152</v>
      </c>
      <c r="BS68" s="21">
        <v>2000</v>
      </c>
      <c r="BT68" s="21">
        <v>2200.95</v>
      </c>
      <c r="BU68" s="53">
        <f t="shared" ref="BU68:BU99" si="155">BT68/BS68</f>
        <v>1.100475</v>
      </c>
      <c r="BV68" s="54">
        <f t="shared" ref="BV68:BV99" si="156">RANK(BU68,BU$3:BU$145)</f>
        <v>32</v>
      </c>
      <c r="BW68" s="54">
        <f t="shared" ref="BW68:BW99" si="157">RANK(BT68,BT$3:BT$145)</f>
        <v>44</v>
      </c>
      <c r="BX68" s="61">
        <f t="shared" ref="BX68:BX99" si="158">BV68+BW68</f>
        <v>76</v>
      </c>
      <c r="BY68" s="70">
        <v>1214</v>
      </c>
      <c r="BZ68" s="21">
        <v>1090</v>
      </c>
      <c r="CA68" s="53">
        <f t="shared" ref="CA68:CA99" si="159">BZ68/BY68</f>
        <v>0.897858319604613</v>
      </c>
      <c r="CB68" s="54">
        <f t="shared" ref="CB68:CB99" si="160">RANK(CA68,CA$3:CA$145)</f>
        <v>12</v>
      </c>
      <c r="CC68" s="54">
        <f t="shared" ref="CC68:CC99" si="161">RANK(BZ68,BZ$3:BZ$145)</f>
        <v>51</v>
      </c>
      <c r="CD68" s="61">
        <f t="shared" ref="CD68:CD99" si="162">CB68+CC68</f>
        <v>63</v>
      </c>
      <c r="CE68" s="21">
        <v>1212</v>
      </c>
      <c r="CF68" s="21">
        <v>1441.8</v>
      </c>
      <c r="CG68" s="53">
        <f t="shared" ref="CG68:CG99" si="163">CF68/CE68</f>
        <v>1.18960396039604</v>
      </c>
      <c r="CH68" s="54">
        <f t="shared" ref="CH68:CH99" si="164">RANK(CG68,CG$3:CG$145)</f>
        <v>6</v>
      </c>
      <c r="CI68" s="54">
        <f t="shared" ref="CI68:CI99" si="165">RANK(CF68,CF$3:CF$145)</f>
        <v>40</v>
      </c>
      <c r="CJ68" s="61">
        <f t="shared" ref="CJ68:CJ99" si="166">CH68+CI68</f>
        <v>46</v>
      </c>
    </row>
    <row r="69" customHeight="1" spans="1:88">
      <c r="A69" s="52">
        <v>67</v>
      </c>
      <c r="B69" s="25">
        <v>117184</v>
      </c>
      <c r="C69" s="25" t="s">
        <v>163</v>
      </c>
      <c r="D69" s="25" t="s">
        <v>117</v>
      </c>
      <c r="E69" s="21">
        <v>2099</v>
      </c>
      <c r="F69" s="21">
        <v>1799.17</v>
      </c>
      <c r="G69" s="53">
        <f t="shared" si="112"/>
        <v>0.8571557884707</v>
      </c>
      <c r="H69" s="54">
        <f t="shared" si="113"/>
        <v>41</v>
      </c>
      <c r="I69" s="54">
        <f t="shared" si="114"/>
        <v>50</v>
      </c>
      <c r="J69" s="61">
        <f t="shared" si="115"/>
        <v>91</v>
      </c>
      <c r="K69" s="21">
        <v>607</v>
      </c>
      <c r="L69" s="21">
        <v>630.3</v>
      </c>
      <c r="M69" s="53">
        <f t="shared" si="116"/>
        <v>1.03838550247117</v>
      </c>
      <c r="N69" s="54">
        <f t="shared" si="117"/>
        <v>14</v>
      </c>
      <c r="O69" s="54">
        <f t="shared" si="118"/>
        <v>23</v>
      </c>
      <c r="P69" s="61">
        <f t="shared" si="119"/>
        <v>37</v>
      </c>
      <c r="Q69" s="22">
        <v>1416</v>
      </c>
      <c r="R69" s="21">
        <v>1196</v>
      </c>
      <c r="S69" s="53">
        <f t="shared" si="120"/>
        <v>0.844632768361582</v>
      </c>
      <c r="T69" s="54">
        <f t="shared" si="121"/>
        <v>20</v>
      </c>
      <c r="U69" s="54">
        <f t="shared" si="122"/>
        <v>59</v>
      </c>
      <c r="V69" s="61">
        <f t="shared" si="123"/>
        <v>79</v>
      </c>
      <c r="W69" s="21">
        <v>1138</v>
      </c>
      <c r="X69" s="62">
        <v>7292.29</v>
      </c>
      <c r="Y69" s="53">
        <f t="shared" si="124"/>
        <v>6.40798769771529</v>
      </c>
      <c r="Z69" s="54">
        <f t="shared" si="125"/>
        <v>5</v>
      </c>
      <c r="AA69" s="54">
        <f t="shared" si="126"/>
        <v>25</v>
      </c>
      <c r="AB69" s="61">
        <f t="shared" si="127"/>
        <v>30</v>
      </c>
      <c r="AC69" s="21">
        <v>583</v>
      </c>
      <c r="AD69" s="62">
        <v>0</v>
      </c>
      <c r="AE69" s="53">
        <f t="shared" ref="AE68:AE99" si="167">AD69/AC69</f>
        <v>0</v>
      </c>
      <c r="AF69" s="54">
        <f t="shared" si="128"/>
        <v>66</v>
      </c>
      <c r="AG69" s="54">
        <f t="shared" si="129"/>
        <v>67</v>
      </c>
      <c r="AH69" s="61">
        <f t="shared" si="130"/>
        <v>133</v>
      </c>
      <c r="AI69" s="21">
        <v>2294</v>
      </c>
      <c r="AJ69" s="21">
        <v>2206.6</v>
      </c>
      <c r="AK69" s="53">
        <f t="shared" si="131"/>
        <v>0.961900610287707</v>
      </c>
      <c r="AL69" s="54">
        <f t="shared" si="132"/>
        <v>92</v>
      </c>
      <c r="AM69" s="54">
        <f t="shared" si="133"/>
        <v>74</v>
      </c>
      <c r="AN69" s="61">
        <f t="shared" si="134"/>
        <v>166</v>
      </c>
      <c r="AO69" s="21">
        <v>2683</v>
      </c>
      <c r="AP69" s="21">
        <v>3903.36</v>
      </c>
      <c r="AQ69" s="53">
        <f t="shared" si="135"/>
        <v>1.45484904957138</v>
      </c>
      <c r="AR69" s="54">
        <f t="shared" si="136"/>
        <v>39</v>
      </c>
      <c r="AS69" s="54">
        <f t="shared" si="137"/>
        <v>34</v>
      </c>
      <c r="AT69" s="61">
        <f t="shared" si="138"/>
        <v>73</v>
      </c>
      <c r="AU69" s="21">
        <v>2109</v>
      </c>
      <c r="AV69" s="21">
        <f>VLOOKUP(B:B,[2]Sheet1!$A:$B,2,0)</f>
        <v>3828.12</v>
      </c>
      <c r="AW69" s="53">
        <f t="shared" si="139"/>
        <v>1.81513513513514</v>
      </c>
      <c r="AX69" s="54">
        <f t="shared" si="140"/>
        <v>37</v>
      </c>
      <c r="AY69" s="54">
        <f t="shared" si="141"/>
        <v>22</v>
      </c>
      <c r="AZ69" s="61">
        <f t="shared" si="142"/>
        <v>59</v>
      </c>
      <c r="BA69" s="21">
        <v>800</v>
      </c>
      <c r="BB69" s="21">
        <v>329</v>
      </c>
      <c r="BC69" s="53">
        <f t="shared" si="143"/>
        <v>0.41125</v>
      </c>
      <c r="BD69" s="54">
        <f t="shared" si="144"/>
        <v>24</v>
      </c>
      <c r="BE69" s="54">
        <f t="shared" si="145"/>
        <v>24</v>
      </c>
      <c r="BF69" s="61">
        <f t="shared" si="146"/>
        <v>48</v>
      </c>
      <c r="BG69" s="21">
        <v>1240</v>
      </c>
      <c r="BH69" s="21">
        <v>696.2</v>
      </c>
      <c r="BI69" s="53">
        <f t="shared" si="147"/>
        <v>0.561451612903226</v>
      </c>
      <c r="BJ69" s="54">
        <f t="shared" si="148"/>
        <v>67</v>
      </c>
      <c r="BK69" s="54">
        <f t="shared" si="149"/>
        <v>60</v>
      </c>
      <c r="BL69" s="61">
        <f t="shared" si="150"/>
        <v>127</v>
      </c>
      <c r="BM69" s="21">
        <v>1482</v>
      </c>
      <c r="BN69" s="21">
        <v>2192.36</v>
      </c>
      <c r="BO69" s="53">
        <f t="shared" si="151"/>
        <v>1.47932523616734</v>
      </c>
      <c r="BP69" s="54">
        <f t="shared" si="152"/>
        <v>50</v>
      </c>
      <c r="BQ69" s="54">
        <f t="shared" si="153"/>
        <v>23</v>
      </c>
      <c r="BR69" s="61">
        <f t="shared" si="154"/>
        <v>73</v>
      </c>
      <c r="BS69" s="21">
        <v>2000</v>
      </c>
      <c r="BT69" s="21">
        <v>2153</v>
      </c>
      <c r="BU69" s="53">
        <f t="shared" si="155"/>
        <v>1.0765</v>
      </c>
      <c r="BV69" s="54">
        <f t="shared" si="156"/>
        <v>33</v>
      </c>
      <c r="BW69" s="54">
        <f t="shared" si="157"/>
        <v>46</v>
      </c>
      <c r="BX69" s="61">
        <f t="shared" si="158"/>
        <v>79</v>
      </c>
      <c r="BY69" s="70">
        <v>2023</v>
      </c>
      <c r="BZ69" s="21">
        <v>386</v>
      </c>
      <c r="CA69" s="53">
        <f t="shared" si="159"/>
        <v>0.190805734058329</v>
      </c>
      <c r="CB69" s="54">
        <f t="shared" si="160"/>
        <v>96</v>
      </c>
      <c r="CC69" s="54">
        <f t="shared" si="161"/>
        <v>105</v>
      </c>
      <c r="CD69" s="61">
        <f t="shared" si="162"/>
        <v>201</v>
      </c>
      <c r="CE69" s="21">
        <v>1932</v>
      </c>
      <c r="CF69" s="21">
        <v>1208.54</v>
      </c>
      <c r="CG69" s="53">
        <f t="shared" si="163"/>
        <v>0.625538302277433</v>
      </c>
      <c r="CH69" s="54">
        <f t="shared" si="164"/>
        <v>53</v>
      </c>
      <c r="CI69" s="54">
        <f t="shared" si="165"/>
        <v>51</v>
      </c>
      <c r="CJ69" s="61">
        <f t="shared" si="166"/>
        <v>104</v>
      </c>
    </row>
    <row r="70" customHeight="1" spans="1:88">
      <c r="A70" s="52">
        <v>68</v>
      </c>
      <c r="B70" s="25">
        <v>106485</v>
      </c>
      <c r="C70" s="25" t="s">
        <v>164</v>
      </c>
      <c r="D70" s="25" t="s">
        <v>50</v>
      </c>
      <c r="E70" s="21">
        <v>3901</v>
      </c>
      <c r="F70" s="21">
        <v>1698.5</v>
      </c>
      <c r="G70" s="53">
        <f t="shared" si="112"/>
        <v>0.435401179184824</v>
      </c>
      <c r="H70" s="54">
        <f t="shared" si="113"/>
        <v>96</v>
      </c>
      <c r="I70" s="54">
        <f t="shared" si="114"/>
        <v>57</v>
      </c>
      <c r="J70" s="61">
        <f t="shared" si="115"/>
        <v>153</v>
      </c>
      <c r="K70" s="21">
        <v>607</v>
      </c>
      <c r="L70" s="21">
        <v>58.6</v>
      </c>
      <c r="M70" s="53">
        <f t="shared" si="116"/>
        <v>0.0965403624382208</v>
      </c>
      <c r="N70" s="54">
        <f t="shared" si="117"/>
        <v>98</v>
      </c>
      <c r="O70" s="54">
        <f t="shared" si="118"/>
        <v>101</v>
      </c>
      <c r="P70" s="61">
        <f t="shared" si="119"/>
        <v>199</v>
      </c>
      <c r="Q70" s="22">
        <v>1336</v>
      </c>
      <c r="R70" s="21">
        <v>0</v>
      </c>
      <c r="S70" s="53">
        <f t="shared" si="120"/>
        <v>0</v>
      </c>
      <c r="T70" s="54">
        <f t="shared" si="121"/>
        <v>133</v>
      </c>
      <c r="U70" s="54">
        <f t="shared" si="122"/>
        <v>133</v>
      </c>
      <c r="V70" s="61">
        <f t="shared" si="123"/>
        <v>266</v>
      </c>
      <c r="W70" s="21">
        <v>1255</v>
      </c>
      <c r="X70" s="62">
        <v>4166.29</v>
      </c>
      <c r="Y70" s="53">
        <f t="shared" si="124"/>
        <v>3.31975298804781</v>
      </c>
      <c r="Z70" s="54">
        <f t="shared" si="125"/>
        <v>63</v>
      </c>
      <c r="AA70" s="54">
        <f t="shared" si="126"/>
        <v>72</v>
      </c>
      <c r="AB70" s="61">
        <f t="shared" si="127"/>
        <v>135</v>
      </c>
      <c r="AC70" s="21">
        <v>583</v>
      </c>
      <c r="AD70" s="62">
        <v>0</v>
      </c>
      <c r="AE70" s="53">
        <f t="shared" si="167"/>
        <v>0</v>
      </c>
      <c r="AF70" s="54">
        <f t="shared" si="128"/>
        <v>66</v>
      </c>
      <c r="AG70" s="54">
        <f t="shared" si="129"/>
        <v>67</v>
      </c>
      <c r="AH70" s="61">
        <f t="shared" si="130"/>
        <v>133</v>
      </c>
      <c r="AI70" s="21">
        <v>1910</v>
      </c>
      <c r="AJ70" s="21">
        <v>2061.65</v>
      </c>
      <c r="AK70" s="53">
        <f t="shared" si="131"/>
        <v>1.07939790575916</v>
      </c>
      <c r="AL70" s="54">
        <f t="shared" si="132"/>
        <v>79</v>
      </c>
      <c r="AM70" s="54">
        <f t="shared" si="133"/>
        <v>87</v>
      </c>
      <c r="AN70" s="61">
        <f t="shared" si="134"/>
        <v>166</v>
      </c>
      <c r="AO70" s="21">
        <v>1918</v>
      </c>
      <c r="AP70" s="21">
        <v>2638.2</v>
      </c>
      <c r="AQ70" s="53">
        <f t="shared" si="135"/>
        <v>1.3754953076121</v>
      </c>
      <c r="AR70" s="54">
        <f t="shared" si="136"/>
        <v>56</v>
      </c>
      <c r="AS70" s="54">
        <f t="shared" si="137"/>
        <v>72</v>
      </c>
      <c r="AT70" s="61">
        <f t="shared" si="138"/>
        <v>128</v>
      </c>
      <c r="AU70" s="21">
        <v>1526</v>
      </c>
      <c r="AV70" s="21">
        <f>VLOOKUP(B:B,[2]Sheet1!$A:$B,2,0)</f>
        <v>2287.61</v>
      </c>
      <c r="AW70" s="53">
        <f t="shared" si="139"/>
        <v>1.49908912188729</v>
      </c>
      <c r="AX70" s="54">
        <f t="shared" si="140"/>
        <v>65</v>
      </c>
      <c r="AY70" s="54">
        <f t="shared" si="141"/>
        <v>73</v>
      </c>
      <c r="AZ70" s="61">
        <f t="shared" si="142"/>
        <v>138</v>
      </c>
      <c r="BA70" s="21">
        <v>600</v>
      </c>
      <c r="BB70" s="21">
        <v>285.7</v>
      </c>
      <c r="BC70" s="53">
        <f t="shared" si="143"/>
        <v>0.476166666666667</v>
      </c>
      <c r="BD70" s="54">
        <f t="shared" si="144"/>
        <v>13</v>
      </c>
      <c r="BE70" s="54">
        <f t="shared" si="145"/>
        <v>26</v>
      </c>
      <c r="BF70" s="61">
        <f t="shared" si="146"/>
        <v>39</v>
      </c>
      <c r="BG70" s="21">
        <v>800</v>
      </c>
      <c r="BH70" s="21">
        <v>181.04</v>
      </c>
      <c r="BI70" s="53">
        <f t="shared" si="147"/>
        <v>0.2263</v>
      </c>
      <c r="BJ70" s="54">
        <f t="shared" si="148"/>
        <v>98</v>
      </c>
      <c r="BK70" s="54">
        <f t="shared" si="149"/>
        <v>104</v>
      </c>
      <c r="BL70" s="61">
        <f t="shared" si="150"/>
        <v>202</v>
      </c>
      <c r="BM70" s="21">
        <v>1200</v>
      </c>
      <c r="BN70" s="21">
        <v>1377.97</v>
      </c>
      <c r="BO70" s="53">
        <f t="shared" si="151"/>
        <v>1.14830833333333</v>
      </c>
      <c r="BP70" s="54">
        <f t="shared" si="152"/>
        <v>73</v>
      </c>
      <c r="BQ70" s="54">
        <f t="shared" si="153"/>
        <v>63</v>
      </c>
      <c r="BR70" s="61">
        <f t="shared" si="154"/>
        <v>136</v>
      </c>
      <c r="BS70" s="21">
        <v>2200</v>
      </c>
      <c r="BT70" s="21">
        <v>1381.1</v>
      </c>
      <c r="BU70" s="53">
        <f t="shared" si="155"/>
        <v>0.627772727272727</v>
      </c>
      <c r="BV70" s="54">
        <f t="shared" si="156"/>
        <v>75</v>
      </c>
      <c r="BW70" s="54">
        <f t="shared" si="157"/>
        <v>74</v>
      </c>
      <c r="BX70" s="61">
        <f t="shared" si="158"/>
        <v>149</v>
      </c>
      <c r="BY70" s="70">
        <v>2884</v>
      </c>
      <c r="BZ70" s="21">
        <v>456</v>
      </c>
      <c r="CA70" s="53">
        <f t="shared" si="159"/>
        <v>0.158113730929265</v>
      </c>
      <c r="CB70" s="54">
        <f t="shared" si="160"/>
        <v>103</v>
      </c>
      <c r="CC70" s="54">
        <f t="shared" si="161"/>
        <v>94</v>
      </c>
      <c r="CD70" s="61">
        <f t="shared" si="162"/>
        <v>197</v>
      </c>
      <c r="CE70" s="21">
        <v>2029</v>
      </c>
      <c r="CF70" s="21">
        <v>803.91</v>
      </c>
      <c r="CG70" s="53">
        <f t="shared" si="163"/>
        <v>0.396209955643174</v>
      </c>
      <c r="CH70" s="54">
        <f t="shared" si="164"/>
        <v>111</v>
      </c>
      <c r="CI70" s="54">
        <f t="shared" si="165"/>
        <v>89</v>
      </c>
      <c r="CJ70" s="61">
        <f t="shared" si="166"/>
        <v>200</v>
      </c>
    </row>
    <row r="71" customHeight="1" spans="1:88">
      <c r="A71" s="52">
        <v>69</v>
      </c>
      <c r="B71" s="25">
        <v>717</v>
      </c>
      <c r="C71" s="55" t="s">
        <v>165</v>
      </c>
      <c r="D71" s="25" t="s">
        <v>34</v>
      </c>
      <c r="E71" s="21">
        <v>2099</v>
      </c>
      <c r="F71" s="21">
        <v>1964</v>
      </c>
      <c r="G71" s="53">
        <f t="shared" si="112"/>
        <v>0.935683658885183</v>
      </c>
      <c r="H71" s="54">
        <f t="shared" si="113"/>
        <v>33</v>
      </c>
      <c r="I71" s="54">
        <f t="shared" si="114"/>
        <v>47</v>
      </c>
      <c r="J71" s="61">
        <f t="shared" si="115"/>
        <v>80</v>
      </c>
      <c r="K71" s="21">
        <v>813</v>
      </c>
      <c r="L71" s="21">
        <v>211.4</v>
      </c>
      <c r="M71" s="53">
        <f t="shared" si="116"/>
        <v>0.260024600246002</v>
      </c>
      <c r="N71" s="54">
        <f t="shared" si="117"/>
        <v>72</v>
      </c>
      <c r="O71" s="54">
        <f t="shared" si="118"/>
        <v>69</v>
      </c>
      <c r="P71" s="61">
        <f t="shared" si="119"/>
        <v>141</v>
      </c>
      <c r="Q71" s="22">
        <v>2812</v>
      </c>
      <c r="R71" s="21">
        <v>1588.02</v>
      </c>
      <c r="S71" s="53">
        <f t="shared" si="120"/>
        <v>0.56472972972973</v>
      </c>
      <c r="T71" s="54">
        <f t="shared" si="121"/>
        <v>41</v>
      </c>
      <c r="U71" s="54">
        <f t="shared" si="122"/>
        <v>38</v>
      </c>
      <c r="V71" s="61">
        <f t="shared" si="123"/>
        <v>79</v>
      </c>
      <c r="W71" s="21">
        <v>1138</v>
      </c>
      <c r="X71" s="62">
        <v>3545.25</v>
      </c>
      <c r="Y71" s="53">
        <f t="shared" si="124"/>
        <v>3.11533391915641</v>
      </c>
      <c r="Z71" s="54">
        <f t="shared" si="125"/>
        <v>77</v>
      </c>
      <c r="AA71" s="54">
        <f t="shared" si="126"/>
        <v>91</v>
      </c>
      <c r="AB71" s="61">
        <f t="shared" si="127"/>
        <v>168</v>
      </c>
      <c r="AC71" s="21">
        <v>0</v>
      </c>
      <c r="AD71" s="62">
        <v>0</v>
      </c>
      <c r="AE71" s="64">
        <v>0</v>
      </c>
      <c r="AF71" s="54">
        <f t="shared" si="128"/>
        <v>66</v>
      </c>
      <c r="AG71" s="54">
        <f t="shared" si="129"/>
        <v>67</v>
      </c>
      <c r="AH71" s="61">
        <f t="shared" si="130"/>
        <v>133</v>
      </c>
      <c r="AI71" s="21">
        <v>1910</v>
      </c>
      <c r="AJ71" s="21">
        <v>3043.55</v>
      </c>
      <c r="AK71" s="53">
        <f t="shared" si="131"/>
        <v>1.59348167539267</v>
      </c>
      <c r="AL71" s="54">
        <f t="shared" si="132"/>
        <v>18</v>
      </c>
      <c r="AM71" s="54">
        <f t="shared" si="133"/>
        <v>29</v>
      </c>
      <c r="AN71" s="61">
        <f t="shared" si="134"/>
        <v>47</v>
      </c>
      <c r="AO71" s="21">
        <v>1918</v>
      </c>
      <c r="AP71" s="21">
        <v>3439.29</v>
      </c>
      <c r="AQ71" s="53">
        <f t="shared" si="135"/>
        <v>1.79316475495308</v>
      </c>
      <c r="AR71" s="54">
        <f t="shared" si="136"/>
        <v>17</v>
      </c>
      <c r="AS71" s="54">
        <f t="shared" si="137"/>
        <v>48</v>
      </c>
      <c r="AT71" s="61">
        <f t="shared" si="138"/>
        <v>65</v>
      </c>
      <c r="AU71" s="21">
        <v>1526</v>
      </c>
      <c r="AV71" s="21">
        <f>VLOOKUP(B:B,[2]Sheet1!$A:$B,2,0)</f>
        <v>3006.54</v>
      </c>
      <c r="AW71" s="53">
        <f t="shared" si="139"/>
        <v>1.97020969855832</v>
      </c>
      <c r="AX71" s="54">
        <f t="shared" si="140"/>
        <v>28</v>
      </c>
      <c r="AY71" s="54">
        <f t="shared" si="141"/>
        <v>43</v>
      </c>
      <c r="AZ71" s="61">
        <f t="shared" si="142"/>
        <v>71</v>
      </c>
      <c r="BA71" s="21">
        <v>600</v>
      </c>
      <c r="BB71" s="21">
        <v>107.8</v>
      </c>
      <c r="BC71" s="53">
        <f t="shared" si="143"/>
        <v>0.179666666666667</v>
      </c>
      <c r="BD71" s="54">
        <f t="shared" si="144"/>
        <v>82</v>
      </c>
      <c r="BE71" s="54">
        <f t="shared" si="145"/>
        <v>84</v>
      </c>
      <c r="BF71" s="61">
        <f t="shared" si="146"/>
        <v>166</v>
      </c>
      <c r="BG71" s="21">
        <v>1330</v>
      </c>
      <c r="BH71" s="21">
        <v>448</v>
      </c>
      <c r="BI71" s="53">
        <f t="shared" si="147"/>
        <v>0.336842105263158</v>
      </c>
      <c r="BJ71" s="54">
        <f t="shared" si="148"/>
        <v>85</v>
      </c>
      <c r="BK71" s="54">
        <f t="shared" si="149"/>
        <v>76</v>
      </c>
      <c r="BL71" s="61">
        <f t="shared" si="150"/>
        <v>161</v>
      </c>
      <c r="BM71" s="21">
        <v>1043</v>
      </c>
      <c r="BN71" s="21">
        <v>741.41</v>
      </c>
      <c r="BO71" s="53">
        <f t="shared" si="151"/>
        <v>0.710843720038351</v>
      </c>
      <c r="BP71" s="54">
        <f t="shared" si="152"/>
        <v>113</v>
      </c>
      <c r="BQ71" s="54">
        <f t="shared" si="153"/>
        <v>108</v>
      </c>
      <c r="BR71" s="61">
        <f t="shared" si="154"/>
        <v>221</v>
      </c>
      <c r="BS71" s="21">
        <v>2000</v>
      </c>
      <c r="BT71" s="21">
        <v>1312.6</v>
      </c>
      <c r="BU71" s="53">
        <f t="shared" si="155"/>
        <v>0.6563</v>
      </c>
      <c r="BV71" s="54">
        <f t="shared" si="156"/>
        <v>69</v>
      </c>
      <c r="BW71" s="54">
        <f t="shared" si="157"/>
        <v>78</v>
      </c>
      <c r="BX71" s="61">
        <f t="shared" si="158"/>
        <v>147</v>
      </c>
      <c r="BY71" s="70">
        <v>1809</v>
      </c>
      <c r="BZ71" s="21">
        <v>920</v>
      </c>
      <c r="CA71" s="53">
        <f t="shared" si="159"/>
        <v>0.5085682697623</v>
      </c>
      <c r="CB71" s="54">
        <f t="shared" si="160"/>
        <v>41</v>
      </c>
      <c r="CC71" s="54">
        <f t="shared" si="161"/>
        <v>59</v>
      </c>
      <c r="CD71" s="61">
        <f t="shared" si="162"/>
        <v>100</v>
      </c>
      <c r="CE71" s="21">
        <v>1449</v>
      </c>
      <c r="CF71" s="21">
        <v>926.78</v>
      </c>
      <c r="CG71" s="53">
        <f t="shared" si="163"/>
        <v>0.63959972394755</v>
      </c>
      <c r="CH71" s="54">
        <f t="shared" si="164"/>
        <v>49</v>
      </c>
      <c r="CI71" s="54">
        <f t="shared" si="165"/>
        <v>75</v>
      </c>
      <c r="CJ71" s="61">
        <f t="shared" si="166"/>
        <v>124</v>
      </c>
    </row>
    <row r="72" customHeight="1" spans="1:88">
      <c r="A72" s="52">
        <v>70</v>
      </c>
      <c r="B72" s="25">
        <v>117310</v>
      </c>
      <c r="C72" s="25" t="s">
        <v>166</v>
      </c>
      <c r="D72" s="25" t="s">
        <v>22</v>
      </c>
      <c r="E72" s="21">
        <v>2519</v>
      </c>
      <c r="F72" s="21">
        <v>1330.62</v>
      </c>
      <c r="G72" s="53">
        <f t="shared" si="112"/>
        <v>0.528233425962684</v>
      </c>
      <c r="H72" s="54">
        <f t="shared" si="113"/>
        <v>85</v>
      </c>
      <c r="I72" s="54">
        <f t="shared" si="114"/>
        <v>80</v>
      </c>
      <c r="J72" s="61">
        <f t="shared" si="115"/>
        <v>165</v>
      </c>
      <c r="K72" s="21">
        <v>607</v>
      </c>
      <c r="L72" s="21">
        <v>1030</v>
      </c>
      <c r="M72" s="53">
        <f t="shared" si="116"/>
        <v>1.69686985172982</v>
      </c>
      <c r="N72" s="54">
        <f t="shared" si="117"/>
        <v>4</v>
      </c>
      <c r="O72" s="54">
        <f t="shared" si="118"/>
        <v>9</v>
      </c>
      <c r="P72" s="61">
        <f t="shared" si="119"/>
        <v>13</v>
      </c>
      <c r="Q72" s="22">
        <v>3805</v>
      </c>
      <c r="R72" s="21">
        <v>1662.03</v>
      </c>
      <c r="S72" s="53">
        <f t="shared" si="120"/>
        <v>0.436801576872536</v>
      </c>
      <c r="T72" s="54">
        <f t="shared" si="121"/>
        <v>55</v>
      </c>
      <c r="U72" s="54">
        <f t="shared" si="122"/>
        <v>35</v>
      </c>
      <c r="V72" s="61">
        <f t="shared" si="123"/>
        <v>90</v>
      </c>
      <c r="W72" s="21">
        <v>1138</v>
      </c>
      <c r="X72" s="62">
        <v>4846.69</v>
      </c>
      <c r="Y72" s="53">
        <f t="shared" si="124"/>
        <v>4.25895430579965</v>
      </c>
      <c r="Z72" s="54">
        <f t="shared" si="125"/>
        <v>31</v>
      </c>
      <c r="AA72" s="54">
        <f t="shared" si="126"/>
        <v>58</v>
      </c>
      <c r="AB72" s="61">
        <f t="shared" si="127"/>
        <v>89</v>
      </c>
      <c r="AC72" s="21">
        <v>1084</v>
      </c>
      <c r="AD72" s="62">
        <v>0</v>
      </c>
      <c r="AE72" s="53">
        <f t="shared" si="167"/>
        <v>0</v>
      </c>
      <c r="AF72" s="54">
        <f t="shared" si="128"/>
        <v>66</v>
      </c>
      <c r="AG72" s="54">
        <f t="shared" si="129"/>
        <v>67</v>
      </c>
      <c r="AH72" s="61">
        <f t="shared" si="130"/>
        <v>133</v>
      </c>
      <c r="AI72" s="21">
        <v>1910</v>
      </c>
      <c r="AJ72" s="21">
        <v>2318.67</v>
      </c>
      <c r="AK72" s="53">
        <f t="shared" si="131"/>
        <v>1.21396335078534</v>
      </c>
      <c r="AL72" s="54">
        <f t="shared" si="132"/>
        <v>54</v>
      </c>
      <c r="AM72" s="54">
        <f t="shared" si="133"/>
        <v>65</v>
      </c>
      <c r="AN72" s="61">
        <f t="shared" si="134"/>
        <v>119</v>
      </c>
      <c r="AO72" s="21">
        <v>1918</v>
      </c>
      <c r="AP72" s="21">
        <v>2959.59</v>
      </c>
      <c r="AQ72" s="53">
        <f t="shared" si="135"/>
        <v>1.54306047966632</v>
      </c>
      <c r="AR72" s="54">
        <f t="shared" si="136"/>
        <v>30</v>
      </c>
      <c r="AS72" s="54">
        <f t="shared" si="137"/>
        <v>60</v>
      </c>
      <c r="AT72" s="61">
        <f t="shared" si="138"/>
        <v>90</v>
      </c>
      <c r="AU72" s="21">
        <v>1526</v>
      </c>
      <c r="AV72" s="21">
        <f>VLOOKUP(B:B,[2]Sheet1!$A:$B,2,0)</f>
        <v>1448.33</v>
      </c>
      <c r="AW72" s="53">
        <f t="shared" si="139"/>
        <v>0.949102228047182</v>
      </c>
      <c r="AX72" s="54">
        <f t="shared" si="140"/>
        <v>118</v>
      </c>
      <c r="AY72" s="54">
        <f t="shared" si="141"/>
        <v>118</v>
      </c>
      <c r="AZ72" s="61">
        <f t="shared" si="142"/>
        <v>236</v>
      </c>
      <c r="BA72" s="21">
        <v>600</v>
      </c>
      <c r="BB72" s="21">
        <v>187.5</v>
      </c>
      <c r="BC72" s="53">
        <f t="shared" si="143"/>
        <v>0.3125</v>
      </c>
      <c r="BD72" s="54">
        <f t="shared" si="144"/>
        <v>43</v>
      </c>
      <c r="BE72" s="54">
        <f t="shared" si="145"/>
        <v>48</v>
      </c>
      <c r="BF72" s="61">
        <f t="shared" si="146"/>
        <v>91</v>
      </c>
      <c r="BG72" s="21">
        <v>600</v>
      </c>
      <c r="BH72" s="21">
        <v>1984.2</v>
      </c>
      <c r="BI72" s="53">
        <f t="shared" si="147"/>
        <v>3.307</v>
      </c>
      <c r="BJ72" s="54">
        <f t="shared" si="148"/>
        <v>1</v>
      </c>
      <c r="BK72" s="54">
        <f t="shared" si="149"/>
        <v>13</v>
      </c>
      <c r="BL72" s="61">
        <f t="shared" si="150"/>
        <v>14</v>
      </c>
      <c r="BM72" s="21">
        <v>1329</v>
      </c>
      <c r="BN72" s="21">
        <v>894.45</v>
      </c>
      <c r="BO72" s="53">
        <f t="shared" si="151"/>
        <v>0.673024830699774</v>
      </c>
      <c r="BP72" s="54">
        <f t="shared" si="152"/>
        <v>117</v>
      </c>
      <c r="BQ72" s="54">
        <f t="shared" si="153"/>
        <v>94</v>
      </c>
      <c r="BR72" s="61">
        <f t="shared" si="154"/>
        <v>211</v>
      </c>
      <c r="BS72" s="21">
        <v>2000</v>
      </c>
      <c r="BT72" s="21">
        <v>337.92</v>
      </c>
      <c r="BU72" s="53">
        <f t="shared" si="155"/>
        <v>0.16896</v>
      </c>
      <c r="BV72" s="54">
        <f t="shared" si="156"/>
        <v>133</v>
      </c>
      <c r="BW72" s="54">
        <f t="shared" si="157"/>
        <v>132</v>
      </c>
      <c r="BX72" s="61">
        <f t="shared" si="158"/>
        <v>265</v>
      </c>
      <c r="BY72" s="70">
        <v>1514</v>
      </c>
      <c r="BZ72" s="21">
        <v>404</v>
      </c>
      <c r="CA72" s="53">
        <f t="shared" si="159"/>
        <v>0.266842800528402</v>
      </c>
      <c r="CB72" s="54">
        <f t="shared" si="160"/>
        <v>79</v>
      </c>
      <c r="CC72" s="54">
        <f t="shared" si="161"/>
        <v>104</v>
      </c>
      <c r="CD72" s="61">
        <f t="shared" si="162"/>
        <v>183</v>
      </c>
      <c r="CE72" s="21">
        <v>2512</v>
      </c>
      <c r="CF72" s="21">
        <v>831.74</v>
      </c>
      <c r="CG72" s="53">
        <f t="shared" si="163"/>
        <v>0.331106687898089</v>
      </c>
      <c r="CH72" s="54">
        <f t="shared" si="164"/>
        <v>124</v>
      </c>
      <c r="CI72" s="54">
        <f t="shared" si="165"/>
        <v>85</v>
      </c>
      <c r="CJ72" s="61">
        <f t="shared" si="166"/>
        <v>209</v>
      </c>
    </row>
    <row r="73" customHeight="1" spans="1:88">
      <c r="A73" s="52">
        <v>71</v>
      </c>
      <c r="B73" s="25">
        <v>105751</v>
      </c>
      <c r="C73" s="25" t="s">
        <v>167</v>
      </c>
      <c r="D73" s="25" t="s">
        <v>16</v>
      </c>
      <c r="E73" s="21">
        <v>2099</v>
      </c>
      <c r="F73" s="21">
        <v>2077</v>
      </c>
      <c r="G73" s="53">
        <f t="shared" si="112"/>
        <v>0.989518818484993</v>
      </c>
      <c r="H73" s="54">
        <f t="shared" si="113"/>
        <v>30</v>
      </c>
      <c r="I73" s="54">
        <f t="shared" si="114"/>
        <v>42</v>
      </c>
      <c r="J73" s="61">
        <f t="shared" si="115"/>
        <v>72</v>
      </c>
      <c r="K73" s="21">
        <v>607</v>
      </c>
      <c r="L73" s="21">
        <v>505.41</v>
      </c>
      <c r="M73" s="53">
        <f t="shared" si="116"/>
        <v>0.832635914332784</v>
      </c>
      <c r="N73" s="54">
        <f t="shared" si="117"/>
        <v>24</v>
      </c>
      <c r="O73" s="54">
        <f t="shared" si="118"/>
        <v>37</v>
      </c>
      <c r="P73" s="61">
        <f t="shared" si="119"/>
        <v>61</v>
      </c>
      <c r="Q73" s="22">
        <v>2292</v>
      </c>
      <c r="R73" s="21">
        <v>573.01</v>
      </c>
      <c r="S73" s="53">
        <f t="shared" si="120"/>
        <v>0.250004363001745</v>
      </c>
      <c r="T73" s="54">
        <f t="shared" si="121"/>
        <v>90</v>
      </c>
      <c r="U73" s="54">
        <f t="shared" si="122"/>
        <v>96</v>
      </c>
      <c r="V73" s="61">
        <f t="shared" si="123"/>
        <v>186</v>
      </c>
      <c r="W73" s="21">
        <v>1563</v>
      </c>
      <c r="X73" s="62">
        <v>4316.11</v>
      </c>
      <c r="Y73" s="53">
        <f t="shared" si="124"/>
        <v>2.7614267434421</v>
      </c>
      <c r="Z73" s="54">
        <f t="shared" si="125"/>
        <v>95</v>
      </c>
      <c r="AA73" s="54">
        <f t="shared" si="126"/>
        <v>67</v>
      </c>
      <c r="AB73" s="61">
        <f t="shared" si="127"/>
        <v>162</v>
      </c>
      <c r="AC73" s="21">
        <v>583</v>
      </c>
      <c r="AD73" s="62">
        <v>0</v>
      </c>
      <c r="AE73" s="53">
        <f t="shared" si="167"/>
        <v>0</v>
      </c>
      <c r="AF73" s="54">
        <f t="shared" si="128"/>
        <v>66</v>
      </c>
      <c r="AG73" s="54">
        <f t="shared" si="129"/>
        <v>67</v>
      </c>
      <c r="AH73" s="61">
        <f t="shared" si="130"/>
        <v>133</v>
      </c>
      <c r="AI73" s="21">
        <v>1910</v>
      </c>
      <c r="AJ73" s="21">
        <v>2314.26</v>
      </c>
      <c r="AK73" s="53">
        <f t="shared" si="131"/>
        <v>1.21165445026178</v>
      </c>
      <c r="AL73" s="54">
        <f t="shared" si="132"/>
        <v>55</v>
      </c>
      <c r="AM73" s="54">
        <f t="shared" si="133"/>
        <v>66</v>
      </c>
      <c r="AN73" s="61">
        <f t="shared" si="134"/>
        <v>121</v>
      </c>
      <c r="AO73" s="21">
        <v>1918</v>
      </c>
      <c r="AP73" s="21">
        <v>2659.52</v>
      </c>
      <c r="AQ73" s="53">
        <f t="shared" si="135"/>
        <v>1.3866110531804</v>
      </c>
      <c r="AR73" s="54">
        <f t="shared" si="136"/>
        <v>52</v>
      </c>
      <c r="AS73" s="54">
        <f t="shared" si="137"/>
        <v>70</v>
      </c>
      <c r="AT73" s="61">
        <f t="shared" si="138"/>
        <v>122</v>
      </c>
      <c r="AU73" s="21">
        <v>1526</v>
      </c>
      <c r="AV73" s="21">
        <f>VLOOKUP(B:B,[2]Sheet1!$A:$B,2,0)</f>
        <v>2692.18</v>
      </c>
      <c r="AW73" s="53">
        <f t="shared" si="139"/>
        <v>1.76420707732634</v>
      </c>
      <c r="AX73" s="54">
        <f t="shared" si="140"/>
        <v>42</v>
      </c>
      <c r="AY73" s="54">
        <f t="shared" si="141"/>
        <v>58</v>
      </c>
      <c r="AZ73" s="61">
        <f t="shared" si="142"/>
        <v>100</v>
      </c>
      <c r="BA73" s="21">
        <v>600</v>
      </c>
      <c r="BB73" s="21">
        <v>110.8</v>
      </c>
      <c r="BC73" s="53">
        <f t="shared" si="143"/>
        <v>0.184666666666667</v>
      </c>
      <c r="BD73" s="54">
        <f t="shared" si="144"/>
        <v>80</v>
      </c>
      <c r="BE73" s="54">
        <f t="shared" si="145"/>
        <v>82</v>
      </c>
      <c r="BF73" s="61">
        <f t="shared" si="146"/>
        <v>162</v>
      </c>
      <c r="BG73" s="21">
        <v>1257</v>
      </c>
      <c r="BH73" s="21">
        <v>1176</v>
      </c>
      <c r="BI73" s="53">
        <f t="shared" si="147"/>
        <v>0.935560859188544</v>
      </c>
      <c r="BJ73" s="54">
        <f t="shared" si="148"/>
        <v>41</v>
      </c>
      <c r="BK73" s="54">
        <f t="shared" si="149"/>
        <v>38</v>
      </c>
      <c r="BL73" s="61">
        <f t="shared" si="150"/>
        <v>79</v>
      </c>
      <c r="BM73" s="21">
        <v>1900</v>
      </c>
      <c r="BN73" s="21">
        <v>1355.99</v>
      </c>
      <c r="BO73" s="53">
        <f t="shared" si="151"/>
        <v>0.713678947368421</v>
      </c>
      <c r="BP73" s="54">
        <f t="shared" si="152"/>
        <v>112</v>
      </c>
      <c r="BQ73" s="54">
        <f t="shared" si="153"/>
        <v>66</v>
      </c>
      <c r="BR73" s="61">
        <f t="shared" si="154"/>
        <v>178</v>
      </c>
      <c r="BS73" s="21">
        <v>2000</v>
      </c>
      <c r="BT73" s="21">
        <v>2065.45</v>
      </c>
      <c r="BU73" s="53">
        <f t="shared" si="155"/>
        <v>1.032725</v>
      </c>
      <c r="BV73" s="54">
        <f t="shared" si="156"/>
        <v>36</v>
      </c>
      <c r="BW73" s="54">
        <f t="shared" si="157"/>
        <v>50</v>
      </c>
      <c r="BX73" s="61">
        <f t="shared" si="158"/>
        <v>86</v>
      </c>
      <c r="BY73" s="70">
        <v>4091</v>
      </c>
      <c r="BZ73" s="21">
        <v>958</v>
      </c>
      <c r="CA73" s="53">
        <f t="shared" si="159"/>
        <v>0.234172573942801</v>
      </c>
      <c r="CB73" s="54">
        <f t="shared" si="160"/>
        <v>86</v>
      </c>
      <c r="CC73" s="54">
        <f t="shared" si="161"/>
        <v>55</v>
      </c>
      <c r="CD73" s="61">
        <f t="shared" si="162"/>
        <v>141</v>
      </c>
      <c r="CE73" s="21">
        <v>1449</v>
      </c>
      <c r="CF73" s="21">
        <v>908.3</v>
      </c>
      <c r="CG73" s="53">
        <f t="shared" si="163"/>
        <v>0.626846100759144</v>
      </c>
      <c r="CH73" s="54">
        <f t="shared" si="164"/>
        <v>52</v>
      </c>
      <c r="CI73" s="54">
        <f t="shared" si="165"/>
        <v>77</v>
      </c>
      <c r="CJ73" s="61">
        <f t="shared" si="166"/>
        <v>129</v>
      </c>
    </row>
    <row r="74" customHeight="1" spans="1:88">
      <c r="A74" s="52">
        <v>72</v>
      </c>
      <c r="B74" s="25">
        <v>104428</v>
      </c>
      <c r="C74" s="25" t="s">
        <v>43</v>
      </c>
      <c r="D74" s="25" t="s">
        <v>143</v>
      </c>
      <c r="E74" s="21">
        <v>2099</v>
      </c>
      <c r="F74" s="21">
        <v>1550</v>
      </c>
      <c r="G74" s="53">
        <f t="shared" si="112"/>
        <v>0.738446879466413</v>
      </c>
      <c r="H74" s="54">
        <f t="shared" si="113"/>
        <v>53</v>
      </c>
      <c r="I74" s="54">
        <f t="shared" si="114"/>
        <v>66</v>
      </c>
      <c r="J74" s="61">
        <f t="shared" si="115"/>
        <v>119</v>
      </c>
      <c r="K74" s="21">
        <v>607</v>
      </c>
      <c r="L74" s="21">
        <v>833.6</v>
      </c>
      <c r="M74" s="53">
        <f t="shared" si="116"/>
        <v>1.37331136738056</v>
      </c>
      <c r="N74" s="54">
        <f t="shared" si="117"/>
        <v>6</v>
      </c>
      <c r="O74" s="54">
        <f t="shared" si="118"/>
        <v>16</v>
      </c>
      <c r="P74" s="61">
        <f t="shared" si="119"/>
        <v>22</v>
      </c>
      <c r="Q74" s="22">
        <v>4134</v>
      </c>
      <c r="R74" s="21">
        <v>288</v>
      </c>
      <c r="S74" s="53">
        <f t="shared" si="120"/>
        <v>0.06966618287373</v>
      </c>
      <c r="T74" s="54">
        <f t="shared" si="121"/>
        <v>119</v>
      </c>
      <c r="U74" s="54">
        <f t="shared" si="122"/>
        <v>112</v>
      </c>
      <c r="V74" s="61">
        <f t="shared" si="123"/>
        <v>231</v>
      </c>
      <c r="W74" s="21">
        <v>1138</v>
      </c>
      <c r="X74" s="62">
        <v>11965.24</v>
      </c>
      <c r="Y74" s="53">
        <f t="shared" si="124"/>
        <v>10.5142706502636</v>
      </c>
      <c r="Z74" s="54">
        <f t="shared" si="125"/>
        <v>1</v>
      </c>
      <c r="AA74" s="54">
        <f t="shared" si="126"/>
        <v>4</v>
      </c>
      <c r="AB74" s="61">
        <f t="shared" si="127"/>
        <v>5</v>
      </c>
      <c r="AC74" s="21">
        <v>583</v>
      </c>
      <c r="AD74" s="62">
        <v>156</v>
      </c>
      <c r="AE74" s="53">
        <f t="shared" si="167"/>
        <v>0.267581475128645</v>
      </c>
      <c r="AF74" s="54">
        <f t="shared" si="128"/>
        <v>18</v>
      </c>
      <c r="AG74" s="54">
        <f t="shared" si="129"/>
        <v>19</v>
      </c>
      <c r="AH74" s="61">
        <f t="shared" si="130"/>
        <v>37</v>
      </c>
      <c r="AI74" s="21">
        <v>1910</v>
      </c>
      <c r="AJ74" s="21">
        <v>4213.68</v>
      </c>
      <c r="AK74" s="53">
        <f t="shared" si="131"/>
        <v>2.20611518324607</v>
      </c>
      <c r="AL74" s="54">
        <f t="shared" si="132"/>
        <v>3</v>
      </c>
      <c r="AM74" s="54">
        <f t="shared" si="133"/>
        <v>9</v>
      </c>
      <c r="AN74" s="61">
        <f t="shared" si="134"/>
        <v>12</v>
      </c>
      <c r="AO74" s="21">
        <v>1918</v>
      </c>
      <c r="AP74" s="21">
        <v>3259.15</v>
      </c>
      <c r="AQ74" s="53">
        <f t="shared" si="135"/>
        <v>1.69924400417101</v>
      </c>
      <c r="AR74" s="54">
        <f t="shared" si="136"/>
        <v>21</v>
      </c>
      <c r="AS74" s="54">
        <f t="shared" si="137"/>
        <v>52</v>
      </c>
      <c r="AT74" s="61">
        <f t="shared" si="138"/>
        <v>73</v>
      </c>
      <c r="AU74" s="21">
        <v>1526</v>
      </c>
      <c r="AV74" s="21">
        <f>VLOOKUP(B:B,[2]Sheet1!$A:$B,2,0)</f>
        <v>3707.87</v>
      </c>
      <c r="AW74" s="53">
        <f t="shared" si="139"/>
        <v>2.42979685452162</v>
      </c>
      <c r="AX74" s="54">
        <f t="shared" si="140"/>
        <v>11</v>
      </c>
      <c r="AY74" s="54">
        <f t="shared" si="141"/>
        <v>27</v>
      </c>
      <c r="AZ74" s="61">
        <f t="shared" si="142"/>
        <v>38</v>
      </c>
      <c r="BA74" s="21">
        <v>600</v>
      </c>
      <c r="BB74" s="21">
        <v>249.78</v>
      </c>
      <c r="BC74" s="53">
        <f t="shared" si="143"/>
        <v>0.4163</v>
      </c>
      <c r="BD74" s="54">
        <f t="shared" si="144"/>
        <v>23</v>
      </c>
      <c r="BE74" s="54">
        <f t="shared" si="145"/>
        <v>33</v>
      </c>
      <c r="BF74" s="61">
        <f t="shared" si="146"/>
        <v>56</v>
      </c>
      <c r="BG74" s="21">
        <v>1290</v>
      </c>
      <c r="BH74" s="21">
        <v>161</v>
      </c>
      <c r="BI74" s="53">
        <f t="shared" si="147"/>
        <v>0.124806201550388</v>
      </c>
      <c r="BJ74" s="54">
        <f t="shared" si="148"/>
        <v>115</v>
      </c>
      <c r="BK74" s="54">
        <f t="shared" si="149"/>
        <v>106</v>
      </c>
      <c r="BL74" s="61">
        <f t="shared" si="150"/>
        <v>221</v>
      </c>
      <c r="BM74" s="21">
        <v>636</v>
      </c>
      <c r="BN74" s="21">
        <v>3475.81</v>
      </c>
      <c r="BO74" s="53">
        <f t="shared" si="151"/>
        <v>5.46511006289308</v>
      </c>
      <c r="BP74" s="54">
        <f t="shared" si="152"/>
        <v>2</v>
      </c>
      <c r="BQ74" s="54">
        <f t="shared" si="153"/>
        <v>6</v>
      </c>
      <c r="BR74" s="61">
        <f t="shared" si="154"/>
        <v>8</v>
      </c>
      <c r="BS74" s="21">
        <v>2000</v>
      </c>
      <c r="BT74" s="21">
        <v>1773.2</v>
      </c>
      <c r="BU74" s="53">
        <f t="shared" si="155"/>
        <v>0.8866</v>
      </c>
      <c r="BV74" s="54">
        <f t="shared" si="156"/>
        <v>47</v>
      </c>
      <c r="BW74" s="54">
        <f t="shared" si="157"/>
        <v>60</v>
      </c>
      <c r="BX74" s="61">
        <f t="shared" si="158"/>
        <v>107</v>
      </c>
      <c r="BY74" s="70">
        <v>2557</v>
      </c>
      <c r="BZ74" s="21">
        <v>1845</v>
      </c>
      <c r="CA74" s="53">
        <f t="shared" si="159"/>
        <v>0.721548689870943</v>
      </c>
      <c r="CB74" s="54">
        <f t="shared" si="160"/>
        <v>22</v>
      </c>
      <c r="CC74" s="54">
        <f t="shared" si="161"/>
        <v>28</v>
      </c>
      <c r="CD74" s="61">
        <f t="shared" si="162"/>
        <v>50</v>
      </c>
      <c r="CE74" s="21">
        <v>1449</v>
      </c>
      <c r="CF74" s="21">
        <v>755.61</v>
      </c>
      <c r="CG74" s="53">
        <f t="shared" si="163"/>
        <v>0.521469979296066</v>
      </c>
      <c r="CH74" s="54">
        <f t="shared" si="164"/>
        <v>78</v>
      </c>
      <c r="CI74" s="54">
        <f t="shared" si="165"/>
        <v>97</v>
      </c>
      <c r="CJ74" s="61">
        <f t="shared" si="166"/>
        <v>175</v>
      </c>
    </row>
    <row r="75" customHeight="1" spans="1:88">
      <c r="A75" s="52">
        <v>73</v>
      </c>
      <c r="B75" s="25">
        <v>587</v>
      </c>
      <c r="C75" s="25" t="s">
        <v>168</v>
      </c>
      <c r="D75" s="25" t="s">
        <v>169</v>
      </c>
      <c r="E75" s="21">
        <v>2099</v>
      </c>
      <c r="F75" s="21">
        <v>1072</v>
      </c>
      <c r="G75" s="53">
        <f t="shared" si="112"/>
        <v>0.510719390185803</v>
      </c>
      <c r="H75" s="54">
        <f t="shared" si="113"/>
        <v>87</v>
      </c>
      <c r="I75" s="54">
        <f t="shared" si="114"/>
        <v>93</v>
      </c>
      <c r="J75" s="61">
        <f t="shared" si="115"/>
        <v>180</v>
      </c>
      <c r="K75" s="21">
        <v>607</v>
      </c>
      <c r="L75" s="21"/>
      <c r="M75" s="53">
        <f t="shared" si="116"/>
        <v>0</v>
      </c>
      <c r="N75" s="54">
        <f t="shared" si="117"/>
        <v>111</v>
      </c>
      <c r="O75" s="54">
        <f t="shared" si="118"/>
        <v>111</v>
      </c>
      <c r="P75" s="61">
        <f t="shared" si="119"/>
        <v>222</v>
      </c>
      <c r="Q75" s="22">
        <v>4996</v>
      </c>
      <c r="R75" s="21">
        <v>0</v>
      </c>
      <c r="S75" s="53">
        <f t="shared" si="120"/>
        <v>0</v>
      </c>
      <c r="T75" s="54">
        <f t="shared" si="121"/>
        <v>133</v>
      </c>
      <c r="U75" s="54">
        <f t="shared" si="122"/>
        <v>133</v>
      </c>
      <c r="V75" s="61">
        <f t="shared" si="123"/>
        <v>266</v>
      </c>
      <c r="W75" s="21">
        <v>1490</v>
      </c>
      <c r="X75" s="62">
        <v>5970.25</v>
      </c>
      <c r="Y75" s="53">
        <f t="shared" si="124"/>
        <v>4.00687919463087</v>
      </c>
      <c r="Z75" s="54">
        <f t="shared" si="125"/>
        <v>37</v>
      </c>
      <c r="AA75" s="54">
        <f t="shared" si="126"/>
        <v>37</v>
      </c>
      <c r="AB75" s="61">
        <f t="shared" si="127"/>
        <v>74</v>
      </c>
      <c r="AC75" s="21">
        <v>500</v>
      </c>
      <c r="AD75" s="62">
        <v>0</v>
      </c>
      <c r="AE75" s="53">
        <f t="shared" si="167"/>
        <v>0</v>
      </c>
      <c r="AF75" s="54">
        <f t="shared" si="128"/>
        <v>66</v>
      </c>
      <c r="AG75" s="54">
        <f t="shared" si="129"/>
        <v>67</v>
      </c>
      <c r="AH75" s="61">
        <f t="shared" si="130"/>
        <v>133</v>
      </c>
      <c r="AI75" s="21">
        <v>1910</v>
      </c>
      <c r="AJ75" s="21">
        <v>3868.88</v>
      </c>
      <c r="AK75" s="53">
        <f t="shared" si="131"/>
        <v>2.02559162303665</v>
      </c>
      <c r="AL75" s="54">
        <f t="shared" si="132"/>
        <v>5</v>
      </c>
      <c r="AM75" s="54">
        <f t="shared" si="133"/>
        <v>15</v>
      </c>
      <c r="AN75" s="61">
        <f t="shared" si="134"/>
        <v>20</v>
      </c>
      <c r="AO75" s="21">
        <v>1918</v>
      </c>
      <c r="AP75" s="21">
        <v>2094.54</v>
      </c>
      <c r="AQ75" s="53">
        <f t="shared" si="135"/>
        <v>1.09204379562044</v>
      </c>
      <c r="AR75" s="54">
        <f t="shared" si="136"/>
        <v>94</v>
      </c>
      <c r="AS75" s="54">
        <f t="shared" si="137"/>
        <v>104</v>
      </c>
      <c r="AT75" s="61">
        <f t="shared" si="138"/>
        <v>198</v>
      </c>
      <c r="AU75" s="21">
        <v>1526</v>
      </c>
      <c r="AV75" s="21">
        <f>VLOOKUP(B:B,[2]Sheet1!$A:$B,2,0)</f>
        <v>1703.24</v>
      </c>
      <c r="AW75" s="53">
        <f t="shared" si="139"/>
        <v>1.11614678899083</v>
      </c>
      <c r="AX75" s="54">
        <f t="shared" si="140"/>
        <v>103</v>
      </c>
      <c r="AY75" s="54">
        <f t="shared" si="141"/>
        <v>105</v>
      </c>
      <c r="AZ75" s="61">
        <f t="shared" si="142"/>
        <v>208</v>
      </c>
      <c r="BA75" s="21">
        <v>900</v>
      </c>
      <c r="BB75" s="21">
        <v>135.86</v>
      </c>
      <c r="BC75" s="53">
        <f t="shared" si="143"/>
        <v>0.150955555555556</v>
      </c>
      <c r="BD75" s="54">
        <f t="shared" si="144"/>
        <v>91</v>
      </c>
      <c r="BE75" s="54">
        <f t="shared" si="145"/>
        <v>70</v>
      </c>
      <c r="BF75" s="61">
        <f t="shared" si="146"/>
        <v>161</v>
      </c>
      <c r="BG75" s="21">
        <v>600</v>
      </c>
      <c r="BH75" s="21">
        <v>778</v>
      </c>
      <c r="BI75" s="53">
        <f t="shared" si="147"/>
        <v>1.29666666666667</v>
      </c>
      <c r="BJ75" s="54">
        <f t="shared" si="148"/>
        <v>25</v>
      </c>
      <c r="BK75" s="54">
        <f t="shared" si="149"/>
        <v>53</v>
      </c>
      <c r="BL75" s="61">
        <f t="shared" si="150"/>
        <v>78</v>
      </c>
      <c r="BM75" s="21">
        <v>600</v>
      </c>
      <c r="BN75" s="21">
        <v>1406.81</v>
      </c>
      <c r="BO75" s="53">
        <f t="shared" si="151"/>
        <v>2.34468333333333</v>
      </c>
      <c r="BP75" s="54">
        <f t="shared" si="152"/>
        <v>10</v>
      </c>
      <c r="BQ75" s="54">
        <f t="shared" si="153"/>
        <v>59</v>
      </c>
      <c r="BR75" s="61">
        <f t="shared" si="154"/>
        <v>69</v>
      </c>
      <c r="BS75" s="21">
        <v>3200</v>
      </c>
      <c r="BT75" s="21">
        <v>1092</v>
      </c>
      <c r="BU75" s="53">
        <f t="shared" si="155"/>
        <v>0.34125</v>
      </c>
      <c r="BV75" s="54">
        <f t="shared" si="156"/>
        <v>112</v>
      </c>
      <c r="BW75" s="54">
        <f t="shared" si="157"/>
        <v>91</v>
      </c>
      <c r="BX75" s="61">
        <f t="shared" si="158"/>
        <v>203</v>
      </c>
      <c r="BY75" s="70">
        <v>1888</v>
      </c>
      <c r="BZ75" s="21">
        <v>496</v>
      </c>
      <c r="CA75" s="53">
        <f t="shared" si="159"/>
        <v>0.26271186440678</v>
      </c>
      <c r="CB75" s="54">
        <f t="shared" si="160"/>
        <v>80</v>
      </c>
      <c r="CC75" s="54">
        <f t="shared" si="161"/>
        <v>89</v>
      </c>
      <c r="CD75" s="61">
        <f t="shared" si="162"/>
        <v>169</v>
      </c>
      <c r="CE75" s="21">
        <v>1642</v>
      </c>
      <c r="CF75" s="21">
        <v>1936.1</v>
      </c>
      <c r="CG75" s="53">
        <f t="shared" si="163"/>
        <v>1.17911084043849</v>
      </c>
      <c r="CH75" s="54">
        <f t="shared" si="164"/>
        <v>7</v>
      </c>
      <c r="CI75" s="54">
        <f t="shared" si="165"/>
        <v>13</v>
      </c>
      <c r="CJ75" s="61">
        <f t="shared" si="166"/>
        <v>20</v>
      </c>
    </row>
    <row r="76" customHeight="1" spans="1:88">
      <c r="A76" s="52">
        <v>74</v>
      </c>
      <c r="B76" s="25">
        <v>107728</v>
      </c>
      <c r="C76" s="55" t="s">
        <v>33</v>
      </c>
      <c r="D76" s="25" t="s">
        <v>34</v>
      </c>
      <c r="E76" s="21">
        <v>2099</v>
      </c>
      <c r="F76" s="21">
        <v>1366</v>
      </c>
      <c r="G76" s="53">
        <f t="shared" si="112"/>
        <v>0.650786088613626</v>
      </c>
      <c r="H76" s="54">
        <f t="shared" si="113"/>
        <v>65</v>
      </c>
      <c r="I76" s="54">
        <f t="shared" si="114"/>
        <v>75</v>
      </c>
      <c r="J76" s="61">
        <f t="shared" si="115"/>
        <v>140</v>
      </c>
      <c r="K76" s="21">
        <v>607</v>
      </c>
      <c r="L76" s="21">
        <v>39.8</v>
      </c>
      <c r="M76" s="53">
        <f t="shared" si="116"/>
        <v>0.0655683690280066</v>
      </c>
      <c r="N76" s="54">
        <f t="shared" si="117"/>
        <v>105</v>
      </c>
      <c r="O76" s="54">
        <f t="shared" si="118"/>
        <v>108</v>
      </c>
      <c r="P76" s="61">
        <f t="shared" si="119"/>
        <v>213</v>
      </c>
      <c r="Q76" s="22">
        <v>1717</v>
      </c>
      <c r="R76" s="21">
        <v>156</v>
      </c>
      <c r="S76" s="53">
        <f t="shared" si="120"/>
        <v>0.0908561444379732</v>
      </c>
      <c r="T76" s="54">
        <f t="shared" si="121"/>
        <v>116</v>
      </c>
      <c r="U76" s="54">
        <f t="shared" si="122"/>
        <v>118</v>
      </c>
      <c r="V76" s="61">
        <f t="shared" si="123"/>
        <v>234</v>
      </c>
      <c r="W76" s="21">
        <v>1684</v>
      </c>
      <c r="X76" s="62">
        <v>3830.46</v>
      </c>
      <c r="Y76" s="53">
        <f t="shared" si="124"/>
        <v>2.27461995249406</v>
      </c>
      <c r="Z76" s="54">
        <f t="shared" si="125"/>
        <v>113</v>
      </c>
      <c r="AA76" s="54">
        <f t="shared" si="126"/>
        <v>83</v>
      </c>
      <c r="AB76" s="61">
        <f t="shared" si="127"/>
        <v>196</v>
      </c>
      <c r="AC76" s="21">
        <v>0</v>
      </c>
      <c r="AD76" s="62">
        <v>0</v>
      </c>
      <c r="AE76" s="64">
        <v>0</v>
      </c>
      <c r="AF76" s="54">
        <f t="shared" si="128"/>
        <v>66</v>
      </c>
      <c r="AG76" s="54">
        <f t="shared" si="129"/>
        <v>67</v>
      </c>
      <c r="AH76" s="61">
        <f t="shared" si="130"/>
        <v>133</v>
      </c>
      <c r="AI76" s="21">
        <v>1910</v>
      </c>
      <c r="AJ76" s="21">
        <v>1774.2</v>
      </c>
      <c r="AK76" s="53">
        <f t="shared" si="131"/>
        <v>0.928900523560209</v>
      </c>
      <c r="AL76" s="54">
        <f t="shared" si="132"/>
        <v>96</v>
      </c>
      <c r="AM76" s="54">
        <f t="shared" si="133"/>
        <v>104</v>
      </c>
      <c r="AN76" s="61">
        <f t="shared" si="134"/>
        <v>200</v>
      </c>
      <c r="AO76" s="21">
        <v>1918</v>
      </c>
      <c r="AP76" s="21">
        <v>1721.96</v>
      </c>
      <c r="AQ76" s="53">
        <f t="shared" si="135"/>
        <v>0.897789363920751</v>
      </c>
      <c r="AR76" s="54">
        <f t="shared" si="136"/>
        <v>120</v>
      </c>
      <c r="AS76" s="54">
        <f t="shared" si="137"/>
        <v>123</v>
      </c>
      <c r="AT76" s="61">
        <f t="shared" si="138"/>
        <v>243</v>
      </c>
      <c r="AU76" s="21">
        <v>1526</v>
      </c>
      <c r="AV76" s="21">
        <f>VLOOKUP(B:B,[2]Sheet1!$A:$B,2,0)</f>
        <v>1669.6</v>
      </c>
      <c r="AW76" s="53">
        <f t="shared" si="139"/>
        <v>1.09410222804718</v>
      </c>
      <c r="AX76" s="54">
        <f t="shared" si="140"/>
        <v>110</v>
      </c>
      <c r="AY76" s="54">
        <f t="shared" si="141"/>
        <v>107</v>
      </c>
      <c r="AZ76" s="61">
        <f t="shared" si="142"/>
        <v>217</v>
      </c>
      <c r="BA76" s="21">
        <v>600</v>
      </c>
      <c r="BB76" s="21">
        <v>39.8</v>
      </c>
      <c r="BC76" s="53">
        <f t="shared" si="143"/>
        <v>0.0663333333333333</v>
      </c>
      <c r="BD76" s="54">
        <f t="shared" si="144"/>
        <v>120</v>
      </c>
      <c r="BE76" s="54">
        <f t="shared" si="145"/>
        <v>117</v>
      </c>
      <c r="BF76" s="61">
        <f t="shared" si="146"/>
        <v>237</v>
      </c>
      <c r="BG76" s="21">
        <v>1600</v>
      </c>
      <c r="BH76" s="21">
        <v>2130</v>
      </c>
      <c r="BI76" s="53">
        <f t="shared" si="147"/>
        <v>1.33125</v>
      </c>
      <c r="BJ76" s="54">
        <f t="shared" si="148"/>
        <v>24</v>
      </c>
      <c r="BK76" s="54">
        <f t="shared" si="149"/>
        <v>10</v>
      </c>
      <c r="BL76" s="61">
        <f t="shared" si="150"/>
        <v>34</v>
      </c>
      <c r="BM76" s="21">
        <v>800</v>
      </c>
      <c r="BN76" s="21">
        <v>529.31</v>
      </c>
      <c r="BO76" s="53">
        <f t="shared" si="151"/>
        <v>0.6616375</v>
      </c>
      <c r="BP76" s="54">
        <f t="shared" si="152"/>
        <v>118</v>
      </c>
      <c r="BQ76" s="54">
        <f t="shared" si="153"/>
        <v>120</v>
      </c>
      <c r="BR76" s="61">
        <f t="shared" si="154"/>
        <v>238</v>
      </c>
      <c r="BS76" s="21">
        <v>2323</v>
      </c>
      <c r="BT76" s="21">
        <v>1612</v>
      </c>
      <c r="BU76" s="53">
        <f t="shared" si="155"/>
        <v>0.693930262591476</v>
      </c>
      <c r="BV76" s="54">
        <f t="shared" si="156"/>
        <v>63</v>
      </c>
      <c r="BW76" s="54">
        <f t="shared" si="157"/>
        <v>66</v>
      </c>
      <c r="BX76" s="61">
        <f t="shared" si="158"/>
        <v>129</v>
      </c>
      <c r="BY76" s="70">
        <v>1881</v>
      </c>
      <c r="BZ76" s="21">
        <v>68</v>
      </c>
      <c r="CA76" s="53">
        <f t="shared" si="159"/>
        <v>0.0361509835194046</v>
      </c>
      <c r="CB76" s="54">
        <f t="shared" si="160"/>
        <v>123</v>
      </c>
      <c r="CC76" s="54">
        <f t="shared" si="161"/>
        <v>127</v>
      </c>
      <c r="CD76" s="61">
        <f t="shared" si="162"/>
        <v>250</v>
      </c>
      <c r="CE76" s="21">
        <v>2125</v>
      </c>
      <c r="CF76" s="21">
        <v>2348.8</v>
      </c>
      <c r="CG76" s="53">
        <f t="shared" si="163"/>
        <v>1.10531764705882</v>
      </c>
      <c r="CH76" s="54">
        <f t="shared" si="164"/>
        <v>10</v>
      </c>
      <c r="CI76" s="54">
        <f t="shared" si="165"/>
        <v>7</v>
      </c>
      <c r="CJ76" s="61">
        <f t="shared" si="166"/>
        <v>17</v>
      </c>
    </row>
    <row r="77" customHeight="1" spans="1:88">
      <c r="A77" s="52">
        <v>75</v>
      </c>
      <c r="B77" s="25">
        <v>572</v>
      </c>
      <c r="C77" s="25" t="s">
        <v>170</v>
      </c>
      <c r="D77" s="25" t="s">
        <v>117</v>
      </c>
      <c r="E77" s="21">
        <v>2099</v>
      </c>
      <c r="F77" s="21">
        <v>499.04</v>
      </c>
      <c r="G77" s="53">
        <f t="shared" si="112"/>
        <v>0.237751310147689</v>
      </c>
      <c r="H77" s="54">
        <f t="shared" si="113"/>
        <v>121</v>
      </c>
      <c r="I77" s="54">
        <f t="shared" si="114"/>
        <v>124</v>
      </c>
      <c r="J77" s="61">
        <f t="shared" si="115"/>
        <v>245</v>
      </c>
      <c r="K77" s="21">
        <v>607</v>
      </c>
      <c r="L77" s="21">
        <v>524.4</v>
      </c>
      <c r="M77" s="53">
        <f t="shared" si="116"/>
        <v>0.863920922570016</v>
      </c>
      <c r="N77" s="54">
        <f t="shared" si="117"/>
        <v>23</v>
      </c>
      <c r="O77" s="54">
        <f t="shared" si="118"/>
        <v>35</v>
      </c>
      <c r="P77" s="61">
        <f t="shared" si="119"/>
        <v>58</v>
      </c>
      <c r="Q77" s="22">
        <v>2662</v>
      </c>
      <c r="R77" s="21">
        <v>623</v>
      </c>
      <c r="S77" s="53">
        <f t="shared" si="120"/>
        <v>0.234034560480841</v>
      </c>
      <c r="T77" s="54">
        <f t="shared" si="121"/>
        <v>94</v>
      </c>
      <c r="U77" s="54">
        <f t="shared" si="122"/>
        <v>87</v>
      </c>
      <c r="V77" s="61">
        <f t="shared" si="123"/>
        <v>181</v>
      </c>
      <c r="W77" s="21">
        <v>1138</v>
      </c>
      <c r="X77" s="62">
        <v>4079.97</v>
      </c>
      <c r="Y77" s="53">
        <f t="shared" si="124"/>
        <v>3.58521089630931</v>
      </c>
      <c r="Z77" s="54">
        <f t="shared" si="125"/>
        <v>53</v>
      </c>
      <c r="AA77" s="54">
        <f t="shared" si="126"/>
        <v>78</v>
      </c>
      <c r="AB77" s="61">
        <f t="shared" si="127"/>
        <v>131</v>
      </c>
      <c r="AC77" s="21">
        <v>583</v>
      </c>
      <c r="AD77" s="62">
        <v>0</v>
      </c>
      <c r="AE77" s="53">
        <f t="shared" si="167"/>
        <v>0</v>
      </c>
      <c r="AF77" s="54">
        <f t="shared" si="128"/>
        <v>66</v>
      </c>
      <c r="AG77" s="54">
        <f t="shared" si="129"/>
        <v>67</v>
      </c>
      <c r="AH77" s="61">
        <f t="shared" si="130"/>
        <v>133</v>
      </c>
      <c r="AI77" s="21">
        <v>1910</v>
      </c>
      <c r="AJ77" s="21">
        <v>951.05</v>
      </c>
      <c r="AK77" s="53">
        <f t="shared" si="131"/>
        <v>0.497931937172775</v>
      </c>
      <c r="AL77" s="54">
        <f t="shared" si="132"/>
        <v>141</v>
      </c>
      <c r="AM77" s="54">
        <f t="shared" si="133"/>
        <v>136</v>
      </c>
      <c r="AN77" s="61">
        <f t="shared" si="134"/>
        <v>277</v>
      </c>
      <c r="AO77" s="21">
        <v>1918</v>
      </c>
      <c r="AP77" s="21">
        <v>1609.12</v>
      </c>
      <c r="AQ77" s="53">
        <f t="shared" si="135"/>
        <v>0.83895724713243</v>
      </c>
      <c r="AR77" s="54">
        <f t="shared" si="136"/>
        <v>128</v>
      </c>
      <c r="AS77" s="54">
        <f t="shared" si="137"/>
        <v>128</v>
      </c>
      <c r="AT77" s="61">
        <f t="shared" si="138"/>
        <v>256</v>
      </c>
      <c r="AU77" s="21">
        <v>1526</v>
      </c>
      <c r="AV77" s="21">
        <f>VLOOKUP(B:B,[2]Sheet1!$A:$B,2,0)</f>
        <v>3514.54</v>
      </c>
      <c r="AW77" s="53">
        <f t="shared" si="139"/>
        <v>2.30310615989515</v>
      </c>
      <c r="AX77" s="54">
        <f t="shared" si="140"/>
        <v>19</v>
      </c>
      <c r="AY77" s="54">
        <f t="shared" si="141"/>
        <v>30</v>
      </c>
      <c r="AZ77" s="61">
        <f t="shared" si="142"/>
        <v>49</v>
      </c>
      <c r="BA77" s="21">
        <v>600</v>
      </c>
      <c r="BB77" s="21">
        <v>230.62</v>
      </c>
      <c r="BC77" s="53">
        <f t="shared" si="143"/>
        <v>0.384366666666667</v>
      </c>
      <c r="BD77" s="54">
        <f t="shared" si="144"/>
        <v>28</v>
      </c>
      <c r="BE77" s="54">
        <f t="shared" si="145"/>
        <v>34</v>
      </c>
      <c r="BF77" s="61">
        <f t="shared" si="146"/>
        <v>62</v>
      </c>
      <c r="BG77" s="21">
        <v>600</v>
      </c>
      <c r="BH77" s="21">
        <v>36.21</v>
      </c>
      <c r="BI77" s="53">
        <f t="shared" si="147"/>
        <v>0.06035</v>
      </c>
      <c r="BJ77" s="54">
        <f t="shared" si="148"/>
        <v>122</v>
      </c>
      <c r="BK77" s="54">
        <f t="shared" si="149"/>
        <v>123</v>
      </c>
      <c r="BL77" s="61">
        <f t="shared" si="150"/>
        <v>245</v>
      </c>
      <c r="BM77" s="21">
        <v>893</v>
      </c>
      <c r="BN77" s="21">
        <v>404.8</v>
      </c>
      <c r="BO77" s="53">
        <f t="shared" si="151"/>
        <v>0.453303471444569</v>
      </c>
      <c r="BP77" s="54">
        <f t="shared" si="152"/>
        <v>137</v>
      </c>
      <c r="BQ77" s="54">
        <f t="shared" si="153"/>
        <v>129</v>
      </c>
      <c r="BR77" s="61">
        <f t="shared" si="154"/>
        <v>266</v>
      </c>
      <c r="BS77" s="21">
        <v>2000</v>
      </c>
      <c r="BT77" s="21">
        <v>745</v>
      </c>
      <c r="BU77" s="53">
        <f t="shared" si="155"/>
        <v>0.3725</v>
      </c>
      <c r="BV77" s="54">
        <f t="shared" si="156"/>
        <v>111</v>
      </c>
      <c r="BW77" s="54">
        <f t="shared" si="157"/>
        <v>112</v>
      </c>
      <c r="BX77" s="61">
        <f t="shared" si="158"/>
        <v>223</v>
      </c>
      <c r="BY77" s="70">
        <v>3226</v>
      </c>
      <c r="BZ77" s="21">
        <v>975.5</v>
      </c>
      <c r="CA77" s="53">
        <f t="shared" si="159"/>
        <v>0.302386856788593</v>
      </c>
      <c r="CB77" s="54">
        <f t="shared" si="160"/>
        <v>72</v>
      </c>
      <c r="CC77" s="54">
        <f t="shared" si="161"/>
        <v>54</v>
      </c>
      <c r="CD77" s="61">
        <f t="shared" si="162"/>
        <v>126</v>
      </c>
      <c r="CE77" s="21">
        <v>1932</v>
      </c>
      <c r="CF77" s="21">
        <v>1124.16</v>
      </c>
      <c r="CG77" s="53">
        <f t="shared" si="163"/>
        <v>0.581863354037267</v>
      </c>
      <c r="CH77" s="54">
        <f t="shared" si="164"/>
        <v>62</v>
      </c>
      <c r="CI77" s="54">
        <f t="shared" si="165"/>
        <v>56</v>
      </c>
      <c r="CJ77" s="61">
        <f t="shared" si="166"/>
        <v>118</v>
      </c>
    </row>
    <row r="78" customHeight="1" spans="1:88">
      <c r="A78" s="52">
        <v>76</v>
      </c>
      <c r="B78" s="25">
        <v>105910</v>
      </c>
      <c r="C78" s="25" t="s">
        <v>41</v>
      </c>
      <c r="D78" s="25" t="s">
        <v>22</v>
      </c>
      <c r="E78" s="21">
        <v>1992</v>
      </c>
      <c r="F78" s="21">
        <v>1198.4</v>
      </c>
      <c r="G78" s="53">
        <f t="shared" si="112"/>
        <v>0.601606425702811</v>
      </c>
      <c r="H78" s="54">
        <f t="shared" si="113"/>
        <v>77</v>
      </c>
      <c r="I78" s="54">
        <f t="shared" si="114"/>
        <v>88</v>
      </c>
      <c r="J78" s="61">
        <f t="shared" si="115"/>
        <v>165</v>
      </c>
      <c r="K78" s="21">
        <v>607</v>
      </c>
      <c r="L78" s="21">
        <v>828.8</v>
      </c>
      <c r="M78" s="53">
        <f t="shared" si="116"/>
        <v>1.36540362438221</v>
      </c>
      <c r="N78" s="54">
        <f t="shared" si="117"/>
        <v>7</v>
      </c>
      <c r="O78" s="54">
        <f t="shared" si="118"/>
        <v>17</v>
      </c>
      <c r="P78" s="61">
        <f t="shared" si="119"/>
        <v>24</v>
      </c>
      <c r="Q78" s="22">
        <v>2752</v>
      </c>
      <c r="R78" s="21">
        <v>2791</v>
      </c>
      <c r="S78" s="53">
        <f t="shared" si="120"/>
        <v>1.01417151162791</v>
      </c>
      <c r="T78" s="54">
        <f t="shared" si="121"/>
        <v>9</v>
      </c>
      <c r="U78" s="54">
        <f t="shared" si="122"/>
        <v>12</v>
      </c>
      <c r="V78" s="61">
        <f t="shared" si="123"/>
        <v>21</v>
      </c>
      <c r="W78" s="21">
        <v>1138</v>
      </c>
      <c r="X78" s="62">
        <v>9435.95</v>
      </c>
      <c r="Y78" s="53">
        <f t="shared" si="124"/>
        <v>8.29169595782074</v>
      </c>
      <c r="Z78" s="54">
        <f t="shared" si="125"/>
        <v>2</v>
      </c>
      <c r="AA78" s="54">
        <f t="shared" si="126"/>
        <v>8</v>
      </c>
      <c r="AB78" s="61">
        <f t="shared" si="127"/>
        <v>10</v>
      </c>
      <c r="AC78" s="21">
        <v>583</v>
      </c>
      <c r="AD78" s="62">
        <v>213</v>
      </c>
      <c r="AE78" s="53">
        <f t="shared" si="167"/>
        <v>0.365351629502573</v>
      </c>
      <c r="AF78" s="54">
        <f t="shared" si="128"/>
        <v>15</v>
      </c>
      <c r="AG78" s="54">
        <f t="shared" si="129"/>
        <v>17</v>
      </c>
      <c r="AH78" s="61">
        <f t="shared" si="130"/>
        <v>32</v>
      </c>
      <c r="AI78" s="21">
        <v>2658</v>
      </c>
      <c r="AJ78" s="21">
        <v>3530.8</v>
      </c>
      <c r="AK78" s="53">
        <f t="shared" si="131"/>
        <v>1.32836719337848</v>
      </c>
      <c r="AL78" s="54">
        <f t="shared" si="132"/>
        <v>39</v>
      </c>
      <c r="AM78" s="54">
        <f t="shared" si="133"/>
        <v>19</v>
      </c>
      <c r="AN78" s="61">
        <f t="shared" si="134"/>
        <v>58</v>
      </c>
      <c r="AO78" s="21">
        <v>3030</v>
      </c>
      <c r="AP78" s="21">
        <v>3078.56</v>
      </c>
      <c r="AQ78" s="53">
        <f t="shared" si="135"/>
        <v>1.01602640264026</v>
      </c>
      <c r="AR78" s="54">
        <f t="shared" si="136"/>
        <v>105</v>
      </c>
      <c r="AS78" s="54">
        <f t="shared" si="137"/>
        <v>56</v>
      </c>
      <c r="AT78" s="61">
        <f t="shared" si="138"/>
        <v>161</v>
      </c>
      <c r="AU78" s="21">
        <v>2197</v>
      </c>
      <c r="AV78" s="21">
        <f>VLOOKUP(B:B,[2]Sheet1!$A:$B,2,0)</f>
        <v>3223.09</v>
      </c>
      <c r="AW78" s="53">
        <f t="shared" si="139"/>
        <v>1.46704142011834</v>
      </c>
      <c r="AX78" s="54">
        <f t="shared" si="140"/>
        <v>69</v>
      </c>
      <c r="AY78" s="54">
        <f t="shared" si="141"/>
        <v>37</v>
      </c>
      <c r="AZ78" s="61">
        <f t="shared" si="142"/>
        <v>106</v>
      </c>
      <c r="BA78" s="21">
        <v>600</v>
      </c>
      <c r="BB78" s="21">
        <v>169.29</v>
      </c>
      <c r="BC78" s="53">
        <f t="shared" si="143"/>
        <v>0.28215</v>
      </c>
      <c r="BD78" s="54">
        <f t="shared" si="144"/>
        <v>52</v>
      </c>
      <c r="BE78" s="54">
        <f t="shared" si="145"/>
        <v>53</v>
      </c>
      <c r="BF78" s="61">
        <f t="shared" si="146"/>
        <v>105</v>
      </c>
      <c r="BG78" s="21">
        <v>600</v>
      </c>
      <c r="BH78" s="21">
        <v>1660</v>
      </c>
      <c r="BI78" s="53">
        <f t="shared" si="147"/>
        <v>2.76666666666667</v>
      </c>
      <c r="BJ78" s="54">
        <f t="shared" si="148"/>
        <v>2</v>
      </c>
      <c r="BK78" s="54">
        <f t="shared" si="149"/>
        <v>23</v>
      </c>
      <c r="BL78" s="61">
        <f t="shared" si="150"/>
        <v>25</v>
      </c>
      <c r="BM78" s="21">
        <v>783</v>
      </c>
      <c r="BN78" s="21">
        <v>2007.17</v>
      </c>
      <c r="BO78" s="53">
        <f t="shared" si="151"/>
        <v>2.56343550446999</v>
      </c>
      <c r="BP78" s="54">
        <f t="shared" si="152"/>
        <v>6</v>
      </c>
      <c r="BQ78" s="54">
        <f t="shared" si="153"/>
        <v>28</v>
      </c>
      <c r="BR78" s="61">
        <f t="shared" si="154"/>
        <v>34</v>
      </c>
      <c r="BS78" s="21">
        <v>2507</v>
      </c>
      <c r="BT78" s="21">
        <v>1929</v>
      </c>
      <c r="BU78" s="53">
        <f t="shared" si="155"/>
        <v>0.769445552453131</v>
      </c>
      <c r="BV78" s="54">
        <f t="shared" si="156"/>
        <v>57</v>
      </c>
      <c r="BW78" s="54">
        <f t="shared" si="157"/>
        <v>53</v>
      </c>
      <c r="BX78" s="61">
        <f t="shared" si="158"/>
        <v>110</v>
      </c>
      <c r="BY78" s="70">
        <v>3108</v>
      </c>
      <c r="BZ78" s="21">
        <v>1693</v>
      </c>
      <c r="CA78" s="53">
        <f t="shared" si="159"/>
        <v>0.544723294723295</v>
      </c>
      <c r="CB78" s="54">
        <f t="shared" si="160"/>
        <v>34</v>
      </c>
      <c r="CC78" s="54">
        <f t="shared" si="161"/>
        <v>31</v>
      </c>
      <c r="CD78" s="61">
        <f t="shared" si="162"/>
        <v>65</v>
      </c>
      <c r="CE78" s="21">
        <v>1642</v>
      </c>
      <c r="CF78" s="21">
        <v>928.83</v>
      </c>
      <c r="CG78" s="53">
        <f t="shared" si="163"/>
        <v>0.565669914738124</v>
      </c>
      <c r="CH78" s="54">
        <f t="shared" si="164"/>
        <v>66</v>
      </c>
      <c r="CI78" s="54">
        <f t="shared" si="165"/>
        <v>74</v>
      </c>
      <c r="CJ78" s="61">
        <f t="shared" si="166"/>
        <v>140</v>
      </c>
    </row>
    <row r="79" customHeight="1" spans="1:88">
      <c r="A79" s="52">
        <v>77</v>
      </c>
      <c r="B79" s="25">
        <v>103639</v>
      </c>
      <c r="C79" s="25" t="s">
        <v>171</v>
      </c>
      <c r="D79" s="25" t="s">
        <v>16</v>
      </c>
      <c r="E79" s="21">
        <v>2099</v>
      </c>
      <c r="F79" s="21">
        <v>1270.07</v>
      </c>
      <c r="G79" s="53">
        <f t="shared" si="112"/>
        <v>0.605083373034778</v>
      </c>
      <c r="H79" s="54">
        <f t="shared" si="113"/>
        <v>76</v>
      </c>
      <c r="I79" s="54">
        <f t="shared" si="114"/>
        <v>83</v>
      </c>
      <c r="J79" s="61">
        <f t="shared" si="115"/>
        <v>159</v>
      </c>
      <c r="K79" s="21">
        <v>830</v>
      </c>
      <c r="L79" s="21"/>
      <c r="M79" s="53">
        <f t="shared" si="116"/>
        <v>0</v>
      </c>
      <c r="N79" s="54">
        <f t="shared" si="117"/>
        <v>111</v>
      </c>
      <c r="O79" s="54">
        <f t="shared" si="118"/>
        <v>111</v>
      </c>
      <c r="P79" s="61">
        <f t="shared" si="119"/>
        <v>222</v>
      </c>
      <c r="Q79" s="22">
        <v>2528</v>
      </c>
      <c r="R79" s="21">
        <v>686</v>
      </c>
      <c r="S79" s="53">
        <f t="shared" si="120"/>
        <v>0.271360759493671</v>
      </c>
      <c r="T79" s="54">
        <f t="shared" si="121"/>
        <v>85</v>
      </c>
      <c r="U79" s="54">
        <f t="shared" si="122"/>
        <v>84</v>
      </c>
      <c r="V79" s="61">
        <f t="shared" si="123"/>
        <v>169</v>
      </c>
      <c r="W79" s="21">
        <v>1560</v>
      </c>
      <c r="X79" s="62">
        <v>5085.17</v>
      </c>
      <c r="Y79" s="53">
        <f t="shared" si="124"/>
        <v>3.25972435897436</v>
      </c>
      <c r="Z79" s="54">
        <f t="shared" si="125"/>
        <v>67</v>
      </c>
      <c r="AA79" s="54">
        <f t="shared" si="126"/>
        <v>53</v>
      </c>
      <c r="AB79" s="61">
        <f t="shared" si="127"/>
        <v>120</v>
      </c>
      <c r="AC79" s="21">
        <v>583</v>
      </c>
      <c r="AD79" s="62">
        <v>115</v>
      </c>
      <c r="AE79" s="53">
        <f t="shared" si="167"/>
        <v>0.197255574614065</v>
      </c>
      <c r="AF79" s="54">
        <f t="shared" si="128"/>
        <v>21</v>
      </c>
      <c r="AG79" s="54">
        <f t="shared" si="129"/>
        <v>28</v>
      </c>
      <c r="AH79" s="61">
        <f t="shared" si="130"/>
        <v>49</v>
      </c>
      <c r="AI79" s="21">
        <v>1910</v>
      </c>
      <c r="AJ79" s="21">
        <v>2215.77</v>
      </c>
      <c r="AK79" s="53">
        <f t="shared" si="131"/>
        <v>1.1600890052356</v>
      </c>
      <c r="AL79" s="54">
        <f t="shared" si="132"/>
        <v>61</v>
      </c>
      <c r="AM79" s="54">
        <f t="shared" si="133"/>
        <v>72</v>
      </c>
      <c r="AN79" s="61">
        <f t="shared" si="134"/>
        <v>133</v>
      </c>
      <c r="AO79" s="21">
        <v>2963</v>
      </c>
      <c r="AP79" s="21">
        <v>4079.71</v>
      </c>
      <c r="AQ79" s="53">
        <f t="shared" si="135"/>
        <v>1.37688491393858</v>
      </c>
      <c r="AR79" s="54">
        <f t="shared" si="136"/>
        <v>55</v>
      </c>
      <c r="AS79" s="54">
        <f t="shared" si="137"/>
        <v>31</v>
      </c>
      <c r="AT79" s="61">
        <f t="shared" si="138"/>
        <v>86</v>
      </c>
      <c r="AU79" s="21">
        <v>2935</v>
      </c>
      <c r="AV79" s="21">
        <f>VLOOKUP(B:B,[2]Sheet1!$A:$B,2,0)</f>
        <v>2313.74</v>
      </c>
      <c r="AW79" s="53">
        <f t="shared" si="139"/>
        <v>0.788327086882453</v>
      </c>
      <c r="AX79" s="54">
        <f t="shared" si="140"/>
        <v>130</v>
      </c>
      <c r="AY79" s="54">
        <f t="shared" si="141"/>
        <v>71</v>
      </c>
      <c r="AZ79" s="61">
        <f t="shared" si="142"/>
        <v>201</v>
      </c>
      <c r="BA79" s="21">
        <v>1466</v>
      </c>
      <c r="BB79" s="21">
        <v>668.88</v>
      </c>
      <c r="BC79" s="53">
        <f t="shared" si="143"/>
        <v>0.456261937244202</v>
      </c>
      <c r="BD79" s="54">
        <f t="shared" si="144"/>
        <v>17</v>
      </c>
      <c r="BE79" s="54">
        <f t="shared" si="145"/>
        <v>3</v>
      </c>
      <c r="BF79" s="61">
        <f t="shared" si="146"/>
        <v>20</v>
      </c>
      <c r="BG79" s="21">
        <v>1059</v>
      </c>
      <c r="BH79" s="21">
        <v>228.31</v>
      </c>
      <c r="BI79" s="53">
        <f t="shared" si="147"/>
        <v>0.215590179414542</v>
      </c>
      <c r="BJ79" s="54">
        <f t="shared" si="148"/>
        <v>100</v>
      </c>
      <c r="BK79" s="54">
        <f t="shared" si="149"/>
        <v>101</v>
      </c>
      <c r="BL79" s="61">
        <f t="shared" si="150"/>
        <v>201</v>
      </c>
      <c r="BM79" s="21">
        <v>1200</v>
      </c>
      <c r="BN79" s="21">
        <v>2074.7</v>
      </c>
      <c r="BO79" s="53">
        <f t="shared" si="151"/>
        <v>1.72891666666667</v>
      </c>
      <c r="BP79" s="54">
        <f t="shared" si="152"/>
        <v>33</v>
      </c>
      <c r="BQ79" s="54">
        <f t="shared" si="153"/>
        <v>25</v>
      </c>
      <c r="BR79" s="61">
        <f t="shared" si="154"/>
        <v>58</v>
      </c>
      <c r="BS79" s="21">
        <v>2000</v>
      </c>
      <c r="BT79" s="21">
        <v>128</v>
      </c>
      <c r="BU79" s="53">
        <f t="shared" si="155"/>
        <v>0.064</v>
      </c>
      <c r="BV79" s="54">
        <f t="shared" si="156"/>
        <v>140</v>
      </c>
      <c r="BW79" s="54">
        <f t="shared" si="157"/>
        <v>140</v>
      </c>
      <c r="BX79" s="61">
        <f t="shared" si="158"/>
        <v>280</v>
      </c>
      <c r="BY79" s="70">
        <v>2838</v>
      </c>
      <c r="BZ79" s="21">
        <v>824.92</v>
      </c>
      <c r="CA79" s="53">
        <f t="shared" si="159"/>
        <v>0.290669485553206</v>
      </c>
      <c r="CB79" s="54">
        <f t="shared" si="160"/>
        <v>75</v>
      </c>
      <c r="CC79" s="54">
        <f t="shared" si="161"/>
        <v>64</v>
      </c>
      <c r="CD79" s="61">
        <f t="shared" si="162"/>
        <v>139</v>
      </c>
      <c r="CE79" s="21">
        <v>1932</v>
      </c>
      <c r="CF79" s="21">
        <v>1525.38</v>
      </c>
      <c r="CG79" s="53">
        <f t="shared" si="163"/>
        <v>0.789534161490683</v>
      </c>
      <c r="CH79" s="54">
        <f t="shared" si="164"/>
        <v>26</v>
      </c>
      <c r="CI79" s="54">
        <f t="shared" si="165"/>
        <v>31</v>
      </c>
      <c r="CJ79" s="61">
        <f t="shared" si="166"/>
        <v>57</v>
      </c>
    </row>
    <row r="80" customHeight="1" spans="1:88">
      <c r="A80" s="52">
        <v>78</v>
      </c>
      <c r="B80" s="25">
        <v>355</v>
      </c>
      <c r="C80" s="25" t="s">
        <v>172</v>
      </c>
      <c r="D80" s="25" t="s">
        <v>117</v>
      </c>
      <c r="E80" s="21">
        <v>2099</v>
      </c>
      <c r="F80" s="21">
        <v>820</v>
      </c>
      <c r="G80" s="53">
        <f t="shared" si="112"/>
        <v>0.390662220104812</v>
      </c>
      <c r="H80" s="54">
        <f t="shared" si="113"/>
        <v>99</v>
      </c>
      <c r="I80" s="54">
        <f t="shared" si="114"/>
        <v>108</v>
      </c>
      <c r="J80" s="61">
        <f t="shared" si="115"/>
        <v>207</v>
      </c>
      <c r="K80" s="21">
        <v>607</v>
      </c>
      <c r="L80" s="21">
        <v>547.6</v>
      </c>
      <c r="M80" s="53">
        <f t="shared" si="116"/>
        <v>0.902141680395387</v>
      </c>
      <c r="N80" s="54">
        <f t="shared" si="117"/>
        <v>20</v>
      </c>
      <c r="O80" s="54">
        <f t="shared" si="118"/>
        <v>31</v>
      </c>
      <c r="P80" s="61">
        <f t="shared" si="119"/>
        <v>51</v>
      </c>
      <c r="Q80" s="22">
        <v>1208</v>
      </c>
      <c r="R80" s="21">
        <v>78</v>
      </c>
      <c r="S80" s="53">
        <f t="shared" si="120"/>
        <v>0.0645695364238411</v>
      </c>
      <c r="T80" s="54">
        <f t="shared" si="121"/>
        <v>120</v>
      </c>
      <c r="U80" s="54">
        <f t="shared" si="122"/>
        <v>126</v>
      </c>
      <c r="V80" s="61">
        <f t="shared" si="123"/>
        <v>246</v>
      </c>
      <c r="W80" s="21">
        <v>1078</v>
      </c>
      <c r="X80" s="62">
        <v>2513.19</v>
      </c>
      <c r="Y80" s="53">
        <f t="shared" si="124"/>
        <v>2.33134508348794</v>
      </c>
      <c r="Z80" s="54">
        <f t="shared" si="125"/>
        <v>110</v>
      </c>
      <c r="AA80" s="54">
        <f t="shared" si="126"/>
        <v>112</v>
      </c>
      <c r="AB80" s="61">
        <f t="shared" si="127"/>
        <v>222</v>
      </c>
      <c r="AC80" s="21">
        <v>500</v>
      </c>
      <c r="AD80" s="62">
        <v>0</v>
      </c>
      <c r="AE80" s="53">
        <f t="shared" si="167"/>
        <v>0</v>
      </c>
      <c r="AF80" s="54">
        <f t="shared" si="128"/>
        <v>66</v>
      </c>
      <c r="AG80" s="54">
        <f t="shared" si="129"/>
        <v>67</v>
      </c>
      <c r="AH80" s="61">
        <f t="shared" si="130"/>
        <v>133</v>
      </c>
      <c r="AI80" s="21">
        <v>1715</v>
      </c>
      <c r="AJ80" s="21">
        <v>1630.98</v>
      </c>
      <c r="AK80" s="53">
        <f t="shared" si="131"/>
        <v>0.951008746355685</v>
      </c>
      <c r="AL80" s="54">
        <f t="shared" si="132"/>
        <v>93</v>
      </c>
      <c r="AM80" s="54">
        <f t="shared" si="133"/>
        <v>116</v>
      </c>
      <c r="AN80" s="61">
        <f t="shared" si="134"/>
        <v>209</v>
      </c>
      <c r="AO80" s="21">
        <v>2059</v>
      </c>
      <c r="AP80" s="21">
        <v>2101.01</v>
      </c>
      <c r="AQ80" s="53">
        <f t="shared" si="135"/>
        <v>1.020403108305</v>
      </c>
      <c r="AR80" s="54">
        <f t="shared" si="136"/>
        <v>103</v>
      </c>
      <c r="AS80" s="54">
        <f t="shared" si="137"/>
        <v>102</v>
      </c>
      <c r="AT80" s="61">
        <f t="shared" si="138"/>
        <v>205</v>
      </c>
      <c r="AU80" s="21">
        <v>1409</v>
      </c>
      <c r="AV80" s="21">
        <f>VLOOKUP(B:B,[2]Sheet1!$A:$B,2,0)</f>
        <v>1134.06</v>
      </c>
      <c r="AW80" s="53">
        <f t="shared" si="139"/>
        <v>0.804868701206529</v>
      </c>
      <c r="AX80" s="54">
        <f t="shared" si="140"/>
        <v>129</v>
      </c>
      <c r="AY80" s="54">
        <f t="shared" si="141"/>
        <v>131</v>
      </c>
      <c r="AZ80" s="61">
        <f t="shared" si="142"/>
        <v>260</v>
      </c>
      <c r="BA80" s="21">
        <v>600</v>
      </c>
      <c r="BB80" s="21">
        <v>72.3</v>
      </c>
      <c r="BC80" s="53">
        <f t="shared" si="143"/>
        <v>0.1205</v>
      </c>
      <c r="BD80" s="54">
        <f t="shared" si="144"/>
        <v>104</v>
      </c>
      <c r="BE80" s="54">
        <f t="shared" si="145"/>
        <v>105</v>
      </c>
      <c r="BF80" s="61">
        <f t="shared" si="146"/>
        <v>209</v>
      </c>
      <c r="BG80" s="21">
        <v>600</v>
      </c>
      <c r="BH80" s="21">
        <v>0</v>
      </c>
      <c r="BI80" s="53">
        <f t="shared" si="147"/>
        <v>0</v>
      </c>
      <c r="BJ80" s="54">
        <f t="shared" si="148"/>
        <v>125</v>
      </c>
      <c r="BK80" s="54">
        <f t="shared" si="149"/>
        <v>125</v>
      </c>
      <c r="BL80" s="61">
        <f t="shared" si="150"/>
        <v>250</v>
      </c>
      <c r="BM80" s="21">
        <v>600</v>
      </c>
      <c r="BN80" s="21">
        <v>358.22</v>
      </c>
      <c r="BO80" s="53">
        <f t="shared" si="151"/>
        <v>0.597033333333333</v>
      </c>
      <c r="BP80" s="54">
        <f t="shared" si="152"/>
        <v>122</v>
      </c>
      <c r="BQ80" s="54">
        <f t="shared" si="153"/>
        <v>130</v>
      </c>
      <c r="BR80" s="61">
        <f t="shared" si="154"/>
        <v>252</v>
      </c>
      <c r="BS80" s="21">
        <v>1500</v>
      </c>
      <c r="BT80" s="21">
        <v>2232.4</v>
      </c>
      <c r="BU80" s="53">
        <f t="shared" si="155"/>
        <v>1.48826666666667</v>
      </c>
      <c r="BV80" s="54">
        <f t="shared" si="156"/>
        <v>12</v>
      </c>
      <c r="BW80" s="54">
        <f t="shared" si="157"/>
        <v>42</v>
      </c>
      <c r="BX80" s="61">
        <f t="shared" si="158"/>
        <v>54</v>
      </c>
      <c r="BY80" s="70">
        <v>3734</v>
      </c>
      <c r="BZ80" s="21">
        <v>1674</v>
      </c>
      <c r="CA80" s="53">
        <f t="shared" si="159"/>
        <v>0.448312801285485</v>
      </c>
      <c r="CB80" s="54">
        <f t="shared" si="160"/>
        <v>46</v>
      </c>
      <c r="CC80" s="54">
        <f t="shared" si="161"/>
        <v>34</v>
      </c>
      <c r="CD80" s="61">
        <f t="shared" si="162"/>
        <v>80</v>
      </c>
      <c r="CE80" s="21">
        <v>1932</v>
      </c>
      <c r="CF80" s="21">
        <v>372.65</v>
      </c>
      <c r="CG80" s="53">
        <f t="shared" si="163"/>
        <v>0.192883022774327</v>
      </c>
      <c r="CH80" s="54">
        <f t="shared" si="164"/>
        <v>140</v>
      </c>
      <c r="CI80" s="54">
        <f t="shared" si="165"/>
        <v>136</v>
      </c>
      <c r="CJ80" s="61">
        <f t="shared" si="166"/>
        <v>276</v>
      </c>
    </row>
    <row r="81" customHeight="1" spans="1:88">
      <c r="A81" s="52">
        <v>79</v>
      </c>
      <c r="B81" s="25">
        <v>113008</v>
      </c>
      <c r="C81" s="25" t="s">
        <v>173</v>
      </c>
      <c r="D81" s="25" t="s">
        <v>117</v>
      </c>
      <c r="E81" s="21">
        <v>2099</v>
      </c>
      <c r="F81" s="21">
        <v>2106.89</v>
      </c>
      <c r="G81" s="53">
        <f t="shared" si="112"/>
        <v>1.00375893282515</v>
      </c>
      <c r="H81" s="54">
        <f t="shared" si="113"/>
        <v>26</v>
      </c>
      <c r="I81" s="54">
        <f t="shared" si="114"/>
        <v>40</v>
      </c>
      <c r="J81" s="61">
        <f t="shared" si="115"/>
        <v>66</v>
      </c>
      <c r="K81" s="21">
        <v>1622</v>
      </c>
      <c r="L81" s="21">
        <v>863.8</v>
      </c>
      <c r="M81" s="53">
        <f t="shared" si="116"/>
        <v>0.532552404438964</v>
      </c>
      <c r="N81" s="54">
        <f t="shared" si="117"/>
        <v>42</v>
      </c>
      <c r="O81" s="54">
        <f t="shared" si="118"/>
        <v>14</v>
      </c>
      <c r="P81" s="61">
        <f t="shared" si="119"/>
        <v>56</v>
      </c>
      <c r="Q81" s="22">
        <v>1125</v>
      </c>
      <c r="R81" s="21">
        <v>384</v>
      </c>
      <c r="S81" s="53">
        <f t="shared" si="120"/>
        <v>0.341333333333333</v>
      </c>
      <c r="T81" s="54">
        <f t="shared" si="121"/>
        <v>71</v>
      </c>
      <c r="U81" s="54">
        <f t="shared" si="122"/>
        <v>106</v>
      </c>
      <c r="V81" s="61">
        <f t="shared" si="123"/>
        <v>177</v>
      </c>
      <c r="W81" s="21">
        <v>1078</v>
      </c>
      <c r="X81" s="62">
        <v>2098.18</v>
      </c>
      <c r="Y81" s="53">
        <f t="shared" si="124"/>
        <v>1.94636363636364</v>
      </c>
      <c r="Z81" s="54">
        <f t="shared" si="125"/>
        <v>129</v>
      </c>
      <c r="AA81" s="54">
        <f t="shared" si="126"/>
        <v>127</v>
      </c>
      <c r="AB81" s="61">
        <f t="shared" si="127"/>
        <v>256</v>
      </c>
      <c r="AC81" s="21">
        <v>500</v>
      </c>
      <c r="AD81" s="62">
        <v>0</v>
      </c>
      <c r="AE81" s="53">
        <f t="shared" si="167"/>
        <v>0</v>
      </c>
      <c r="AF81" s="54">
        <f t="shared" si="128"/>
        <v>66</v>
      </c>
      <c r="AG81" s="54">
        <f t="shared" si="129"/>
        <v>67</v>
      </c>
      <c r="AH81" s="61">
        <f t="shared" si="130"/>
        <v>133</v>
      </c>
      <c r="AI81" s="21">
        <v>1715</v>
      </c>
      <c r="AJ81" s="21">
        <v>1190.49</v>
      </c>
      <c r="AK81" s="53">
        <f t="shared" si="131"/>
        <v>0.694163265306122</v>
      </c>
      <c r="AL81" s="54">
        <f t="shared" si="132"/>
        <v>129</v>
      </c>
      <c r="AM81" s="54">
        <f t="shared" si="133"/>
        <v>132</v>
      </c>
      <c r="AN81" s="61">
        <f t="shared" si="134"/>
        <v>261</v>
      </c>
      <c r="AO81" s="21">
        <v>1790</v>
      </c>
      <c r="AP81" s="21">
        <v>1513.05</v>
      </c>
      <c r="AQ81" s="53">
        <f t="shared" si="135"/>
        <v>0.845279329608938</v>
      </c>
      <c r="AR81" s="54">
        <f t="shared" si="136"/>
        <v>126</v>
      </c>
      <c r="AS81" s="54">
        <f t="shared" si="137"/>
        <v>132</v>
      </c>
      <c r="AT81" s="61">
        <f t="shared" si="138"/>
        <v>258</v>
      </c>
      <c r="AU81" s="21">
        <v>1409</v>
      </c>
      <c r="AV81" s="21">
        <f>VLOOKUP(B:B,[2]Sheet1!$A:$B,2,0)</f>
        <v>1919.84</v>
      </c>
      <c r="AW81" s="53">
        <f t="shared" si="139"/>
        <v>1.36255500354862</v>
      </c>
      <c r="AX81" s="54">
        <f t="shared" si="140"/>
        <v>75</v>
      </c>
      <c r="AY81" s="54">
        <f t="shared" si="141"/>
        <v>91</v>
      </c>
      <c r="AZ81" s="61">
        <f t="shared" si="142"/>
        <v>166</v>
      </c>
      <c r="BA81" s="21">
        <v>600</v>
      </c>
      <c r="BB81" s="21">
        <v>107.8</v>
      </c>
      <c r="BC81" s="53">
        <f t="shared" si="143"/>
        <v>0.179666666666667</v>
      </c>
      <c r="BD81" s="54">
        <f t="shared" si="144"/>
        <v>82</v>
      </c>
      <c r="BE81" s="54">
        <f t="shared" si="145"/>
        <v>84</v>
      </c>
      <c r="BF81" s="61">
        <f t="shared" si="146"/>
        <v>166</v>
      </c>
      <c r="BG81" s="21">
        <v>1125</v>
      </c>
      <c r="BH81" s="21">
        <v>1515</v>
      </c>
      <c r="BI81" s="53">
        <f t="shared" si="147"/>
        <v>1.34666666666667</v>
      </c>
      <c r="BJ81" s="54">
        <f t="shared" si="148"/>
        <v>23</v>
      </c>
      <c r="BK81" s="54">
        <f t="shared" si="149"/>
        <v>28</v>
      </c>
      <c r="BL81" s="61">
        <f t="shared" si="150"/>
        <v>51</v>
      </c>
      <c r="BM81" s="21">
        <v>800</v>
      </c>
      <c r="BN81" s="21">
        <v>716.65</v>
      </c>
      <c r="BO81" s="53">
        <f t="shared" si="151"/>
        <v>0.8958125</v>
      </c>
      <c r="BP81" s="54">
        <f t="shared" si="152"/>
        <v>96</v>
      </c>
      <c r="BQ81" s="54">
        <f t="shared" si="153"/>
        <v>110</v>
      </c>
      <c r="BR81" s="61">
        <f t="shared" si="154"/>
        <v>206</v>
      </c>
      <c r="BS81" s="21">
        <v>1500</v>
      </c>
      <c r="BT81" s="21">
        <v>846.26</v>
      </c>
      <c r="BU81" s="53">
        <f t="shared" si="155"/>
        <v>0.564173333333333</v>
      </c>
      <c r="BV81" s="54">
        <f t="shared" si="156"/>
        <v>89</v>
      </c>
      <c r="BW81" s="54">
        <f t="shared" si="157"/>
        <v>106</v>
      </c>
      <c r="BX81" s="61">
        <f t="shared" si="158"/>
        <v>195</v>
      </c>
      <c r="BY81" s="70">
        <v>708</v>
      </c>
      <c r="BZ81" s="21">
        <v>0</v>
      </c>
      <c r="CA81" s="53">
        <f t="shared" si="159"/>
        <v>0</v>
      </c>
      <c r="CB81" s="54">
        <f t="shared" si="160"/>
        <v>127</v>
      </c>
      <c r="CC81" s="54">
        <f t="shared" si="161"/>
        <v>132</v>
      </c>
      <c r="CD81" s="61">
        <f t="shared" si="162"/>
        <v>259</v>
      </c>
      <c r="CE81" s="21">
        <v>1449</v>
      </c>
      <c r="CF81" s="21">
        <v>365</v>
      </c>
      <c r="CG81" s="53">
        <f t="shared" si="163"/>
        <v>0.251897860593513</v>
      </c>
      <c r="CH81" s="54">
        <f t="shared" si="164"/>
        <v>135</v>
      </c>
      <c r="CI81" s="54">
        <f t="shared" si="165"/>
        <v>137</v>
      </c>
      <c r="CJ81" s="61">
        <f t="shared" si="166"/>
        <v>272</v>
      </c>
    </row>
    <row r="82" customHeight="1" spans="1:88">
      <c r="A82" s="52">
        <v>80</v>
      </c>
      <c r="B82" s="25">
        <v>743</v>
      </c>
      <c r="C82" s="25" t="s">
        <v>174</v>
      </c>
      <c r="D82" s="25" t="s">
        <v>16</v>
      </c>
      <c r="E82" s="21">
        <v>2099</v>
      </c>
      <c r="F82" s="21">
        <v>2733.38</v>
      </c>
      <c r="G82" s="53">
        <f t="shared" si="112"/>
        <v>1.30222963315865</v>
      </c>
      <c r="H82" s="54">
        <f t="shared" si="113"/>
        <v>15</v>
      </c>
      <c r="I82" s="54">
        <f t="shared" si="114"/>
        <v>30</v>
      </c>
      <c r="J82" s="61">
        <f t="shared" si="115"/>
        <v>45</v>
      </c>
      <c r="K82" s="21">
        <v>607</v>
      </c>
      <c r="L82" s="21">
        <v>398</v>
      </c>
      <c r="M82" s="53">
        <f t="shared" si="116"/>
        <v>0.655683690280066</v>
      </c>
      <c r="N82" s="54">
        <f t="shared" si="117"/>
        <v>34</v>
      </c>
      <c r="O82" s="54">
        <f t="shared" si="118"/>
        <v>45</v>
      </c>
      <c r="P82" s="61">
        <f t="shared" si="119"/>
        <v>79</v>
      </c>
      <c r="Q82" s="22">
        <v>1875</v>
      </c>
      <c r="R82" s="21">
        <v>256</v>
      </c>
      <c r="S82" s="53">
        <f t="shared" si="120"/>
        <v>0.136533333333333</v>
      </c>
      <c r="T82" s="54">
        <f t="shared" si="121"/>
        <v>108</v>
      </c>
      <c r="U82" s="54">
        <f t="shared" si="122"/>
        <v>114</v>
      </c>
      <c r="V82" s="61">
        <f t="shared" si="123"/>
        <v>222</v>
      </c>
      <c r="W82" s="21">
        <v>2544</v>
      </c>
      <c r="X82" s="62">
        <v>4890.64</v>
      </c>
      <c r="Y82" s="53">
        <f t="shared" si="124"/>
        <v>1.9224213836478</v>
      </c>
      <c r="Z82" s="54">
        <f t="shared" si="125"/>
        <v>132</v>
      </c>
      <c r="AA82" s="54">
        <f t="shared" si="126"/>
        <v>57</v>
      </c>
      <c r="AB82" s="61">
        <f t="shared" si="127"/>
        <v>189</v>
      </c>
      <c r="AC82" s="21">
        <v>500</v>
      </c>
      <c r="AD82" s="62">
        <v>143</v>
      </c>
      <c r="AE82" s="53">
        <f t="shared" si="167"/>
        <v>0.286</v>
      </c>
      <c r="AF82" s="54">
        <f t="shared" si="128"/>
        <v>17</v>
      </c>
      <c r="AG82" s="54">
        <f t="shared" si="129"/>
        <v>22</v>
      </c>
      <c r="AH82" s="61">
        <f t="shared" si="130"/>
        <v>39</v>
      </c>
      <c r="AI82" s="21">
        <v>1951</v>
      </c>
      <c r="AJ82" s="21">
        <v>2491.76</v>
      </c>
      <c r="AK82" s="53">
        <f t="shared" si="131"/>
        <v>1.27717068170169</v>
      </c>
      <c r="AL82" s="54">
        <f t="shared" si="132"/>
        <v>48</v>
      </c>
      <c r="AM82" s="54">
        <f t="shared" si="133"/>
        <v>55</v>
      </c>
      <c r="AN82" s="61">
        <f t="shared" si="134"/>
        <v>103</v>
      </c>
      <c r="AO82" s="21">
        <v>2870</v>
      </c>
      <c r="AP82" s="21">
        <v>3222.27</v>
      </c>
      <c r="AQ82" s="53">
        <f t="shared" si="135"/>
        <v>1.12274216027875</v>
      </c>
      <c r="AR82" s="54">
        <f t="shared" si="136"/>
        <v>89</v>
      </c>
      <c r="AS82" s="54">
        <f t="shared" si="137"/>
        <v>53</v>
      </c>
      <c r="AT82" s="61">
        <f t="shared" si="138"/>
        <v>142</v>
      </c>
      <c r="AU82" s="21">
        <v>1539</v>
      </c>
      <c r="AV82" s="21">
        <f>VLOOKUP(B:B,[2]Sheet1!$A:$B,2,0)</f>
        <v>1080.03</v>
      </c>
      <c r="AW82" s="53">
        <f t="shared" si="139"/>
        <v>0.7017738791423</v>
      </c>
      <c r="AX82" s="54">
        <f t="shared" si="140"/>
        <v>134</v>
      </c>
      <c r="AY82" s="54">
        <f t="shared" si="141"/>
        <v>132</v>
      </c>
      <c r="AZ82" s="61">
        <f t="shared" si="142"/>
        <v>266</v>
      </c>
      <c r="BA82" s="21">
        <v>600</v>
      </c>
      <c r="BB82" s="21">
        <v>136.3</v>
      </c>
      <c r="BC82" s="53">
        <f t="shared" si="143"/>
        <v>0.227166666666667</v>
      </c>
      <c r="BD82" s="54">
        <f t="shared" si="144"/>
        <v>69</v>
      </c>
      <c r="BE82" s="54">
        <f t="shared" si="145"/>
        <v>69</v>
      </c>
      <c r="BF82" s="61">
        <f t="shared" si="146"/>
        <v>138</v>
      </c>
      <c r="BG82" s="21">
        <v>1600</v>
      </c>
      <c r="BH82" s="21">
        <v>1100.28</v>
      </c>
      <c r="BI82" s="53">
        <f t="shared" si="147"/>
        <v>0.687675</v>
      </c>
      <c r="BJ82" s="54">
        <f t="shared" si="148"/>
        <v>56</v>
      </c>
      <c r="BK82" s="54">
        <f t="shared" si="149"/>
        <v>41</v>
      </c>
      <c r="BL82" s="61">
        <f t="shared" si="150"/>
        <v>97</v>
      </c>
      <c r="BM82" s="21">
        <v>922</v>
      </c>
      <c r="BN82" s="21">
        <v>906.01</v>
      </c>
      <c r="BO82" s="53">
        <f t="shared" si="151"/>
        <v>0.98265726681128</v>
      </c>
      <c r="BP82" s="54">
        <f t="shared" si="152"/>
        <v>87</v>
      </c>
      <c r="BQ82" s="54">
        <f t="shared" si="153"/>
        <v>91</v>
      </c>
      <c r="BR82" s="61">
        <f t="shared" si="154"/>
        <v>178</v>
      </c>
      <c r="BS82" s="21">
        <v>2900</v>
      </c>
      <c r="BT82" s="21">
        <v>2556.8</v>
      </c>
      <c r="BU82" s="53">
        <f t="shared" si="155"/>
        <v>0.881655172413793</v>
      </c>
      <c r="BV82" s="54">
        <f t="shared" si="156"/>
        <v>48</v>
      </c>
      <c r="BW82" s="54">
        <f t="shared" si="157"/>
        <v>33</v>
      </c>
      <c r="BX82" s="61">
        <f t="shared" si="158"/>
        <v>81</v>
      </c>
      <c r="BY82" s="70">
        <v>2192</v>
      </c>
      <c r="BZ82" s="21">
        <v>792</v>
      </c>
      <c r="CA82" s="53">
        <f t="shared" si="159"/>
        <v>0.361313868613139</v>
      </c>
      <c r="CB82" s="54">
        <f t="shared" si="160"/>
        <v>58</v>
      </c>
      <c r="CC82" s="54">
        <f t="shared" si="161"/>
        <v>68</v>
      </c>
      <c r="CD82" s="61">
        <f t="shared" si="162"/>
        <v>126</v>
      </c>
      <c r="CE82" s="21">
        <v>2113</v>
      </c>
      <c r="CF82" s="21">
        <v>852.86</v>
      </c>
      <c r="CG82" s="53">
        <f t="shared" si="163"/>
        <v>0.403625177472788</v>
      </c>
      <c r="CH82" s="54">
        <f t="shared" si="164"/>
        <v>109</v>
      </c>
      <c r="CI82" s="54">
        <f t="shared" si="165"/>
        <v>81</v>
      </c>
      <c r="CJ82" s="61">
        <f t="shared" si="166"/>
        <v>190</v>
      </c>
    </row>
    <row r="83" customHeight="1" spans="1:88">
      <c r="A83" s="52">
        <v>81</v>
      </c>
      <c r="B83" s="25">
        <v>399</v>
      </c>
      <c r="C83" s="25" t="s">
        <v>72</v>
      </c>
      <c r="D83" s="25" t="s">
        <v>22</v>
      </c>
      <c r="E83" s="21">
        <v>3313</v>
      </c>
      <c r="F83" s="21">
        <v>4190.83</v>
      </c>
      <c r="G83" s="53">
        <f t="shared" si="112"/>
        <v>1.26496528825838</v>
      </c>
      <c r="H83" s="54">
        <f t="shared" si="113"/>
        <v>18</v>
      </c>
      <c r="I83" s="54">
        <f t="shared" si="114"/>
        <v>14</v>
      </c>
      <c r="J83" s="61">
        <f t="shared" si="115"/>
        <v>32</v>
      </c>
      <c r="K83" s="21">
        <v>607</v>
      </c>
      <c r="L83" s="21">
        <v>206</v>
      </c>
      <c r="M83" s="53">
        <f t="shared" si="116"/>
        <v>0.339373970345964</v>
      </c>
      <c r="N83" s="54">
        <f t="shared" si="117"/>
        <v>57</v>
      </c>
      <c r="O83" s="54">
        <f t="shared" si="118"/>
        <v>70</v>
      </c>
      <c r="P83" s="61">
        <f t="shared" si="119"/>
        <v>127</v>
      </c>
      <c r="Q83" s="22">
        <v>3546</v>
      </c>
      <c r="R83" s="21">
        <v>3115.01</v>
      </c>
      <c r="S83" s="53">
        <f t="shared" si="120"/>
        <v>0.878457416807671</v>
      </c>
      <c r="T83" s="54">
        <f t="shared" si="121"/>
        <v>16</v>
      </c>
      <c r="U83" s="54">
        <f t="shared" si="122"/>
        <v>6</v>
      </c>
      <c r="V83" s="61">
        <f t="shared" si="123"/>
        <v>22</v>
      </c>
      <c r="W83" s="21">
        <v>1678</v>
      </c>
      <c r="X83" s="62">
        <v>8461.4</v>
      </c>
      <c r="Y83" s="53">
        <f t="shared" si="124"/>
        <v>5.04255065554231</v>
      </c>
      <c r="Z83" s="54">
        <f t="shared" si="125"/>
        <v>18</v>
      </c>
      <c r="AA83" s="54">
        <f t="shared" si="126"/>
        <v>14</v>
      </c>
      <c r="AB83" s="61">
        <f t="shared" si="127"/>
        <v>32</v>
      </c>
      <c r="AC83" s="21">
        <v>600</v>
      </c>
      <c r="AD83" s="62">
        <v>104.4</v>
      </c>
      <c r="AE83" s="53">
        <f t="shared" si="167"/>
        <v>0.174</v>
      </c>
      <c r="AF83" s="54">
        <f t="shared" si="128"/>
        <v>25</v>
      </c>
      <c r="AG83" s="54">
        <f t="shared" si="129"/>
        <v>32</v>
      </c>
      <c r="AH83" s="61">
        <f t="shared" si="130"/>
        <v>57</v>
      </c>
      <c r="AI83" s="21">
        <v>1715</v>
      </c>
      <c r="AJ83" s="21">
        <v>3083.08</v>
      </c>
      <c r="AK83" s="53">
        <f t="shared" si="131"/>
        <v>1.79771428571429</v>
      </c>
      <c r="AL83" s="54">
        <f t="shared" si="132"/>
        <v>8</v>
      </c>
      <c r="AM83" s="54">
        <f t="shared" si="133"/>
        <v>28</v>
      </c>
      <c r="AN83" s="61">
        <f t="shared" si="134"/>
        <v>36</v>
      </c>
      <c r="AO83" s="21">
        <v>2391</v>
      </c>
      <c r="AP83" s="21">
        <v>3876.54</v>
      </c>
      <c r="AQ83" s="53">
        <f t="shared" si="135"/>
        <v>1.62130489335006</v>
      </c>
      <c r="AR83" s="54">
        <f t="shared" si="136"/>
        <v>24</v>
      </c>
      <c r="AS83" s="54">
        <f t="shared" si="137"/>
        <v>35</v>
      </c>
      <c r="AT83" s="61">
        <f t="shared" si="138"/>
        <v>59</v>
      </c>
      <c r="AU83" s="21">
        <v>1409</v>
      </c>
      <c r="AV83" s="21">
        <f>VLOOKUP(B:B,[2]Sheet1!$A:$B,2,0)</f>
        <v>2448.93</v>
      </c>
      <c r="AW83" s="53">
        <f t="shared" si="139"/>
        <v>1.7380624556423</v>
      </c>
      <c r="AX83" s="54">
        <f t="shared" si="140"/>
        <v>44</v>
      </c>
      <c r="AY83" s="54">
        <f t="shared" si="141"/>
        <v>66</v>
      </c>
      <c r="AZ83" s="61">
        <f t="shared" si="142"/>
        <v>110</v>
      </c>
      <c r="BA83" s="21">
        <v>600</v>
      </c>
      <c r="BB83" s="21">
        <v>206.03</v>
      </c>
      <c r="BC83" s="53">
        <f t="shared" si="143"/>
        <v>0.343383333333333</v>
      </c>
      <c r="BD83" s="54">
        <f t="shared" si="144"/>
        <v>34</v>
      </c>
      <c r="BE83" s="54">
        <f t="shared" si="145"/>
        <v>41</v>
      </c>
      <c r="BF83" s="61">
        <f t="shared" si="146"/>
        <v>75</v>
      </c>
      <c r="BG83" s="21">
        <v>1509</v>
      </c>
      <c r="BH83" s="21">
        <v>398</v>
      </c>
      <c r="BI83" s="53">
        <f t="shared" si="147"/>
        <v>0.263750828363154</v>
      </c>
      <c r="BJ83" s="54">
        <f t="shared" si="148"/>
        <v>93</v>
      </c>
      <c r="BK83" s="54">
        <f t="shared" si="149"/>
        <v>81</v>
      </c>
      <c r="BL83" s="61">
        <f t="shared" si="150"/>
        <v>174</v>
      </c>
      <c r="BM83" s="21">
        <v>1018</v>
      </c>
      <c r="BN83" s="21">
        <v>2962.91</v>
      </c>
      <c r="BO83" s="53">
        <f t="shared" si="151"/>
        <v>2.91052062868369</v>
      </c>
      <c r="BP83" s="54">
        <f t="shared" si="152"/>
        <v>4</v>
      </c>
      <c r="BQ83" s="54">
        <f t="shared" si="153"/>
        <v>11</v>
      </c>
      <c r="BR83" s="61">
        <f t="shared" si="154"/>
        <v>15</v>
      </c>
      <c r="BS83" s="21">
        <v>2946</v>
      </c>
      <c r="BT83" s="21">
        <v>1286</v>
      </c>
      <c r="BU83" s="53">
        <f t="shared" si="155"/>
        <v>0.436524100475221</v>
      </c>
      <c r="BV83" s="54">
        <f t="shared" si="156"/>
        <v>100</v>
      </c>
      <c r="BW83" s="54">
        <f t="shared" si="157"/>
        <v>79</v>
      </c>
      <c r="BX83" s="61">
        <f t="shared" si="158"/>
        <v>179</v>
      </c>
      <c r="BY83" s="70">
        <v>3386</v>
      </c>
      <c r="BZ83" s="21">
        <v>3690</v>
      </c>
      <c r="CA83" s="53">
        <f t="shared" si="159"/>
        <v>1.08978145304194</v>
      </c>
      <c r="CB83" s="54">
        <f t="shared" si="160"/>
        <v>7</v>
      </c>
      <c r="CC83" s="54">
        <f t="shared" si="161"/>
        <v>9</v>
      </c>
      <c r="CD83" s="61">
        <f t="shared" si="162"/>
        <v>16</v>
      </c>
      <c r="CE83" s="21">
        <v>1159</v>
      </c>
      <c r="CF83" s="21">
        <v>996.75</v>
      </c>
      <c r="CG83" s="53">
        <f t="shared" si="163"/>
        <v>0.860008628127696</v>
      </c>
      <c r="CH83" s="54">
        <f t="shared" si="164"/>
        <v>19</v>
      </c>
      <c r="CI83" s="54">
        <f t="shared" si="165"/>
        <v>68</v>
      </c>
      <c r="CJ83" s="61">
        <f t="shared" si="166"/>
        <v>87</v>
      </c>
    </row>
    <row r="84" customHeight="1" spans="1:88">
      <c r="A84" s="52">
        <v>82</v>
      </c>
      <c r="B84" s="25">
        <v>308</v>
      </c>
      <c r="C84" s="25" t="s">
        <v>175</v>
      </c>
      <c r="D84" s="25" t="s">
        <v>124</v>
      </c>
      <c r="E84" s="21">
        <v>2099</v>
      </c>
      <c r="F84" s="21">
        <v>606.8</v>
      </c>
      <c r="G84" s="53">
        <f t="shared" si="112"/>
        <v>0.289090042877561</v>
      </c>
      <c r="H84" s="54">
        <f t="shared" si="113"/>
        <v>117</v>
      </c>
      <c r="I84" s="54">
        <f t="shared" si="114"/>
        <v>116</v>
      </c>
      <c r="J84" s="61">
        <f t="shared" si="115"/>
        <v>233</v>
      </c>
      <c r="K84" s="21">
        <v>607</v>
      </c>
      <c r="L84" s="21">
        <v>215</v>
      </c>
      <c r="M84" s="53">
        <f t="shared" si="116"/>
        <v>0.354200988467875</v>
      </c>
      <c r="N84" s="54">
        <f t="shared" si="117"/>
        <v>54</v>
      </c>
      <c r="O84" s="54">
        <f t="shared" si="118"/>
        <v>68</v>
      </c>
      <c r="P84" s="61">
        <f t="shared" si="119"/>
        <v>122</v>
      </c>
      <c r="Q84" s="22">
        <v>2797</v>
      </c>
      <c r="R84" s="21">
        <v>1716.01</v>
      </c>
      <c r="S84" s="53">
        <f t="shared" si="120"/>
        <v>0.613518055058992</v>
      </c>
      <c r="T84" s="54">
        <f t="shared" si="121"/>
        <v>37</v>
      </c>
      <c r="U84" s="54">
        <f t="shared" si="122"/>
        <v>31</v>
      </c>
      <c r="V84" s="61">
        <f t="shared" si="123"/>
        <v>68</v>
      </c>
      <c r="W84" s="21">
        <v>1078</v>
      </c>
      <c r="X84" s="62">
        <v>3367.9</v>
      </c>
      <c r="Y84" s="53">
        <f t="shared" si="124"/>
        <v>3.12421150278293</v>
      </c>
      <c r="Z84" s="54">
        <f t="shared" si="125"/>
        <v>75</v>
      </c>
      <c r="AA84" s="54">
        <f t="shared" si="126"/>
        <v>97</v>
      </c>
      <c r="AB84" s="61">
        <f t="shared" si="127"/>
        <v>172</v>
      </c>
      <c r="AC84" s="21">
        <v>500</v>
      </c>
      <c r="AD84" s="62">
        <v>235.94</v>
      </c>
      <c r="AE84" s="53">
        <f t="shared" si="167"/>
        <v>0.47188</v>
      </c>
      <c r="AF84" s="54">
        <f t="shared" si="128"/>
        <v>10</v>
      </c>
      <c r="AG84" s="54">
        <f t="shared" si="129"/>
        <v>15</v>
      </c>
      <c r="AH84" s="61">
        <f t="shared" si="130"/>
        <v>25</v>
      </c>
      <c r="AI84" s="21">
        <v>1715</v>
      </c>
      <c r="AJ84" s="21">
        <v>1583.15</v>
      </c>
      <c r="AK84" s="53">
        <f t="shared" si="131"/>
        <v>0.923119533527697</v>
      </c>
      <c r="AL84" s="54">
        <f t="shared" si="132"/>
        <v>99</v>
      </c>
      <c r="AM84" s="54">
        <f t="shared" si="133"/>
        <v>118</v>
      </c>
      <c r="AN84" s="61">
        <f t="shared" si="134"/>
        <v>217</v>
      </c>
      <c r="AO84" s="21">
        <v>1790</v>
      </c>
      <c r="AP84" s="21">
        <v>2006.74</v>
      </c>
      <c r="AQ84" s="53">
        <f t="shared" si="135"/>
        <v>1.12108379888268</v>
      </c>
      <c r="AR84" s="54">
        <f t="shared" si="136"/>
        <v>90</v>
      </c>
      <c r="AS84" s="54">
        <f t="shared" si="137"/>
        <v>109</v>
      </c>
      <c r="AT84" s="61">
        <f t="shared" si="138"/>
        <v>199</v>
      </c>
      <c r="AU84" s="21">
        <v>1409</v>
      </c>
      <c r="AV84" s="21">
        <f>VLOOKUP(B:B,[2]Sheet1!$A:$B,2,0)</f>
        <v>1933.96</v>
      </c>
      <c r="AW84" s="53">
        <f t="shared" si="139"/>
        <v>1.37257629524485</v>
      </c>
      <c r="AX84" s="54">
        <f t="shared" si="140"/>
        <v>74</v>
      </c>
      <c r="AY84" s="54">
        <f t="shared" si="141"/>
        <v>89</v>
      </c>
      <c r="AZ84" s="61">
        <f t="shared" si="142"/>
        <v>163</v>
      </c>
      <c r="BA84" s="21">
        <v>600</v>
      </c>
      <c r="BB84" s="21">
        <v>149.9</v>
      </c>
      <c r="BC84" s="53">
        <f t="shared" si="143"/>
        <v>0.249833333333333</v>
      </c>
      <c r="BD84" s="54">
        <f t="shared" si="144"/>
        <v>63</v>
      </c>
      <c r="BE84" s="54">
        <f t="shared" si="145"/>
        <v>62</v>
      </c>
      <c r="BF84" s="61">
        <f t="shared" si="146"/>
        <v>125</v>
      </c>
      <c r="BG84" s="21">
        <v>600</v>
      </c>
      <c r="BH84" s="21">
        <v>146</v>
      </c>
      <c r="BI84" s="53">
        <f t="shared" si="147"/>
        <v>0.243333333333333</v>
      </c>
      <c r="BJ84" s="54">
        <f t="shared" si="148"/>
        <v>95</v>
      </c>
      <c r="BK84" s="54">
        <f t="shared" si="149"/>
        <v>108</v>
      </c>
      <c r="BL84" s="61">
        <f t="shared" si="150"/>
        <v>203</v>
      </c>
      <c r="BM84" s="21">
        <v>600</v>
      </c>
      <c r="BN84" s="21">
        <v>998.43</v>
      </c>
      <c r="BO84" s="53">
        <f t="shared" si="151"/>
        <v>1.66405</v>
      </c>
      <c r="BP84" s="54">
        <f t="shared" si="152"/>
        <v>36</v>
      </c>
      <c r="BQ84" s="54">
        <f t="shared" si="153"/>
        <v>86</v>
      </c>
      <c r="BR84" s="61">
        <f t="shared" si="154"/>
        <v>122</v>
      </c>
      <c r="BS84" s="21">
        <v>1500</v>
      </c>
      <c r="BT84" s="21">
        <v>465</v>
      </c>
      <c r="BU84" s="53">
        <f t="shared" si="155"/>
        <v>0.31</v>
      </c>
      <c r="BV84" s="54">
        <f t="shared" si="156"/>
        <v>114</v>
      </c>
      <c r="BW84" s="54">
        <f t="shared" si="157"/>
        <v>120</v>
      </c>
      <c r="BX84" s="61">
        <f t="shared" si="158"/>
        <v>234</v>
      </c>
      <c r="BY84" s="70">
        <v>1457</v>
      </c>
      <c r="BZ84" s="21">
        <v>1394</v>
      </c>
      <c r="CA84" s="53">
        <f t="shared" si="159"/>
        <v>0.956760466712423</v>
      </c>
      <c r="CB84" s="54">
        <f t="shared" si="160"/>
        <v>11</v>
      </c>
      <c r="CC84" s="54">
        <f t="shared" si="161"/>
        <v>38</v>
      </c>
      <c r="CD84" s="61">
        <f t="shared" si="162"/>
        <v>49</v>
      </c>
      <c r="CE84" s="21">
        <v>1510</v>
      </c>
      <c r="CF84" s="21">
        <v>444.5</v>
      </c>
      <c r="CG84" s="53">
        <f t="shared" si="163"/>
        <v>0.294370860927152</v>
      </c>
      <c r="CH84" s="54">
        <f t="shared" si="164"/>
        <v>129</v>
      </c>
      <c r="CI84" s="54">
        <f t="shared" si="165"/>
        <v>130</v>
      </c>
      <c r="CJ84" s="61">
        <f t="shared" si="166"/>
        <v>259</v>
      </c>
    </row>
    <row r="85" customHeight="1" spans="1:88">
      <c r="A85" s="52">
        <v>83</v>
      </c>
      <c r="B85" s="25">
        <v>723</v>
      </c>
      <c r="C85" s="25" t="s">
        <v>176</v>
      </c>
      <c r="D85" s="25" t="s">
        <v>117</v>
      </c>
      <c r="E85" s="21">
        <v>2099</v>
      </c>
      <c r="F85" s="21">
        <v>1797.44</v>
      </c>
      <c r="G85" s="53">
        <f t="shared" si="112"/>
        <v>0.856331586469747</v>
      </c>
      <c r="H85" s="54">
        <f t="shared" si="113"/>
        <v>42</v>
      </c>
      <c r="I85" s="54">
        <f t="shared" si="114"/>
        <v>51</v>
      </c>
      <c r="J85" s="61">
        <f t="shared" si="115"/>
        <v>93</v>
      </c>
      <c r="K85" s="21">
        <v>607</v>
      </c>
      <c r="L85" s="21"/>
      <c r="M85" s="53">
        <f t="shared" si="116"/>
        <v>0</v>
      </c>
      <c r="N85" s="54">
        <f t="shared" si="117"/>
        <v>111</v>
      </c>
      <c r="O85" s="54">
        <f t="shared" si="118"/>
        <v>111</v>
      </c>
      <c r="P85" s="61">
        <f t="shared" si="119"/>
        <v>222</v>
      </c>
      <c r="Q85" s="22">
        <v>4252</v>
      </c>
      <c r="R85" s="21">
        <v>1272.03</v>
      </c>
      <c r="S85" s="53">
        <f t="shared" si="120"/>
        <v>0.299160395108184</v>
      </c>
      <c r="T85" s="54">
        <f t="shared" si="121"/>
        <v>79</v>
      </c>
      <c r="U85" s="54">
        <f t="shared" si="122"/>
        <v>54</v>
      </c>
      <c r="V85" s="61">
        <f t="shared" si="123"/>
        <v>133</v>
      </c>
      <c r="W85" s="21">
        <v>1078</v>
      </c>
      <c r="X85" s="62">
        <v>3030.23</v>
      </c>
      <c r="Y85" s="53">
        <f t="shared" si="124"/>
        <v>2.81097402597403</v>
      </c>
      <c r="Z85" s="54">
        <f t="shared" si="125"/>
        <v>93</v>
      </c>
      <c r="AA85" s="54">
        <f t="shared" si="126"/>
        <v>106</v>
      </c>
      <c r="AB85" s="61">
        <f t="shared" si="127"/>
        <v>199</v>
      </c>
      <c r="AC85" s="21">
        <v>500</v>
      </c>
      <c r="AD85" s="62">
        <v>113</v>
      </c>
      <c r="AE85" s="53">
        <f t="shared" si="167"/>
        <v>0.226</v>
      </c>
      <c r="AF85" s="54">
        <f t="shared" si="128"/>
        <v>19</v>
      </c>
      <c r="AG85" s="54">
        <f t="shared" si="129"/>
        <v>29</v>
      </c>
      <c r="AH85" s="61">
        <f t="shared" si="130"/>
        <v>48</v>
      </c>
      <c r="AI85" s="21">
        <v>1715</v>
      </c>
      <c r="AJ85" s="21">
        <v>2447.78</v>
      </c>
      <c r="AK85" s="53">
        <f t="shared" si="131"/>
        <v>1.42727696793003</v>
      </c>
      <c r="AL85" s="54">
        <f t="shared" si="132"/>
        <v>29</v>
      </c>
      <c r="AM85" s="54">
        <f t="shared" si="133"/>
        <v>56</v>
      </c>
      <c r="AN85" s="61">
        <f t="shared" si="134"/>
        <v>85</v>
      </c>
      <c r="AO85" s="21">
        <v>1864</v>
      </c>
      <c r="AP85" s="21">
        <v>2118.74</v>
      </c>
      <c r="AQ85" s="53">
        <f t="shared" si="135"/>
        <v>1.13666309012876</v>
      </c>
      <c r="AR85" s="54">
        <f t="shared" si="136"/>
        <v>83</v>
      </c>
      <c r="AS85" s="54">
        <f t="shared" si="137"/>
        <v>101</v>
      </c>
      <c r="AT85" s="61">
        <f t="shared" si="138"/>
        <v>184</v>
      </c>
      <c r="AU85" s="21">
        <v>1961</v>
      </c>
      <c r="AV85" s="21">
        <f>VLOOKUP(B:B,[2]Sheet1!$A:$B,2,0)</f>
        <v>2903.24</v>
      </c>
      <c r="AW85" s="53">
        <f t="shared" si="139"/>
        <v>1.48048954614992</v>
      </c>
      <c r="AX85" s="54">
        <f t="shared" si="140"/>
        <v>68</v>
      </c>
      <c r="AY85" s="54">
        <f t="shared" si="141"/>
        <v>50</v>
      </c>
      <c r="AZ85" s="61">
        <f t="shared" si="142"/>
        <v>118</v>
      </c>
      <c r="BA85" s="21">
        <v>600</v>
      </c>
      <c r="BB85" s="21">
        <v>36.8</v>
      </c>
      <c r="BC85" s="53">
        <f t="shared" si="143"/>
        <v>0.0613333333333333</v>
      </c>
      <c r="BD85" s="54">
        <f t="shared" si="144"/>
        <v>126</v>
      </c>
      <c r="BE85" s="54">
        <f t="shared" si="145"/>
        <v>124</v>
      </c>
      <c r="BF85" s="61">
        <f t="shared" si="146"/>
        <v>250</v>
      </c>
      <c r="BG85" s="21">
        <v>1100</v>
      </c>
      <c r="BH85" s="21">
        <v>1693.16</v>
      </c>
      <c r="BI85" s="53">
        <f t="shared" si="147"/>
        <v>1.53923636363636</v>
      </c>
      <c r="BJ85" s="54">
        <f t="shared" si="148"/>
        <v>19</v>
      </c>
      <c r="BK85" s="54">
        <f t="shared" si="149"/>
        <v>22</v>
      </c>
      <c r="BL85" s="61">
        <f t="shared" si="150"/>
        <v>41</v>
      </c>
      <c r="BM85" s="21">
        <v>600</v>
      </c>
      <c r="BN85" s="21">
        <v>747.48</v>
      </c>
      <c r="BO85" s="53">
        <f t="shared" si="151"/>
        <v>1.2458</v>
      </c>
      <c r="BP85" s="54">
        <f t="shared" si="152"/>
        <v>61</v>
      </c>
      <c r="BQ85" s="54">
        <f t="shared" si="153"/>
        <v>106</v>
      </c>
      <c r="BR85" s="61">
        <f t="shared" si="154"/>
        <v>167</v>
      </c>
      <c r="BS85" s="21">
        <v>1500</v>
      </c>
      <c r="BT85" s="21">
        <v>1656.2</v>
      </c>
      <c r="BU85" s="53">
        <f t="shared" si="155"/>
        <v>1.10413333333333</v>
      </c>
      <c r="BV85" s="54">
        <f t="shared" si="156"/>
        <v>31</v>
      </c>
      <c r="BW85" s="54">
        <f t="shared" si="157"/>
        <v>63</v>
      </c>
      <c r="BX85" s="61">
        <f t="shared" si="158"/>
        <v>94</v>
      </c>
      <c r="BY85" s="70">
        <v>1341</v>
      </c>
      <c r="BZ85" s="21">
        <v>434</v>
      </c>
      <c r="CA85" s="53">
        <f t="shared" si="159"/>
        <v>0.323639075316928</v>
      </c>
      <c r="CB85" s="54">
        <f t="shared" si="160"/>
        <v>68</v>
      </c>
      <c r="CC85" s="54">
        <f t="shared" si="161"/>
        <v>101</v>
      </c>
      <c r="CD85" s="61">
        <f t="shared" si="162"/>
        <v>169</v>
      </c>
      <c r="CE85" s="21">
        <v>1932</v>
      </c>
      <c r="CF85" s="21">
        <v>623.76</v>
      </c>
      <c r="CG85" s="53">
        <f t="shared" si="163"/>
        <v>0.322857142857143</v>
      </c>
      <c r="CH85" s="54">
        <f t="shared" si="164"/>
        <v>126</v>
      </c>
      <c r="CI85" s="54">
        <f t="shared" si="165"/>
        <v>109</v>
      </c>
      <c r="CJ85" s="61">
        <f t="shared" si="166"/>
        <v>235</v>
      </c>
    </row>
    <row r="86" customHeight="1" spans="1:88">
      <c r="A86" s="52">
        <v>84</v>
      </c>
      <c r="B86" s="25">
        <v>594</v>
      </c>
      <c r="C86" s="55" t="s">
        <v>177</v>
      </c>
      <c r="D86" s="25" t="s">
        <v>34</v>
      </c>
      <c r="E86" s="21">
        <v>2099</v>
      </c>
      <c r="F86" s="21">
        <v>699</v>
      </c>
      <c r="G86" s="53">
        <f t="shared" si="112"/>
        <v>0.333015721772273</v>
      </c>
      <c r="H86" s="54">
        <f t="shared" si="113"/>
        <v>108</v>
      </c>
      <c r="I86" s="54">
        <f t="shared" si="114"/>
        <v>112</v>
      </c>
      <c r="J86" s="61">
        <f t="shared" si="115"/>
        <v>220</v>
      </c>
      <c r="K86" s="21">
        <v>1985</v>
      </c>
      <c r="L86" s="21">
        <v>58.6</v>
      </c>
      <c r="M86" s="53">
        <f t="shared" si="116"/>
        <v>0.0295214105793451</v>
      </c>
      <c r="N86" s="54">
        <f t="shared" si="117"/>
        <v>109</v>
      </c>
      <c r="O86" s="54">
        <f t="shared" si="118"/>
        <v>101</v>
      </c>
      <c r="P86" s="61">
        <f t="shared" si="119"/>
        <v>210</v>
      </c>
      <c r="Q86" s="22">
        <v>3289</v>
      </c>
      <c r="R86" s="21">
        <v>542.6</v>
      </c>
      <c r="S86" s="53">
        <f t="shared" si="120"/>
        <v>0.164974156278504</v>
      </c>
      <c r="T86" s="54">
        <f t="shared" si="121"/>
        <v>101</v>
      </c>
      <c r="U86" s="54">
        <f t="shared" si="122"/>
        <v>99</v>
      </c>
      <c r="V86" s="61">
        <f t="shared" si="123"/>
        <v>200</v>
      </c>
      <c r="W86" s="21">
        <v>1078</v>
      </c>
      <c r="X86" s="62">
        <v>3544.49</v>
      </c>
      <c r="Y86" s="53">
        <f t="shared" si="124"/>
        <v>3.2880241187384</v>
      </c>
      <c r="Z86" s="54">
        <f t="shared" si="125"/>
        <v>65</v>
      </c>
      <c r="AA86" s="54">
        <f t="shared" si="126"/>
        <v>92</v>
      </c>
      <c r="AB86" s="61">
        <f t="shared" si="127"/>
        <v>157</v>
      </c>
      <c r="AC86" s="21">
        <v>0</v>
      </c>
      <c r="AD86" s="62">
        <v>0</v>
      </c>
      <c r="AE86" s="64">
        <v>0</v>
      </c>
      <c r="AF86" s="54">
        <f t="shared" si="128"/>
        <v>66</v>
      </c>
      <c r="AG86" s="54">
        <f t="shared" si="129"/>
        <v>67</v>
      </c>
      <c r="AH86" s="61">
        <f t="shared" si="130"/>
        <v>133</v>
      </c>
      <c r="AI86" s="21">
        <v>1715</v>
      </c>
      <c r="AJ86" s="21">
        <v>1800.66</v>
      </c>
      <c r="AK86" s="53">
        <f t="shared" si="131"/>
        <v>1.04994752186589</v>
      </c>
      <c r="AL86" s="54">
        <f t="shared" si="132"/>
        <v>81</v>
      </c>
      <c r="AM86" s="54">
        <f t="shared" si="133"/>
        <v>100</v>
      </c>
      <c r="AN86" s="61">
        <f t="shared" si="134"/>
        <v>181</v>
      </c>
      <c r="AO86" s="21">
        <v>1790</v>
      </c>
      <c r="AP86" s="21">
        <v>2142.97</v>
      </c>
      <c r="AQ86" s="53">
        <f t="shared" si="135"/>
        <v>1.19718994413408</v>
      </c>
      <c r="AR86" s="54">
        <f t="shared" si="136"/>
        <v>75</v>
      </c>
      <c r="AS86" s="54">
        <f t="shared" si="137"/>
        <v>100</v>
      </c>
      <c r="AT86" s="61">
        <f t="shared" si="138"/>
        <v>175</v>
      </c>
      <c r="AU86" s="21">
        <v>1409</v>
      </c>
      <c r="AV86" s="21">
        <f>VLOOKUP(B:B,[2]Sheet1!$A:$B,2,0)</f>
        <v>3359.37</v>
      </c>
      <c r="AW86" s="53">
        <f t="shared" si="139"/>
        <v>2.3842228530873</v>
      </c>
      <c r="AX86" s="54">
        <f t="shared" si="140"/>
        <v>14</v>
      </c>
      <c r="AY86" s="54">
        <f t="shared" si="141"/>
        <v>33</v>
      </c>
      <c r="AZ86" s="61">
        <f t="shared" si="142"/>
        <v>47</v>
      </c>
      <c r="BA86" s="21">
        <v>600</v>
      </c>
      <c r="BB86" s="21">
        <v>381.91</v>
      </c>
      <c r="BC86" s="53">
        <f t="shared" si="143"/>
        <v>0.636516666666667</v>
      </c>
      <c r="BD86" s="54">
        <f t="shared" si="144"/>
        <v>5</v>
      </c>
      <c r="BE86" s="54">
        <f t="shared" si="145"/>
        <v>19</v>
      </c>
      <c r="BF86" s="61">
        <f t="shared" si="146"/>
        <v>24</v>
      </c>
      <c r="BG86" s="21">
        <v>900</v>
      </c>
      <c r="BH86" s="21">
        <v>956.8</v>
      </c>
      <c r="BI86" s="53">
        <f t="shared" si="147"/>
        <v>1.06311111111111</v>
      </c>
      <c r="BJ86" s="54">
        <f t="shared" si="148"/>
        <v>37</v>
      </c>
      <c r="BK86" s="54">
        <f t="shared" si="149"/>
        <v>47</v>
      </c>
      <c r="BL86" s="61">
        <f t="shared" si="150"/>
        <v>84</v>
      </c>
      <c r="BM86" s="21">
        <v>600</v>
      </c>
      <c r="BN86" s="21">
        <v>901.9</v>
      </c>
      <c r="BO86" s="53">
        <f t="shared" si="151"/>
        <v>1.50316666666667</v>
      </c>
      <c r="BP86" s="54">
        <f t="shared" si="152"/>
        <v>46</v>
      </c>
      <c r="BQ86" s="54">
        <f t="shared" si="153"/>
        <v>92</v>
      </c>
      <c r="BR86" s="61">
        <f t="shared" si="154"/>
        <v>138</v>
      </c>
      <c r="BS86" s="21">
        <v>1500</v>
      </c>
      <c r="BT86" s="21">
        <v>2044.4</v>
      </c>
      <c r="BU86" s="53">
        <f t="shared" si="155"/>
        <v>1.36293333333333</v>
      </c>
      <c r="BV86" s="54">
        <f t="shared" si="156"/>
        <v>16</v>
      </c>
      <c r="BW86" s="54">
        <f t="shared" si="157"/>
        <v>51</v>
      </c>
      <c r="BX86" s="61">
        <f t="shared" si="158"/>
        <v>67</v>
      </c>
      <c r="BY86" s="70">
        <v>1178</v>
      </c>
      <c r="BZ86" s="21">
        <v>1330</v>
      </c>
      <c r="CA86" s="53">
        <f t="shared" si="159"/>
        <v>1.12903225806452</v>
      </c>
      <c r="CB86" s="54">
        <f t="shared" si="160"/>
        <v>6</v>
      </c>
      <c r="CC86" s="54">
        <f t="shared" si="161"/>
        <v>41</v>
      </c>
      <c r="CD86" s="61">
        <f t="shared" si="162"/>
        <v>47</v>
      </c>
      <c r="CE86" s="21">
        <v>1739</v>
      </c>
      <c r="CF86" s="21">
        <v>758.38</v>
      </c>
      <c r="CG86" s="53">
        <f t="shared" si="163"/>
        <v>0.436101207590569</v>
      </c>
      <c r="CH86" s="54">
        <f t="shared" si="164"/>
        <v>98</v>
      </c>
      <c r="CI86" s="54">
        <f t="shared" si="165"/>
        <v>96</v>
      </c>
      <c r="CJ86" s="61">
        <f t="shared" si="166"/>
        <v>194</v>
      </c>
    </row>
    <row r="87" customHeight="1" spans="1:88">
      <c r="A87" s="52">
        <v>85</v>
      </c>
      <c r="B87" s="25">
        <v>704</v>
      </c>
      <c r="C87" s="25" t="s">
        <v>178</v>
      </c>
      <c r="D87" s="25" t="s">
        <v>169</v>
      </c>
      <c r="E87" s="21">
        <v>2099</v>
      </c>
      <c r="F87" s="21">
        <v>937</v>
      </c>
      <c r="G87" s="53">
        <f t="shared" si="112"/>
        <v>0.446403049070986</v>
      </c>
      <c r="H87" s="54">
        <f t="shared" si="113"/>
        <v>94</v>
      </c>
      <c r="I87" s="54">
        <f t="shared" si="114"/>
        <v>99</v>
      </c>
      <c r="J87" s="61">
        <f t="shared" si="115"/>
        <v>193</v>
      </c>
      <c r="K87" s="21">
        <v>607</v>
      </c>
      <c r="L87" s="21">
        <v>458.6</v>
      </c>
      <c r="M87" s="53">
        <f t="shared" si="116"/>
        <v>0.755518945634267</v>
      </c>
      <c r="N87" s="54">
        <f t="shared" si="117"/>
        <v>29</v>
      </c>
      <c r="O87" s="54">
        <f t="shared" si="118"/>
        <v>41</v>
      </c>
      <c r="P87" s="61">
        <f t="shared" si="119"/>
        <v>70</v>
      </c>
      <c r="Q87" s="22">
        <v>2284</v>
      </c>
      <c r="R87" s="21">
        <v>1085.68</v>
      </c>
      <c r="S87" s="53">
        <f t="shared" si="120"/>
        <v>0.475341506129597</v>
      </c>
      <c r="T87" s="54">
        <f t="shared" si="121"/>
        <v>49</v>
      </c>
      <c r="U87" s="54">
        <f t="shared" si="122"/>
        <v>67</v>
      </c>
      <c r="V87" s="61">
        <f t="shared" si="123"/>
        <v>116</v>
      </c>
      <c r="W87" s="21">
        <v>1078</v>
      </c>
      <c r="X87" s="62">
        <v>4487.3</v>
      </c>
      <c r="Y87" s="53">
        <f t="shared" si="124"/>
        <v>4.1626159554731</v>
      </c>
      <c r="Z87" s="54">
        <f t="shared" si="125"/>
        <v>35</v>
      </c>
      <c r="AA87" s="54">
        <f t="shared" si="126"/>
        <v>62</v>
      </c>
      <c r="AB87" s="61">
        <f t="shared" si="127"/>
        <v>97</v>
      </c>
      <c r="AC87" s="21">
        <v>500</v>
      </c>
      <c r="AD87" s="62">
        <v>0</v>
      </c>
      <c r="AE87" s="53">
        <f t="shared" si="167"/>
        <v>0</v>
      </c>
      <c r="AF87" s="54">
        <f t="shared" si="128"/>
        <v>66</v>
      </c>
      <c r="AG87" s="54">
        <f t="shared" si="129"/>
        <v>67</v>
      </c>
      <c r="AH87" s="61">
        <f t="shared" si="130"/>
        <v>133</v>
      </c>
      <c r="AI87" s="21">
        <v>1715</v>
      </c>
      <c r="AJ87" s="21">
        <v>2542.75</v>
      </c>
      <c r="AK87" s="53">
        <f t="shared" si="131"/>
        <v>1.48265306122449</v>
      </c>
      <c r="AL87" s="54">
        <f t="shared" si="132"/>
        <v>24</v>
      </c>
      <c r="AM87" s="54">
        <f t="shared" si="133"/>
        <v>48</v>
      </c>
      <c r="AN87" s="61">
        <f t="shared" si="134"/>
        <v>72</v>
      </c>
      <c r="AO87" s="21">
        <v>1790</v>
      </c>
      <c r="AP87" s="21">
        <v>1891.21</v>
      </c>
      <c r="AQ87" s="53">
        <f t="shared" si="135"/>
        <v>1.05654189944134</v>
      </c>
      <c r="AR87" s="54">
        <f t="shared" si="136"/>
        <v>99</v>
      </c>
      <c r="AS87" s="54">
        <f t="shared" si="137"/>
        <v>114</v>
      </c>
      <c r="AT87" s="61">
        <f t="shared" si="138"/>
        <v>213</v>
      </c>
      <c r="AU87" s="21">
        <v>1409</v>
      </c>
      <c r="AV87" s="21">
        <f>VLOOKUP(B:B,[2]Sheet1!$A:$B,2,0)</f>
        <v>2558.04</v>
      </c>
      <c r="AW87" s="53">
        <f t="shared" si="139"/>
        <v>1.8155003548616</v>
      </c>
      <c r="AX87" s="54">
        <f t="shared" si="140"/>
        <v>36</v>
      </c>
      <c r="AY87" s="54">
        <f t="shared" si="141"/>
        <v>62</v>
      </c>
      <c r="AZ87" s="61">
        <f t="shared" si="142"/>
        <v>98</v>
      </c>
      <c r="BA87" s="21">
        <v>600</v>
      </c>
      <c r="BB87" s="21">
        <v>57.33</v>
      </c>
      <c r="BC87" s="53">
        <f t="shared" si="143"/>
        <v>0.09555</v>
      </c>
      <c r="BD87" s="54">
        <f t="shared" si="144"/>
        <v>115</v>
      </c>
      <c r="BE87" s="54">
        <f t="shared" si="145"/>
        <v>116</v>
      </c>
      <c r="BF87" s="61">
        <f t="shared" si="146"/>
        <v>231</v>
      </c>
      <c r="BG87" s="21">
        <v>1037</v>
      </c>
      <c r="BH87" s="21">
        <v>94</v>
      </c>
      <c r="BI87" s="53">
        <f t="shared" si="147"/>
        <v>0.0906460945033751</v>
      </c>
      <c r="BJ87" s="54">
        <f t="shared" si="148"/>
        <v>118</v>
      </c>
      <c r="BK87" s="54">
        <f t="shared" si="149"/>
        <v>121</v>
      </c>
      <c r="BL87" s="61">
        <f t="shared" si="150"/>
        <v>239</v>
      </c>
      <c r="BM87" s="21">
        <v>800</v>
      </c>
      <c r="BN87" s="21">
        <v>558.28</v>
      </c>
      <c r="BO87" s="53">
        <f t="shared" si="151"/>
        <v>0.69785</v>
      </c>
      <c r="BP87" s="54">
        <f t="shared" si="152"/>
        <v>116</v>
      </c>
      <c r="BQ87" s="54">
        <f t="shared" si="153"/>
        <v>117</v>
      </c>
      <c r="BR87" s="61">
        <f t="shared" si="154"/>
        <v>233</v>
      </c>
      <c r="BS87" s="21">
        <v>1940</v>
      </c>
      <c r="BT87" s="21">
        <v>871.4</v>
      </c>
      <c r="BU87" s="53">
        <f t="shared" si="155"/>
        <v>0.449175257731959</v>
      </c>
      <c r="BV87" s="54">
        <f t="shared" si="156"/>
        <v>98</v>
      </c>
      <c r="BW87" s="54">
        <f t="shared" si="157"/>
        <v>105</v>
      </c>
      <c r="BX87" s="61">
        <f t="shared" si="158"/>
        <v>203</v>
      </c>
      <c r="BY87" s="70">
        <v>2366</v>
      </c>
      <c r="BZ87" s="21">
        <v>850</v>
      </c>
      <c r="CA87" s="53">
        <f t="shared" si="159"/>
        <v>0.359256128486898</v>
      </c>
      <c r="CB87" s="54">
        <f t="shared" si="160"/>
        <v>59</v>
      </c>
      <c r="CC87" s="54">
        <f t="shared" si="161"/>
        <v>61</v>
      </c>
      <c r="CD87" s="61">
        <f t="shared" si="162"/>
        <v>120</v>
      </c>
      <c r="CE87" s="21">
        <v>1213</v>
      </c>
      <c r="CF87" s="21">
        <v>714.09</v>
      </c>
      <c r="CG87" s="53">
        <f t="shared" si="163"/>
        <v>0.588697444352844</v>
      </c>
      <c r="CH87" s="54">
        <f t="shared" si="164"/>
        <v>60</v>
      </c>
      <c r="CI87" s="54">
        <f t="shared" si="165"/>
        <v>102</v>
      </c>
      <c r="CJ87" s="61">
        <f t="shared" si="166"/>
        <v>162</v>
      </c>
    </row>
    <row r="88" customHeight="1" spans="1:88">
      <c r="A88" s="52">
        <v>86</v>
      </c>
      <c r="B88" s="25">
        <v>112415</v>
      </c>
      <c r="C88" s="25" t="s">
        <v>179</v>
      </c>
      <c r="D88" s="25" t="s">
        <v>124</v>
      </c>
      <c r="E88" s="21">
        <v>2099</v>
      </c>
      <c r="F88" s="21">
        <v>1505</v>
      </c>
      <c r="G88" s="53">
        <f t="shared" si="112"/>
        <v>0.717008099094807</v>
      </c>
      <c r="H88" s="54">
        <f t="shared" si="113"/>
        <v>55</v>
      </c>
      <c r="I88" s="54">
        <f t="shared" si="114"/>
        <v>70</v>
      </c>
      <c r="J88" s="61">
        <f t="shared" si="115"/>
        <v>125</v>
      </c>
      <c r="K88" s="21">
        <v>607</v>
      </c>
      <c r="L88" s="21"/>
      <c r="M88" s="53">
        <f t="shared" si="116"/>
        <v>0</v>
      </c>
      <c r="N88" s="54">
        <f t="shared" si="117"/>
        <v>111</v>
      </c>
      <c r="O88" s="54">
        <f t="shared" si="118"/>
        <v>111</v>
      </c>
      <c r="P88" s="61">
        <f t="shared" si="119"/>
        <v>222</v>
      </c>
      <c r="Q88" s="22">
        <v>7675</v>
      </c>
      <c r="R88" s="21">
        <v>829.01</v>
      </c>
      <c r="S88" s="53">
        <f t="shared" si="120"/>
        <v>0.108014332247557</v>
      </c>
      <c r="T88" s="54">
        <f t="shared" si="121"/>
        <v>111</v>
      </c>
      <c r="U88" s="54">
        <f t="shared" si="122"/>
        <v>77</v>
      </c>
      <c r="V88" s="61">
        <f t="shared" si="123"/>
        <v>188</v>
      </c>
      <c r="W88" s="21">
        <v>1078</v>
      </c>
      <c r="X88" s="62">
        <v>3273.73</v>
      </c>
      <c r="Y88" s="53">
        <f t="shared" si="124"/>
        <v>3.03685528756957</v>
      </c>
      <c r="Z88" s="54">
        <f t="shared" si="125"/>
        <v>79</v>
      </c>
      <c r="AA88" s="54">
        <f t="shared" si="126"/>
        <v>99</v>
      </c>
      <c r="AB88" s="61">
        <f t="shared" si="127"/>
        <v>178</v>
      </c>
      <c r="AC88" s="21">
        <v>430</v>
      </c>
      <c r="AD88" s="62">
        <v>0</v>
      </c>
      <c r="AE88" s="53">
        <f t="shared" si="167"/>
        <v>0</v>
      </c>
      <c r="AF88" s="54">
        <f t="shared" si="128"/>
        <v>66</v>
      </c>
      <c r="AG88" s="54">
        <f t="shared" si="129"/>
        <v>67</v>
      </c>
      <c r="AH88" s="61">
        <f t="shared" si="130"/>
        <v>133</v>
      </c>
      <c r="AI88" s="21">
        <v>1715</v>
      </c>
      <c r="AJ88" s="21">
        <v>2263.07</v>
      </c>
      <c r="AK88" s="53">
        <f t="shared" si="131"/>
        <v>1.31957434402332</v>
      </c>
      <c r="AL88" s="54">
        <f t="shared" si="132"/>
        <v>42</v>
      </c>
      <c r="AM88" s="54">
        <f t="shared" si="133"/>
        <v>70</v>
      </c>
      <c r="AN88" s="61">
        <f t="shared" si="134"/>
        <v>112</v>
      </c>
      <c r="AO88" s="21">
        <v>1790</v>
      </c>
      <c r="AP88" s="21">
        <v>2659.35</v>
      </c>
      <c r="AQ88" s="53">
        <f t="shared" si="135"/>
        <v>1.48567039106145</v>
      </c>
      <c r="AR88" s="54">
        <f t="shared" si="136"/>
        <v>36</v>
      </c>
      <c r="AS88" s="54">
        <f t="shared" si="137"/>
        <v>71</v>
      </c>
      <c r="AT88" s="61">
        <f t="shared" si="138"/>
        <v>107</v>
      </c>
      <c r="AU88" s="21">
        <v>1577</v>
      </c>
      <c r="AV88" s="21">
        <f>VLOOKUP(B:B,[2]Sheet1!$A:$B,2,0)</f>
        <v>1897.59</v>
      </c>
      <c r="AW88" s="53">
        <f t="shared" si="139"/>
        <v>1.20329105897273</v>
      </c>
      <c r="AX88" s="54">
        <f t="shared" si="140"/>
        <v>90</v>
      </c>
      <c r="AY88" s="54">
        <f t="shared" si="141"/>
        <v>94</v>
      </c>
      <c r="AZ88" s="61">
        <f t="shared" si="142"/>
        <v>184</v>
      </c>
      <c r="BA88" s="21">
        <v>600</v>
      </c>
      <c r="BB88" s="21">
        <v>168.25</v>
      </c>
      <c r="BC88" s="53">
        <f t="shared" si="143"/>
        <v>0.280416666666667</v>
      </c>
      <c r="BD88" s="54">
        <f t="shared" si="144"/>
        <v>55</v>
      </c>
      <c r="BE88" s="54">
        <f t="shared" si="145"/>
        <v>55</v>
      </c>
      <c r="BF88" s="61">
        <f t="shared" si="146"/>
        <v>110</v>
      </c>
      <c r="BG88" s="21">
        <v>1000</v>
      </c>
      <c r="BH88" s="21">
        <v>265</v>
      </c>
      <c r="BI88" s="53">
        <f t="shared" si="147"/>
        <v>0.265</v>
      </c>
      <c r="BJ88" s="54">
        <f t="shared" si="148"/>
        <v>91</v>
      </c>
      <c r="BK88" s="54">
        <f t="shared" si="149"/>
        <v>95</v>
      </c>
      <c r="BL88" s="61">
        <f t="shared" si="150"/>
        <v>186</v>
      </c>
      <c r="BM88" s="21">
        <v>906</v>
      </c>
      <c r="BN88" s="21">
        <v>773.65</v>
      </c>
      <c r="BO88" s="53">
        <f t="shared" si="151"/>
        <v>0.853918322295806</v>
      </c>
      <c r="BP88" s="54">
        <f t="shared" si="152"/>
        <v>102</v>
      </c>
      <c r="BQ88" s="54">
        <f t="shared" si="153"/>
        <v>102</v>
      </c>
      <c r="BR88" s="61">
        <f t="shared" si="154"/>
        <v>204</v>
      </c>
      <c r="BS88" s="21">
        <v>2050</v>
      </c>
      <c r="BT88" s="21">
        <v>1948.25</v>
      </c>
      <c r="BU88" s="53">
        <f t="shared" si="155"/>
        <v>0.950365853658537</v>
      </c>
      <c r="BV88" s="54">
        <f t="shared" si="156"/>
        <v>41</v>
      </c>
      <c r="BW88" s="54">
        <f t="shared" si="157"/>
        <v>52</v>
      </c>
      <c r="BX88" s="61">
        <f t="shared" si="158"/>
        <v>93</v>
      </c>
      <c r="BY88" s="70">
        <v>1796</v>
      </c>
      <c r="BZ88" s="21">
        <v>0</v>
      </c>
      <c r="CA88" s="53">
        <f t="shared" si="159"/>
        <v>0</v>
      </c>
      <c r="CB88" s="54">
        <f t="shared" si="160"/>
        <v>127</v>
      </c>
      <c r="CC88" s="54">
        <f t="shared" si="161"/>
        <v>132</v>
      </c>
      <c r="CD88" s="61">
        <f t="shared" si="162"/>
        <v>259</v>
      </c>
      <c r="CE88" s="21">
        <v>1999</v>
      </c>
      <c r="CF88" s="21">
        <v>530.75</v>
      </c>
      <c r="CG88" s="53">
        <f t="shared" si="163"/>
        <v>0.265507753876938</v>
      </c>
      <c r="CH88" s="54">
        <f t="shared" si="164"/>
        <v>134</v>
      </c>
      <c r="CI88" s="54">
        <f t="shared" si="165"/>
        <v>121</v>
      </c>
      <c r="CJ88" s="61">
        <f t="shared" si="166"/>
        <v>255</v>
      </c>
    </row>
    <row r="89" customHeight="1" spans="1:88">
      <c r="A89" s="52">
        <v>87</v>
      </c>
      <c r="B89" s="25">
        <v>122198</v>
      </c>
      <c r="C89" s="25" t="s">
        <v>180</v>
      </c>
      <c r="D89" s="25" t="s">
        <v>16</v>
      </c>
      <c r="E89" s="21">
        <v>2099</v>
      </c>
      <c r="F89" s="21">
        <v>620</v>
      </c>
      <c r="G89" s="53">
        <f t="shared" si="112"/>
        <v>0.295378751786565</v>
      </c>
      <c r="H89" s="54">
        <f t="shared" si="113"/>
        <v>114</v>
      </c>
      <c r="I89" s="54">
        <f t="shared" si="114"/>
        <v>115</v>
      </c>
      <c r="J89" s="61">
        <f t="shared" si="115"/>
        <v>229</v>
      </c>
      <c r="K89" s="21">
        <v>607</v>
      </c>
      <c r="L89" s="21">
        <v>88.8</v>
      </c>
      <c r="M89" s="53">
        <f t="shared" si="116"/>
        <v>0.146293245469522</v>
      </c>
      <c r="N89" s="54">
        <f t="shared" si="117"/>
        <v>86</v>
      </c>
      <c r="O89" s="54">
        <f t="shared" si="118"/>
        <v>95</v>
      </c>
      <c r="P89" s="61">
        <f t="shared" si="119"/>
        <v>181</v>
      </c>
      <c r="Q89" s="22">
        <v>1312</v>
      </c>
      <c r="R89" s="21">
        <v>1277.01</v>
      </c>
      <c r="S89" s="53">
        <f t="shared" si="120"/>
        <v>0.973330792682927</v>
      </c>
      <c r="T89" s="54">
        <f t="shared" si="121"/>
        <v>11</v>
      </c>
      <c r="U89" s="54">
        <f t="shared" si="122"/>
        <v>53</v>
      </c>
      <c r="V89" s="61">
        <f t="shared" si="123"/>
        <v>64</v>
      </c>
      <c r="W89" s="21">
        <v>1078</v>
      </c>
      <c r="X89" s="62">
        <v>2477.1</v>
      </c>
      <c r="Y89" s="53">
        <f t="shared" si="124"/>
        <v>2.29786641929499</v>
      </c>
      <c r="Z89" s="54">
        <f t="shared" si="125"/>
        <v>112</v>
      </c>
      <c r="AA89" s="54">
        <f t="shared" si="126"/>
        <v>114</v>
      </c>
      <c r="AB89" s="61">
        <f t="shared" si="127"/>
        <v>226</v>
      </c>
      <c r="AC89" s="21">
        <v>500</v>
      </c>
      <c r="AD89" s="62">
        <v>0</v>
      </c>
      <c r="AE89" s="53">
        <f t="shared" si="167"/>
        <v>0</v>
      </c>
      <c r="AF89" s="54">
        <f t="shared" si="128"/>
        <v>66</v>
      </c>
      <c r="AG89" s="54">
        <f t="shared" si="129"/>
        <v>67</v>
      </c>
      <c r="AH89" s="61">
        <f t="shared" si="130"/>
        <v>133</v>
      </c>
      <c r="AI89" s="21">
        <v>1715</v>
      </c>
      <c r="AJ89" s="21">
        <v>1438.19</v>
      </c>
      <c r="AK89" s="53">
        <f t="shared" si="131"/>
        <v>0.838594752186589</v>
      </c>
      <c r="AL89" s="54">
        <f t="shared" si="132"/>
        <v>108</v>
      </c>
      <c r="AM89" s="54">
        <f t="shared" si="133"/>
        <v>124</v>
      </c>
      <c r="AN89" s="61">
        <f t="shared" si="134"/>
        <v>232</v>
      </c>
      <c r="AO89" s="21">
        <v>1790</v>
      </c>
      <c r="AP89" s="21">
        <v>2500.66</v>
      </c>
      <c r="AQ89" s="53">
        <f t="shared" si="135"/>
        <v>1.39701675977654</v>
      </c>
      <c r="AR89" s="54">
        <f t="shared" si="136"/>
        <v>50</v>
      </c>
      <c r="AS89" s="54">
        <f t="shared" si="137"/>
        <v>79</v>
      </c>
      <c r="AT89" s="61">
        <f t="shared" si="138"/>
        <v>129</v>
      </c>
      <c r="AU89" s="21">
        <v>1409</v>
      </c>
      <c r="AV89" s="21">
        <f>VLOOKUP(B:B,[2]Sheet1!$A:$B,2,0)</f>
        <v>2989.1</v>
      </c>
      <c r="AW89" s="53">
        <f t="shared" si="139"/>
        <v>2.12143364088006</v>
      </c>
      <c r="AX89" s="54">
        <f t="shared" si="140"/>
        <v>22</v>
      </c>
      <c r="AY89" s="54">
        <f t="shared" si="141"/>
        <v>45</v>
      </c>
      <c r="AZ89" s="61">
        <f t="shared" si="142"/>
        <v>67</v>
      </c>
      <c r="BA89" s="21">
        <v>600</v>
      </c>
      <c r="BB89" s="21">
        <v>73.6</v>
      </c>
      <c r="BC89" s="53">
        <f t="shared" si="143"/>
        <v>0.122666666666667</v>
      </c>
      <c r="BD89" s="54">
        <f t="shared" si="144"/>
        <v>101</v>
      </c>
      <c r="BE89" s="54">
        <f t="shared" si="145"/>
        <v>101</v>
      </c>
      <c r="BF89" s="61">
        <f t="shared" si="146"/>
        <v>202</v>
      </c>
      <c r="BG89" s="21">
        <v>600</v>
      </c>
      <c r="BH89" s="21">
        <v>745.5</v>
      </c>
      <c r="BI89" s="53">
        <f t="shared" si="147"/>
        <v>1.2425</v>
      </c>
      <c r="BJ89" s="54">
        <f t="shared" si="148"/>
        <v>30</v>
      </c>
      <c r="BK89" s="54">
        <f t="shared" si="149"/>
        <v>57</v>
      </c>
      <c r="BL89" s="61">
        <f t="shared" si="150"/>
        <v>87</v>
      </c>
      <c r="BM89" s="21">
        <v>1100</v>
      </c>
      <c r="BN89" s="21">
        <v>1167.51</v>
      </c>
      <c r="BO89" s="53">
        <f t="shared" si="151"/>
        <v>1.06137272727273</v>
      </c>
      <c r="BP89" s="54">
        <f t="shared" si="152"/>
        <v>80</v>
      </c>
      <c r="BQ89" s="54">
        <f t="shared" si="153"/>
        <v>77</v>
      </c>
      <c r="BR89" s="61">
        <f t="shared" si="154"/>
        <v>157</v>
      </c>
      <c r="BS89" s="21">
        <v>1500</v>
      </c>
      <c r="BT89" s="21">
        <v>138</v>
      </c>
      <c r="BU89" s="53">
        <f t="shared" si="155"/>
        <v>0.092</v>
      </c>
      <c r="BV89" s="54">
        <f t="shared" si="156"/>
        <v>139</v>
      </c>
      <c r="BW89" s="54">
        <f t="shared" si="157"/>
        <v>139</v>
      </c>
      <c r="BX89" s="61">
        <f t="shared" si="158"/>
        <v>278</v>
      </c>
      <c r="BY89" s="70">
        <v>2472</v>
      </c>
      <c r="BZ89" s="21">
        <v>1339</v>
      </c>
      <c r="CA89" s="53">
        <f t="shared" si="159"/>
        <v>0.541666666666667</v>
      </c>
      <c r="CB89" s="54">
        <f t="shared" si="160"/>
        <v>36</v>
      </c>
      <c r="CC89" s="54">
        <f t="shared" si="161"/>
        <v>40</v>
      </c>
      <c r="CD89" s="61">
        <f t="shared" si="162"/>
        <v>76</v>
      </c>
      <c r="CE89" s="21">
        <v>1449</v>
      </c>
      <c r="CF89" s="21">
        <v>845.5</v>
      </c>
      <c r="CG89" s="53">
        <f t="shared" si="163"/>
        <v>0.583505866114562</v>
      </c>
      <c r="CH89" s="54">
        <f t="shared" si="164"/>
        <v>61</v>
      </c>
      <c r="CI89" s="54">
        <f t="shared" si="165"/>
        <v>83</v>
      </c>
      <c r="CJ89" s="61">
        <f t="shared" si="166"/>
        <v>144</v>
      </c>
    </row>
    <row r="90" customHeight="1" spans="1:88">
      <c r="A90" s="52">
        <v>88</v>
      </c>
      <c r="B90" s="25">
        <v>116482</v>
      </c>
      <c r="C90" s="25" t="s">
        <v>181</v>
      </c>
      <c r="D90" s="25" t="s">
        <v>117</v>
      </c>
      <c r="E90" s="21">
        <v>2276</v>
      </c>
      <c r="F90" s="21">
        <v>2048.62</v>
      </c>
      <c r="G90" s="53">
        <f t="shared" si="112"/>
        <v>0.900096660808436</v>
      </c>
      <c r="H90" s="54">
        <f t="shared" si="113"/>
        <v>37</v>
      </c>
      <c r="I90" s="54">
        <f t="shared" si="114"/>
        <v>44</v>
      </c>
      <c r="J90" s="61">
        <f t="shared" si="115"/>
        <v>81</v>
      </c>
      <c r="K90" s="21">
        <v>857</v>
      </c>
      <c r="L90" s="21">
        <v>39.8</v>
      </c>
      <c r="M90" s="53">
        <f t="shared" si="116"/>
        <v>0.046441073512252</v>
      </c>
      <c r="N90" s="54">
        <f t="shared" si="117"/>
        <v>107</v>
      </c>
      <c r="O90" s="54">
        <f t="shared" si="118"/>
        <v>108</v>
      </c>
      <c r="P90" s="61">
        <f t="shared" si="119"/>
        <v>215</v>
      </c>
      <c r="Q90" s="22">
        <v>7499</v>
      </c>
      <c r="R90" s="21">
        <v>640</v>
      </c>
      <c r="S90" s="53">
        <f t="shared" si="120"/>
        <v>0.0853447126283504</v>
      </c>
      <c r="T90" s="54">
        <f t="shared" si="121"/>
        <v>117</v>
      </c>
      <c r="U90" s="54">
        <f t="shared" si="122"/>
        <v>86</v>
      </c>
      <c r="V90" s="61">
        <f t="shared" si="123"/>
        <v>203</v>
      </c>
      <c r="W90" s="21">
        <v>1102</v>
      </c>
      <c r="X90" s="62">
        <v>3479.34</v>
      </c>
      <c r="Y90" s="53">
        <f t="shared" si="124"/>
        <v>3.15729582577132</v>
      </c>
      <c r="Z90" s="54">
        <f t="shared" si="125"/>
        <v>72</v>
      </c>
      <c r="AA90" s="54">
        <f t="shared" si="126"/>
        <v>95</v>
      </c>
      <c r="AB90" s="61">
        <f t="shared" si="127"/>
        <v>167</v>
      </c>
      <c r="AC90" s="21">
        <v>500</v>
      </c>
      <c r="AD90" s="62">
        <v>0</v>
      </c>
      <c r="AE90" s="53">
        <f t="shared" si="167"/>
        <v>0</v>
      </c>
      <c r="AF90" s="54">
        <f t="shared" si="128"/>
        <v>66</v>
      </c>
      <c r="AG90" s="54">
        <f t="shared" si="129"/>
        <v>67</v>
      </c>
      <c r="AH90" s="61">
        <f t="shared" si="130"/>
        <v>133</v>
      </c>
      <c r="AI90" s="21">
        <v>1715</v>
      </c>
      <c r="AJ90" s="21">
        <v>1324.75</v>
      </c>
      <c r="AK90" s="53">
        <f t="shared" si="131"/>
        <v>0.772448979591837</v>
      </c>
      <c r="AL90" s="54">
        <f t="shared" si="132"/>
        <v>123</v>
      </c>
      <c r="AM90" s="54">
        <f t="shared" si="133"/>
        <v>126</v>
      </c>
      <c r="AN90" s="61">
        <f t="shared" si="134"/>
        <v>249</v>
      </c>
      <c r="AO90" s="21">
        <v>2321</v>
      </c>
      <c r="AP90" s="21">
        <v>2889.26</v>
      </c>
      <c r="AQ90" s="53">
        <f t="shared" si="135"/>
        <v>1.24483412322275</v>
      </c>
      <c r="AR90" s="54">
        <f t="shared" si="136"/>
        <v>71</v>
      </c>
      <c r="AS90" s="54">
        <f t="shared" si="137"/>
        <v>64</v>
      </c>
      <c r="AT90" s="61">
        <f t="shared" si="138"/>
        <v>135</v>
      </c>
      <c r="AU90" s="21">
        <v>1775</v>
      </c>
      <c r="AV90" s="21">
        <f>VLOOKUP(B:B,[2]Sheet1!$A:$B,2,0)</f>
        <v>2360.15</v>
      </c>
      <c r="AW90" s="53">
        <f t="shared" si="139"/>
        <v>1.32966197183099</v>
      </c>
      <c r="AX90" s="54">
        <f t="shared" si="140"/>
        <v>81</v>
      </c>
      <c r="AY90" s="54">
        <f t="shared" si="141"/>
        <v>70</v>
      </c>
      <c r="AZ90" s="61">
        <f t="shared" si="142"/>
        <v>151</v>
      </c>
      <c r="BA90" s="21">
        <v>900</v>
      </c>
      <c r="BB90" s="21">
        <v>35.34</v>
      </c>
      <c r="BC90" s="53">
        <f t="shared" si="143"/>
        <v>0.0392666666666667</v>
      </c>
      <c r="BD90" s="54">
        <f t="shared" si="144"/>
        <v>136</v>
      </c>
      <c r="BE90" s="54">
        <f t="shared" si="145"/>
        <v>130</v>
      </c>
      <c r="BF90" s="61">
        <f t="shared" si="146"/>
        <v>266</v>
      </c>
      <c r="BG90" s="21">
        <v>1211</v>
      </c>
      <c r="BH90" s="21">
        <v>248</v>
      </c>
      <c r="BI90" s="53">
        <f t="shared" si="147"/>
        <v>0.204789430222956</v>
      </c>
      <c r="BJ90" s="54">
        <f t="shared" si="148"/>
        <v>102</v>
      </c>
      <c r="BK90" s="54">
        <f t="shared" si="149"/>
        <v>97</v>
      </c>
      <c r="BL90" s="61">
        <f t="shared" si="150"/>
        <v>199</v>
      </c>
      <c r="BM90" s="21">
        <v>996</v>
      </c>
      <c r="BN90" s="21">
        <v>1098.03</v>
      </c>
      <c r="BO90" s="53">
        <f t="shared" si="151"/>
        <v>1.10243975903614</v>
      </c>
      <c r="BP90" s="54">
        <f t="shared" si="152"/>
        <v>77</v>
      </c>
      <c r="BQ90" s="54">
        <f t="shared" si="153"/>
        <v>80</v>
      </c>
      <c r="BR90" s="61">
        <f t="shared" si="154"/>
        <v>157</v>
      </c>
      <c r="BS90" s="21">
        <v>1597</v>
      </c>
      <c r="BT90" s="21">
        <v>2201.2</v>
      </c>
      <c r="BU90" s="53">
        <f t="shared" si="155"/>
        <v>1.37833437695679</v>
      </c>
      <c r="BV90" s="54">
        <f t="shared" si="156"/>
        <v>15</v>
      </c>
      <c r="BW90" s="54">
        <f t="shared" si="157"/>
        <v>43</v>
      </c>
      <c r="BX90" s="61">
        <f t="shared" si="158"/>
        <v>58</v>
      </c>
      <c r="BY90" s="70">
        <v>2248</v>
      </c>
      <c r="BZ90" s="21">
        <v>268</v>
      </c>
      <c r="CA90" s="53">
        <f t="shared" si="159"/>
        <v>0.119217081850534</v>
      </c>
      <c r="CB90" s="54">
        <f t="shared" si="160"/>
        <v>109</v>
      </c>
      <c r="CC90" s="54">
        <f t="shared" si="161"/>
        <v>114</v>
      </c>
      <c r="CD90" s="61">
        <f t="shared" si="162"/>
        <v>223</v>
      </c>
      <c r="CE90" s="21">
        <v>1932</v>
      </c>
      <c r="CF90" s="21">
        <v>528.31</v>
      </c>
      <c r="CG90" s="53">
        <f t="shared" si="163"/>
        <v>0.273452380952381</v>
      </c>
      <c r="CH90" s="54">
        <f t="shared" si="164"/>
        <v>133</v>
      </c>
      <c r="CI90" s="54">
        <f t="shared" si="165"/>
        <v>123</v>
      </c>
      <c r="CJ90" s="61">
        <f t="shared" si="166"/>
        <v>256</v>
      </c>
    </row>
    <row r="91" customHeight="1" spans="1:88">
      <c r="A91" s="52">
        <v>89</v>
      </c>
      <c r="B91" s="25">
        <v>367</v>
      </c>
      <c r="C91" s="25" t="s">
        <v>182</v>
      </c>
      <c r="D91" s="25" t="s">
        <v>143</v>
      </c>
      <c r="E91" s="21">
        <v>2099</v>
      </c>
      <c r="F91" s="21">
        <v>1388</v>
      </c>
      <c r="G91" s="53">
        <f t="shared" si="112"/>
        <v>0.661267270128633</v>
      </c>
      <c r="H91" s="54">
        <f t="shared" si="113"/>
        <v>63</v>
      </c>
      <c r="I91" s="54">
        <f t="shared" si="114"/>
        <v>73</v>
      </c>
      <c r="J91" s="61">
        <f t="shared" si="115"/>
        <v>136</v>
      </c>
      <c r="K91" s="21">
        <v>607</v>
      </c>
      <c r="L91" s="21">
        <v>157</v>
      </c>
      <c r="M91" s="53">
        <f t="shared" si="116"/>
        <v>0.258649093904448</v>
      </c>
      <c r="N91" s="54">
        <f t="shared" si="117"/>
        <v>73</v>
      </c>
      <c r="O91" s="54">
        <f t="shared" si="118"/>
        <v>86</v>
      </c>
      <c r="P91" s="61">
        <f t="shared" si="119"/>
        <v>159</v>
      </c>
      <c r="Q91" s="22">
        <v>2941</v>
      </c>
      <c r="R91" s="21">
        <v>0</v>
      </c>
      <c r="S91" s="53">
        <f t="shared" si="120"/>
        <v>0</v>
      </c>
      <c r="T91" s="54">
        <f t="shared" si="121"/>
        <v>133</v>
      </c>
      <c r="U91" s="54">
        <f t="shared" si="122"/>
        <v>133</v>
      </c>
      <c r="V91" s="61">
        <f t="shared" si="123"/>
        <v>266</v>
      </c>
      <c r="W91" s="21">
        <v>1078</v>
      </c>
      <c r="X91" s="62">
        <v>3159.8</v>
      </c>
      <c r="Y91" s="53">
        <f t="shared" si="124"/>
        <v>2.93116883116883</v>
      </c>
      <c r="Z91" s="54">
        <f t="shared" si="125"/>
        <v>88</v>
      </c>
      <c r="AA91" s="54">
        <f t="shared" si="126"/>
        <v>104</v>
      </c>
      <c r="AB91" s="61">
        <f t="shared" si="127"/>
        <v>192</v>
      </c>
      <c r="AC91" s="21">
        <v>500</v>
      </c>
      <c r="AD91" s="62">
        <v>0</v>
      </c>
      <c r="AE91" s="53">
        <f t="shared" si="167"/>
        <v>0</v>
      </c>
      <c r="AF91" s="54">
        <f t="shared" si="128"/>
        <v>66</v>
      </c>
      <c r="AG91" s="54">
        <f t="shared" si="129"/>
        <v>67</v>
      </c>
      <c r="AH91" s="61">
        <f t="shared" si="130"/>
        <v>133</v>
      </c>
      <c r="AI91" s="21">
        <v>1715</v>
      </c>
      <c r="AJ91" s="21">
        <v>2531.47</v>
      </c>
      <c r="AK91" s="53">
        <f t="shared" si="131"/>
        <v>1.47607580174927</v>
      </c>
      <c r="AL91" s="54">
        <f t="shared" si="132"/>
        <v>26</v>
      </c>
      <c r="AM91" s="54">
        <f t="shared" si="133"/>
        <v>53</v>
      </c>
      <c r="AN91" s="61">
        <f t="shared" si="134"/>
        <v>79</v>
      </c>
      <c r="AO91" s="21">
        <v>1790</v>
      </c>
      <c r="AP91" s="21">
        <v>1979.3</v>
      </c>
      <c r="AQ91" s="53">
        <f t="shared" si="135"/>
        <v>1.10575418994413</v>
      </c>
      <c r="AR91" s="54">
        <f t="shared" si="136"/>
        <v>93</v>
      </c>
      <c r="AS91" s="54">
        <f t="shared" si="137"/>
        <v>110</v>
      </c>
      <c r="AT91" s="61">
        <f t="shared" si="138"/>
        <v>203</v>
      </c>
      <c r="AU91" s="21">
        <v>1409</v>
      </c>
      <c r="AV91" s="21">
        <f>VLOOKUP(B:B,[2]Sheet1!$A:$B,2,0)</f>
        <v>860.6</v>
      </c>
      <c r="AW91" s="53">
        <f t="shared" si="139"/>
        <v>0.610787792760823</v>
      </c>
      <c r="AX91" s="54">
        <f t="shared" si="140"/>
        <v>139</v>
      </c>
      <c r="AY91" s="54">
        <f t="shared" si="141"/>
        <v>138</v>
      </c>
      <c r="AZ91" s="61">
        <f t="shared" si="142"/>
        <v>277</v>
      </c>
      <c r="BA91" s="21">
        <v>600</v>
      </c>
      <c r="BB91" s="21">
        <v>39.8</v>
      </c>
      <c r="BC91" s="53">
        <f t="shared" si="143"/>
        <v>0.0663333333333333</v>
      </c>
      <c r="BD91" s="54">
        <f t="shared" si="144"/>
        <v>120</v>
      </c>
      <c r="BE91" s="54">
        <f t="shared" si="145"/>
        <v>117</v>
      </c>
      <c r="BF91" s="61">
        <f t="shared" si="146"/>
        <v>237</v>
      </c>
      <c r="BG91" s="21">
        <v>1299</v>
      </c>
      <c r="BH91" s="21">
        <v>398</v>
      </c>
      <c r="BI91" s="53">
        <f t="shared" si="147"/>
        <v>0.306389530408006</v>
      </c>
      <c r="BJ91" s="54">
        <f t="shared" si="148"/>
        <v>89</v>
      </c>
      <c r="BK91" s="54">
        <f t="shared" si="149"/>
        <v>81</v>
      </c>
      <c r="BL91" s="61">
        <f t="shared" si="150"/>
        <v>170</v>
      </c>
      <c r="BM91" s="21">
        <v>600</v>
      </c>
      <c r="BN91" s="21">
        <v>897.9</v>
      </c>
      <c r="BO91" s="53">
        <f t="shared" si="151"/>
        <v>1.4965</v>
      </c>
      <c r="BP91" s="54">
        <f t="shared" si="152"/>
        <v>47</v>
      </c>
      <c r="BQ91" s="54">
        <f t="shared" si="153"/>
        <v>93</v>
      </c>
      <c r="BR91" s="61">
        <f t="shared" si="154"/>
        <v>140</v>
      </c>
      <c r="BS91" s="21">
        <v>1500</v>
      </c>
      <c r="BT91" s="21">
        <v>1903.8</v>
      </c>
      <c r="BU91" s="53">
        <f t="shared" si="155"/>
        <v>1.2692</v>
      </c>
      <c r="BV91" s="54">
        <f t="shared" si="156"/>
        <v>19</v>
      </c>
      <c r="BW91" s="54">
        <f t="shared" si="157"/>
        <v>55</v>
      </c>
      <c r="BX91" s="61">
        <f t="shared" si="158"/>
        <v>74</v>
      </c>
      <c r="BY91" s="70">
        <v>1793</v>
      </c>
      <c r="BZ91" s="21">
        <v>2113</v>
      </c>
      <c r="CA91" s="53">
        <f t="shared" si="159"/>
        <v>1.17847183491355</v>
      </c>
      <c r="CB91" s="54">
        <f t="shared" si="160"/>
        <v>4</v>
      </c>
      <c r="CC91" s="54">
        <f t="shared" si="161"/>
        <v>22</v>
      </c>
      <c r="CD91" s="61">
        <f t="shared" si="162"/>
        <v>26</v>
      </c>
      <c r="CE91" s="21">
        <v>1449</v>
      </c>
      <c r="CF91" s="21">
        <v>1009</v>
      </c>
      <c r="CG91" s="53">
        <f t="shared" si="163"/>
        <v>0.696342305037957</v>
      </c>
      <c r="CH91" s="54">
        <f t="shared" si="164"/>
        <v>40</v>
      </c>
      <c r="CI91" s="54">
        <f t="shared" si="165"/>
        <v>66</v>
      </c>
      <c r="CJ91" s="61">
        <f t="shared" si="166"/>
        <v>106</v>
      </c>
    </row>
    <row r="92" customHeight="1" spans="1:88">
      <c r="A92" s="52">
        <v>90</v>
      </c>
      <c r="B92" s="25">
        <v>118151</v>
      </c>
      <c r="C92" s="25" t="s">
        <v>183</v>
      </c>
      <c r="D92" s="25" t="s">
        <v>22</v>
      </c>
      <c r="E92" s="21">
        <v>2099</v>
      </c>
      <c r="F92" s="21">
        <v>1363.4</v>
      </c>
      <c r="G92" s="53">
        <f t="shared" si="112"/>
        <v>0.649547403525488</v>
      </c>
      <c r="H92" s="54">
        <f t="shared" si="113"/>
        <v>66</v>
      </c>
      <c r="I92" s="54">
        <f t="shared" si="114"/>
        <v>76</v>
      </c>
      <c r="J92" s="61">
        <f t="shared" si="115"/>
        <v>142</v>
      </c>
      <c r="K92" s="21">
        <v>607</v>
      </c>
      <c r="L92" s="21">
        <v>49</v>
      </c>
      <c r="M92" s="53">
        <f t="shared" si="116"/>
        <v>0.0807248764415156</v>
      </c>
      <c r="N92" s="54">
        <f t="shared" si="117"/>
        <v>102</v>
      </c>
      <c r="O92" s="54">
        <f t="shared" si="118"/>
        <v>107</v>
      </c>
      <c r="P92" s="61">
        <f t="shared" si="119"/>
        <v>209</v>
      </c>
      <c r="Q92" s="22">
        <v>2187</v>
      </c>
      <c r="R92" s="21">
        <v>495</v>
      </c>
      <c r="S92" s="53">
        <f t="shared" si="120"/>
        <v>0.226337448559671</v>
      </c>
      <c r="T92" s="54">
        <f t="shared" si="121"/>
        <v>95</v>
      </c>
      <c r="U92" s="54">
        <f t="shared" si="122"/>
        <v>101</v>
      </c>
      <c r="V92" s="61">
        <f t="shared" si="123"/>
        <v>196</v>
      </c>
      <c r="W92" s="21">
        <v>1078</v>
      </c>
      <c r="X92" s="62">
        <v>2292.37</v>
      </c>
      <c r="Y92" s="53">
        <f t="shared" si="124"/>
        <v>2.12650278293135</v>
      </c>
      <c r="Z92" s="54">
        <f t="shared" si="125"/>
        <v>122</v>
      </c>
      <c r="AA92" s="54">
        <f t="shared" si="126"/>
        <v>122</v>
      </c>
      <c r="AB92" s="61">
        <f t="shared" si="127"/>
        <v>244</v>
      </c>
      <c r="AC92" s="21">
        <v>500</v>
      </c>
      <c r="AD92" s="62">
        <v>0</v>
      </c>
      <c r="AE92" s="53">
        <f t="shared" si="167"/>
        <v>0</v>
      </c>
      <c r="AF92" s="54">
        <f t="shared" si="128"/>
        <v>66</v>
      </c>
      <c r="AG92" s="54">
        <f t="shared" si="129"/>
        <v>67</v>
      </c>
      <c r="AH92" s="61">
        <f t="shared" si="130"/>
        <v>133</v>
      </c>
      <c r="AI92" s="21">
        <v>1715</v>
      </c>
      <c r="AJ92" s="21">
        <v>1355.73</v>
      </c>
      <c r="AK92" s="53">
        <f t="shared" si="131"/>
        <v>0.790513119533528</v>
      </c>
      <c r="AL92" s="54">
        <f t="shared" si="132"/>
        <v>119</v>
      </c>
      <c r="AM92" s="54">
        <f t="shared" si="133"/>
        <v>125</v>
      </c>
      <c r="AN92" s="61">
        <f t="shared" si="134"/>
        <v>244</v>
      </c>
      <c r="AO92" s="21">
        <v>1790</v>
      </c>
      <c r="AP92" s="21">
        <v>2553.13</v>
      </c>
      <c r="AQ92" s="53">
        <f t="shared" si="135"/>
        <v>1.42632960893855</v>
      </c>
      <c r="AR92" s="54">
        <f t="shared" si="136"/>
        <v>43</v>
      </c>
      <c r="AS92" s="54">
        <f t="shared" si="137"/>
        <v>75</v>
      </c>
      <c r="AT92" s="61">
        <f t="shared" si="138"/>
        <v>118</v>
      </c>
      <c r="AU92" s="21">
        <v>1409</v>
      </c>
      <c r="AV92" s="21">
        <f>VLOOKUP(B:B,[2]Sheet1!$A:$B,2,0)</f>
        <v>838.46</v>
      </c>
      <c r="AW92" s="53">
        <f t="shared" si="139"/>
        <v>0.595074520936835</v>
      </c>
      <c r="AX92" s="54">
        <f t="shared" si="140"/>
        <v>140</v>
      </c>
      <c r="AY92" s="54">
        <f t="shared" si="141"/>
        <v>139</v>
      </c>
      <c r="AZ92" s="61">
        <f t="shared" si="142"/>
        <v>279</v>
      </c>
      <c r="BA92" s="21">
        <v>600</v>
      </c>
      <c r="BB92" s="21">
        <v>75.3</v>
      </c>
      <c r="BC92" s="53">
        <f t="shared" si="143"/>
        <v>0.1255</v>
      </c>
      <c r="BD92" s="54">
        <f t="shared" si="144"/>
        <v>98</v>
      </c>
      <c r="BE92" s="54">
        <f t="shared" si="145"/>
        <v>98</v>
      </c>
      <c r="BF92" s="61">
        <f t="shared" si="146"/>
        <v>196</v>
      </c>
      <c r="BG92" s="21">
        <v>600</v>
      </c>
      <c r="BH92" s="21">
        <v>508.6</v>
      </c>
      <c r="BI92" s="53">
        <f t="shared" si="147"/>
        <v>0.847666666666667</v>
      </c>
      <c r="BJ92" s="54">
        <f t="shared" si="148"/>
        <v>48</v>
      </c>
      <c r="BK92" s="54">
        <f t="shared" si="149"/>
        <v>73</v>
      </c>
      <c r="BL92" s="61">
        <f t="shared" si="150"/>
        <v>121</v>
      </c>
      <c r="BM92" s="21">
        <v>720</v>
      </c>
      <c r="BN92" s="21">
        <v>1090.96</v>
      </c>
      <c r="BO92" s="53">
        <f t="shared" si="151"/>
        <v>1.51522222222222</v>
      </c>
      <c r="BP92" s="54">
        <f t="shared" si="152"/>
        <v>45</v>
      </c>
      <c r="BQ92" s="54">
        <f t="shared" si="153"/>
        <v>81</v>
      </c>
      <c r="BR92" s="61">
        <f t="shared" si="154"/>
        <v>126</v>
      </c>
      <c r="BS92" s="21">
        <v>1500</v>
      </c>
      <c r="BT92" s="21">
        <v>1776.8</v>
      </c>
      <c r="BU92" s="53">
        <f t="shared" si="155"/>
        <v>1.18453333333333</v>
      </c>
      <c r="BV92" s="54">
        <f t="shared" si="156"/>
        <v>25</v>
      </c>
      <c r="BW92" s="54">
        <f t="shared" si="157"/>
        <v>59</v>
      </c>
      <c r="BX92" s="61">
        <f t="shared" si="158"/>
        <v>84</v>
      </c>
      <c r="BY92" s="70">
        <v>1815</v>
      </c>
      <c r="BZ92" s="21">
        <v>198</v>
      </c>
      <c r="CA92" s="53">
        <f t="shared" si="159"/>
        <v>0.109090909090909</v>
      </c>
      <c r="CB92" s="54">
        <f t="shared" si="160"/>
        <v>112</v>
      </c>
      <c r="CC92" s="54">
        <f t="shared" si="161"/>
        <v>118</v>
      </c>
      <c r="CD92" s="61">
        <f t="shared" si="162"/>
        <v>230</v>
      </c>
      <c r="CE92" s="21">
        <v>1159</v>
      </c>
      <c r="CF92" s="21">
        <v>617.42</v>
      </c>
      <c r="CG92" s="53">
        <f t="shared" si="163"/>
        <v>0.532717860224331</v>
      </c>
      <c r="CH92" s="54">
        <f t="shared" si="164"/>
        <v>72</v>
      </c>
      <c r="CI92" s="54">
        <f t="shared" si="165"/>
        <v>110</v>
      </c>
      <c r="CJ92" s="61">
        <f t="shared" si="166"/>
        <v>182</v>
      </c>
    </row>
    <row r="93" customHeight="1" spans="1:88">
      <c r="A93" s="52">
        <v>91</v>
      </c>
      <c r="B93" s="25">
        <v>740</v>
      </c>
      <c r="C93" s="25" t="s">
        <v>184</v>
      </c>
      <c r="D93" s="25" t="s">
        <v>16</v>
      </c>
      <c r="E93" s="21">
        <v>2099</v>
      </c>
      <c r="F93" s="21">
        <v>1324</v>
      </c>
      <c r="G93" s="53">
        <f t="shared" si="112"/>
        <v>0.630776560266794</v>
      </c>
      <c r="H93" s="54">
        <f t="shared" si="113"/>
        <v>73</v>
      </c>
      <c r="I93" s="54">
        <f t="shared" si="114"/>
        <v>81</v>
      </c>
      <c r="J93" s="61">
        <f t="shared" si="115"/>
        <v>154</v>
      </c>
      <c r="K93" s="21">
        <v>607</v>
      </c>
      <c r="L93" s="21">
        <v>0</v>
      </c>
      <c r="M93" s="53">
        <f t="shared" si="116"/>
        <v>0</v>
      </c>
      <c r="N93" s="54">
        <f t="shared" si="117"/>
        <v>111</v>
      </c>
      <c r="O93" s="54">
        <f t="shared" si="118"/>
        <v>111</v>
      </c>
      <c r="P93" s="61">
        <f t="shared" si="119"/>
        <v>222</v>
      </c>
      <c r="Q93" s="22">
        <v>1932</v>
      </c>
      <c r="R93" s="21">
        <v>1930.02</v>
      </c>
      <c r="S93" s="53">
        <f t="shared" si="120"/>
        <v>0.998975155279503</v>
      </c>
      <c r="T93" s="54">
        <f t="shared" si="121"/>
        <v>10</v>
      </c>
      <c r="U93" s="54">
        <f t="shared" si="122"/>
        <v>24</v>
      </c>
      <c r="V93" s="61">
        <f t="shared" si="123"/>
        <v>34</v>
      </c>
      <c r="W93" s="21">
        <v>1078</v>
      </c>
      <c r="X93" s="62">
        <v>2740.07</v>
      </c>
      <c r="Y93" s="53">
        <f t="shared" si="124"/>
        <v>2.54180890538033</v>
      </c>
      <c r="Z93" s="54">
        <f t="shared" si="125"/>
        <v>100</v>
      </c>
      <c r="AA93" s="54">
        <f t="shared" si="126"/>
        <v>108</v>
      </c>
      <c r="AB93" s="61">
        <f t="shared" si="127"/>
        <v>208</v>
      </c>
      <c r="AC93" s="21">
        <v>500</v>
      </c>
      <c r="AD93" s="62">
        <v>0</v>
      </c>
      <c r="AE93" s="53">
        <f t="shared" si="167"/>
        <v>0</v>
      </c>
      <c r="AF93" s="54">
        <f t="shared" si="128"/>
        <v>66</v>
      </c>
      <c r="AG93" s="54">
        <f t="shared" si="129"/>
        <v>67</v>
      </c>
      <c r="AH93" s="61">
        <f t="shared" si="130"/>
        <v>133</v>
      </c>
      <c r="AI93" s="21">
        <v>1715</v>
      </c>
      <c r="AJ93" s="21">
        <v>1961.69</v>
      </c>
      <c r="AK93" s="53">
        <f t="shared" si="131"/>
        <v>1.14384256559767</v>
      </c>
      <c r="AL93" s="54">
        <f t="shared" si="132"/>
        <v>65</v>
      </c>
      <c r="AM93" s="54">
        <f t="shared" si="133"/>
        <v>95</v>
      </c>
      <c r="AN93" s="61">
        <f t="shared" si="134"/>
        <v>160</v>
      </c>
      <c r="AO93" s="21">
        <v>1862</v>
      </c>
      <c r="AP93" s="21">
        <v>1850.2</v>
      </c>
      <c r="AQ93" s="53">
        <f t="shared" si="135"/>
        <v>0.993662728249194</v>
      </c>
      <c r="AR93" s="54">
        <f t="shared" si="136"/>
        <v>108</v>
      </c>
      <c r="AS93" s="54">
        <f t="shared" si="137"/>
        <v>116</v>
      </c>
      <c r="AT93" s="61">
        <f t="shared" si="138"/>
        <v>224</v>
      </c>
      <c r="AU93" s="21">
        <v>1557</v>
      </c>
      <c r="AV93" s="21">
        <f>VLOOKUP(B:B,[2]Sheet1!$A:$B,2,0)</f>
        <v>2016.8</v>
      </c>
      <c r="AW93" s="53">
        <f t="shared" si="139"/>
        <v>1.29531149646757</v>
      </c>
      <c r="AX93" s="54">
        <f t="shared" si="140"/>
        <v>83</v>
      </c>
      <c r="AY93" s="54">
        <f t="shared" si="141"/>
        <v>85</v>
      </c>
      <c r="AZ93" s="61">
        <f t="shared" si="142"/>
        <v>168</v>
      </c>
      <c r="BA93" s="21">
        <v>600</v>
      </c>
      <c r="BB93" s="21">
        <v>111.4</v>
      </c>
      <c r="BC93" s="53">
        <f t="shared" si="143"/>
        <v>0.185666666666667</v>
      </c>
      <c r="BD93" s="54">
        <f t="shared" si="144"/>
        <v>79</v>
      </c>
      <c r="BE93" s="54">
        <f t="shared" si="145"/>
        <v>81</v>
      </c>
      <c r="BF93" s="61">
        <f t="shared" si="146"/>
        <v>160</v>
      </c>
      <c r="BG93" s="21">
        <v>600</v>
      </c>
      <c r="BH93" s="21">
        <v>761</v>
      </c>
      <c r="BI93" s="53">
        <f t="shared" si="147"/>
        <v>1.26833333333333</v>
      </c>
      <c r="BJ93" s="54">
        <f t="shared" si="148"/>
        <v>29</v>
      </c>
      <c r="BK93" s="54">
        <f t="shared" si="149"/>
        <v>55</v>
      </c>
      <c r="BL93" s="61">
        <f t="shared" si="150"/>
        <v>84</v>
      </c>
      <c r="BM93" s="21">
        <v>958</v>
      </c>
      <c r="BN93" s="21">
        <v>1561.27</v>
      </c>
      <c r="BO93" s="53">
        <f t="shared" si="151"/>
        <v>1.62971816283925</v>
      </c>
      <c r="BP93" s="54">
        <f t="shared" si="152"/>
        <v>38</v>
      </c>
      <c r="BQ93" s="54">
        <f t="shared" si="153"/>
        <v>52</v>
      </c>
      <c r="BR93" s="61">
        <f t="shared" si="154"/>
        <v>90</v>
      </c>
      <c r="BS93" s="21">
        <v>1600</v>
      </c>
      <c r="BT93" s="21">
        <v>1330.4</v>
      </c>
      <c r="BU93" s="53">
        <f t="shared" si="155"/>
        <v>0.8315</v>
      </c>
      <c r="BV93" s="54">
        <f t="shared" si="156"/>
        <v>51</v>
      </c>
      <c r="BW93" s="54">
        <f t="shared" si="157"/>
        <v>76</v>
      </c>
      <c r="BX93" s="61">
        <f t="shared" si="158"/>
        <v>127</v>
      </c>
      <c r="BY93" s="70">
        <v>1303</v>
      </c>
      <c r="BZ93" s="21">
        <v>386</v>
      </c>
      <c r="CA93" s="53">
        <f t="shared" si="159"/>
        <v>0.29623944742901</v>
      </c>
      <c r="CB93" s="54">
        <f t="shared" si="160"/>
        <v>73</v>
      </c>
      <c r="CC93" s="54">
        <f t="shared" si="161"/>
        <v>105</v>
      </c>
      <c r="CD93" s="61">
        <f t="shared" si="162"/>
        <v>178</v>
      </c>
      <c r="CE93" s="21">
        <v>1449</v>
      </c>
      <c r="CF93" s="21">
        <v>552.21</v>
      </c>
      <c r="CG93" s="53">
        <f t="shared" si="163"/>
        <v>0.381097308488613</v>
      </c>
      <c r="CH93" s="54">
        <f t="shared" si="164"/>
        <v>116</v>
      </c>
      <c r="CI93" s="54">
        <f t="shared" si="165"/>
        <v>118</v>
      </c>
      <c r="CJ93" s="61">
        <f t="shared" si="166"/>
        <v>234</v>
      </c>
    </row>
    <row r="94" customHeight="1" spans="1:88">
      <c r="A94" s="52">
        <v>92</v>
      </c>
      <c r="B94" s="25">
        <v>104430</v>
      </c>
      <c r="C94" s="25" t="s">
        <v>185</v>
      </c>
      <c r="D94" s="25" t="s">
        <v>16</v>
      </c>
      <c r="E94" s="21">
        <v>2150</v>
      </c>
      <c r="F94" s="21">
        <v>2921.47</v>
      </c>
      <c r="G94" s="53">
        <f t="shared" si="112"/>
        <v>1.35882325581395</v>
      </c>
      <c r="H94" s="54">
        <f t="shared" si="113"/>
        <v>14</v>
      </c>
      <c r="I94" s="54">
        <f t="shared" si="114"/>
        <v>24</v>
      </c>
      <c r="J94" s="61">
        <f t="shared" si="115"/>
        <v>38</v>
      </c>
      <c r="K94" s="21">
        <v>607</v>
      </c>
      <c r="L94" s="21">
        <v>412</v>
      </c>
      <c r="M94" s="53">
        <f t="shared" si="116"/>
        <v>0.678747940691928</v>
      </c>
      <c r="N94" s="54">
        <f t="shared" si="117"/>
        <v>32</v>
      </c>
      <c r="O94" s="54">
        <f t="shared" si="118"/>
        <v>43</v>
      </c>
      <c r="P94" s="61">
        <f t="shared" si="119"/>
        <v>75</v>
      </c>
      <c r="Q94" s="22">
        <v>2193</v>
      </c>
      <c r="R94" s="21">
        <v>78</v>
      </c>
      <c r="S94" s="53">
        <f t="shared" si="120"/>
        <v>0.0355677154582763</v>
      </c>
      <c r="T94" s="54">
        <f t="shared" si="121"/>
        <v>128</v>
      </c>
      <c r="U94" s="54">
        <f t="shared" si="122"/>
        <v>126</v>
      </c>
      <c r="V94" s="61">
        <f t="shared" si="123"/>
        <v>254</v>
      </c>
      <c r="W94" s="21">
        <v>1078</v>
      </c>
      <c r="X94" s="62">
        <v>2584.94</v>
      </c>
      <c r="Y94" s="53">
        <f t="shared" si="124"/>
        <v>2.39790352504638</v>
      </c>
      <c r="Z94" s="54">
        <f t="shared" si="125"/>
        <v>109</v>
      </c>
      <c r="AA94" s="54">
        <f t="shared" si="126"/>
        <v>111</v>
      </c>
      <c r="AB94" s="61">
        <f t="shared" si="127"/>
        <v>220</v>
      </c>
      <c r="AC94" s="21">
        <v>913</v>
      </c>
      <c r="AD94" s="62">
        <v>90</v>
      </c>
      <c r="AE94" s="53">
        <f t="shared" si="167"/>
        <v>0.0985761226725082</v>
      </c>
      <c r="AF94" s="54">
        <f t="shared" si="128"/>
        <v>43</v>
      </c>
      <c r="AG94" s="54">
        <f t="shared" si="129"/>
        <v>39</v>
      </c>
      <c r="AH94" s="61">
        <f t="shared" si="130"/>
        <v>82</v>
      </c>
      <c r="AI94" s="21">
        <v>1715</v>
      </c>
      <c r="AJ94" s="21">
        <v>1708.77</v>
      </c>
      <c r="AK94" s="53">
        <f t="shared" si="131"/>
        <v>0.996367346938775</v>
      </c>
      <c r="AL94" s="54">
        <f t="shared" si="132"/>
        <v>87</v>
      </c>
      <c r="AM94" s="54">
        <f t="shared" si="133"/>
        <v>110</v>
      </c>
      <c r="AN94" s="61">
        <f t="shared" si="134"/>
        <v>197</v>
      </c>
      <c r="AO94" s="21">
        <v>1895</v>
      </c>
      <c r="AP94" s="21">
        <v>2432.24</v>
      </c>
      <c r="AQ94" s="53">
        <f t="shared" si="135"/>
        <v>1.28350395778364</v>
      </c>
      <c r="AR94" s="54">
        <f t="shared" si="136"/>
        <v>68</v>
      </c>
      <c r="AS94" s="54">
        <f t="shared" si="137"/>
        <v>86</v>
      </c>
      <c r="AT94" s="61">
        <f t="shared" si="138"/>
        <v>154</v>
      </c>
      <c r="AU94" s="21">
        <v>1409</v>
      </c>
      <c r="AV94" s="21">
        <f>VLOOKUP(B:B,[2]Sheet1!$A:$B,2,0)</f>
        <v>2274.97</v>
      </c>
      <c r="AW94" s="53">
        <f t="shared" si="139"/>
        <v>1.61459900638751</v>
      </c>
      <c r="AX94" s="54">
        <f t="shared" si="140"/>
        <v>55</v>
      </c>
      <c r="AY94" s="54">
        <f t="shared" si="141"/>
        <v>74</v>
      </c>
      <c r="AZ94" s="61">
        <f t="shared" si="142"/>
        <v>129</v>
      </c>
      <c r="BA94" s="21">
        <v>600</v>
      </c>
      <c r="BB94" s="21">
        <v>106.5</v>
      </c>
      <c r="BC94" s="53">
        <f t="shared" si="143"/>
        <v>0.1775</v>
      </c>
      <c r="BD94" s="54">
        <f t="shared" si="144"/>
        <v>84</v>
      </c>
      <c r="BE94" s="54">
        <f t="shared" si="145"/>
        <v>87</v>
      </c>
      <c r="BF94" s="61">
        <f t="shared" si="146"/>
        <v>171</v>
      </c>
      <c r="BG94" s="21">
        <v>600</v>
      </c>
      <c r="BH94" s="21">
        <v>950.6</v>
      </c>
      <c r="BI94" s="53">
        <f t="shared" si="147"/>
        <v>1.58433333333333</v>
      </c>
      <c r="BJ94" s="54">
        <f t="shared" si="148"/>
        <v>16</v>
      </c>
      <c r="BK94" s="54">
        <f t="shared" si="149"/>
        <v>48</v>
      </c>
      <c r="BL94" s="61">
        <f t="shared" si="150"/>
        <v>64</v>
      </c>
      <c r="BM94" s="21">
        <v>1400</v>
      </c>
      <c r="BN94" s="21">
        <v>656.57</v>
      </c>
      <c r="BO94" s="53">
        <f t="shared" si="151"/>
        <v>0.468978571428571</v>
      </c>
      <c r="BP94" s="54">
        <f t="shared" si="152"/>
        <v>136</v>
      </c>
      <c r="BQ94" s="54">
        <f t="shared" si="153"/>
        <v>114</v>
      </c>
      <c r="BR94" s="61">
        <f t="shared" si="154"/>
        <v>250</v>
      </c>
      <c r="BS94" s="21">
        <v>2327</v>
      </c>
      <c r="BT94" s="21">
        <v>1088.4</v>
      </c>
      <c r="BU94" s="53">
        <f t="shared" si="155"/>
        <v>0.4677266867211</v>
      </c>
      <c r="BV94" s="54">
        <f t="shared" si="156"/>
        <v>97</v>
      </c>
      <c r="BW94" s="54">
        <f t="shared" si="157"/>
        <v>92</v>
      </c>
      <c r="BX94" s="61">
        <f t="shared" si="158"/>
        <v>189</v>
      </c>
      <c r="BY94" s="70">
        <v>1856</v>
      </c>
      <c r="BZ94" s="21">
        <v>689</v>
      </c>
      <c r="CA94" s="53">
        <f t="shared" si="159"/>
        <v>0.371228448275862</v>
      </c>
      <c r="CB94" s="54">
        <f t="shared" si="160"/>
        <v>54</v>
      </c>
      <c r="CC94" s="54">
        <f t="shared" si="161"/>
        <v>74</v>
      </c>
      <c r="CD94" s="61">
        <f t="shared" si="162"/>
        <v>128</v>
      </c>
      <c r="CE94" s="21">
        <v>1449</v>
      </c>
      <c r="CF94" s="21">
        <v>406.22</v>
      </c>
      <c r="CG94" s="53">
        <f t="shared" si="163"/>
        <v>0.280345065562457</v>
      </c>
      <c r="CH94" s="54">
        <f t="shared" si="164"/>
        <v>131</v>
      </c>
      <c r="CI94" s="54">
        <f t="shared" si="165"/>
        <v>134</v>
      </c>
      <c r="CJ94" s="61">
        <f t="shared" si="166"/>
        <v>265</v>
      </c>
    </row>
    <row r="95" customHeight="1" spans="1:88">
      <c r="A95" s="52">
        <v>93</v>
      </c>
      <c r="B95" s="25">
        <v>748</v>
      </c>
      <c r="C95" s="55" t="s">
        <v>186</v>
      </c>
      <c r="D95" s="25" t="s">
        <v>34</v>
      </c>
      <c r="E95" s="21">
        <v>2099</v>
      </c>
      <c r="F95" s="21">
        <v>508.8</v>
      </c>
      <c r="G95" s="53">
        <f t="shared" si="112"/>
        <v>0.24240114340162</v>
      </c>
      <c r="H95" s="54">
        <f t="shared" si="113"/>
        <v>119</v>
      </c>
      <c r="I95" s="54">
        <f t="shared" si="114"/>
        <v>122</v>
      </c>
      <c r="J95" s="61">
        <f t="shared" si="115"/>
        <v>241</v>
      </c>
      <c r="K95" s="21">
        <v>607</v>
      </c>
      <c r="L95" s="21">
        <v>203.5</v>
      </c>
      <c r="M95" s="53">
        <f t="shared" si="116"/>
        <v>0.335255354200988</v>
      </c>
      <c r="N95" s="54">
        <f t="shared" si="117"/>
        <v>60</v>
      </c>
      <c r="O95" s="54">
        <f t="shared" si="118"/>
        <v>76</v>
      </c>
      <c r="P95" s="61">
        <f t="shared" si="119"/>
        <v>136</v>
      </c>
      <c r="Q95" s="22">
        <v>2576</v>
      </c>
      <c r="R95" s="21">
        <v>1381.02</v>
      </c>
      <c r="S95" s="53">
        <f t="shared" si="120"/>
        <v>0.536110248447205</v>
      </c>
      <c r="T95" s="54">
        <f t="shared" si="121"/>
        <v>43</v>
      </c>
      <c r="U95" s="54">
        <f t="shared" si="122"/>
        <v>50</v>
      </c>
      <c r="V95" s="61">
        <f t="shared" si="123"/>
        <v>93</v>
      </c>
      <c r="W95" s="21">
        <v>1078</v>
      </c>
      <c r="X95" s="62">
        <v>1828.42</v>
      </c>
      <c r="Y95" s="53">
        <f t="shared" si="124"/>
        <v>1.69612244897959</v>
      </c>
      <c r="Z95" s="54">
        <f t="shared" si="125"/>
        <v>136</v>
      </c>
      <c r="AA95" s="54">
        <f t="shared" si="126"/>
        <v>134</v>
      </c>
      <c r="AB95" s="61">
        <f t="shared" si="127"/>
        <v>270</v>
      </c>
      <c r="AC95" s="21">
        <v>0</v>
      </c>
      <c r="AD95" s="62">
        <v>0</v>
      </c>
      <c r="AE95" s="64">
        <v>0</v>
      </c>
      <c r="AF95" s="54">
        <f t="shared" si="128"/>
        <v>66</v>
      </c>
      <c r="AG95" s="54">
        <f t="shared" si="129"/>
        <v>67</v>
      </c>
      <c r="AH95" s="61">
        <f t="shared" si="130"/>
        <v>133</v>
      </c>
      <c r="AI95" s="21">
        <v>1715</v>
      </c>
      <c r="AJ95" s="21">
        <v>2660.06</v>
      </c>
      <c r="AK95" s="53">
        <f t="shared" si="131"/>
        <v>1.55105539358601</v>
      </c>
      <c r="AL95" s="54">
        <f t="shared" si="132"/>
        <v>20</v>
      </c>
      <c r="AM95" s="54">
        <f t="shared" si="133"/>
        <v>42</v>
      </c>
      <c r="AN95" s="61">
        <f t="shared" si="134"/>
        <v>62</v>
      </c>
      <c r="AO95" s="21">
        <v>1790</v>
      </c>
      <c r="AP95" s="21">
        <v>1878.9</v>
      </c>
      <c r="AQ95" s="53">
        <f t="shared" si="135"/>
        <v>1.04966480446927</v>
      </c>
      <c r="AR95" s="54">
        <f t="shared" si="136"/>
        <v>100</v>
      </c>
      <c r="AS95" s="54">
        <f t="shared" si="137"/>
        <v>115</v>
      </c>
      <c r="AT95" s="61">
        <f t="shared" si="138"/>
        <v>215</v>
      </c>
      <c r="AU95" s="21">
        <v>1409</v>
      </c>
      <c r="AV95" s="21">
        <f>VLOOKUP(B:B,[2]Sheet1!$A:$B,2,0)</f>
        <v>1559.14</v>
      </c>
      <c r="AW95" s="53">
        <f t="shared" si="139"/>
        <v>1.10655784244145</v>
      </c>
      <c r="AX95" s="54">
        <f t="shared" si="140"/>
        <v>109</v>
      </c>
      <c r="AY95" s="54">
        <f t="shared" si="141"/>
        <v>112</v>
      </c>
      <c r="AZ95" s="61">
        <f t="shared" si="142"/>
        <v>221</v>
      </c>
      <c r="BA95" s="21">
        <v>600</v>
      </c>
      <c r="BB95" s="21">
        <v>132.3</v>
      </c>
      <c r="BC95" s="53">
        <f t="shared" si="143"/>
        <v>0.2205</v>
      </c>
      <c r="BD95" s="54">
        <f t="shared" si="144"/>
        <v>72</v>
      </c>
      <c r="BE95" s="54">
        <f t="shared" si="145"/>
        <v>72</v>
      </c>
      <c r="BF95" s="61">
        <f t="shared" si="146"/>
        <v>144</v>
      </c>
      <c r="BG95" s="21">
        <v>900</v>
      </c>
      <c r="BH95" s="21">
        <v>978.8</v>
      </c>
      <c r="BI95" s="53">
        <f t="shared" si="147"/>
        <v>1.08755555555556</v>
      </c>
      <c r="BJ95" s="54">
        <f t="shared" si="148"/>
        <v>35</v>
      </c>
      <c r="BK95" s="54">
        <f t="shared" si="149"/>
        <v>46</v>
      </c>
      <c r="BL95" s="61">
        <f t="shared" si="150"/>
        <v>81</v>
      </c>
      <c r="BM95" s="21">
        <v>600</v>
      </c>
      <c r="BN95" s="21">
        <v>452.87</v>
      </c>
      <c r="BO95" s="53">
        <f t="shared" si="151"/>
        <v>0.754783333333333</v>
      </c>
      <c r="BP95" s="54">
        <f t="shared" si="152"/>
        <v>108</v>
      </c>
      <c r="BQ95" s="54">
        <f t="shared" si="153"/>
        <v>126</v>
      </c>
      <c r="BR95" s="61">
        <f t="shared" si="154"/>
        <v>234</v>
      </c>
      <c r="BS95" s="21">
        <v>1500</v>
      </c>
      <c r="BT95" s="21">
        <v>270</v>
      </c>
      <c r="BU95" s="53">
        <f t="shared" si="155"/>
        <v>0.18</v>
      </c>
      <c r="BV95" s="54">
        <f t="shared" si="156"/>
        <v>131</v>
      </c>
      <c r="BW95" s="54">
        <f t="shared" si="157"/>
        <v>133</v>
      </c>
      <c r="BX95" s="61">
        <f t="shared" si="158"/>
        <v>264</v>
      </c>
      <c r="BY95" s="70">
        <v>1372</v>
      </c>
      <c r="BZ95" s="21">
        <v>0</v>
      </c>
      <c r="CA95" s="53">
        <f t="shared" si="159"/>
        <v>0</v>
      </c>
      <c r="CB95" s="54">
        <f t="shared" si="160"/>
        <v>127</v>
      </c>
      <c r="CC95" s="54">
        <f t="shared" si="161"/>
        <v>132</v>
      </c>
      <c r="CD95" s="61">
        <f t="shared" si="162"/>
        <v>259</v>
      </c>
      <c r="CE95" s="21">
        <v>1739</v>
      </c>
      <c r="CF95" s="21">
        <v>1304.62</v>
      </c>
      <c r="CG95" s="53">
        <f t="shared" si="163"/>
        <v>0.750212765957447</v>
      </c>
      <c r="CH95" s="54">
        <f t="shared" si="164"/>
        <v>32</v>
      </c>
      <c r="CI95" s="54">
        <f t="shared" si="165"/>
        <v>48</v>
      </c>
      <c r="CJ95" s="61">
        <f t="shared" si="166"/>
        <v>80</v>
      </c>
    </row>
    <row r="96" customHeight="1" spans="1:88">
      <c r="A96" s="52">
        <v>94</v>
      </c>
      <c r="B96" s="25">
        <v>106865</v>
      </c>
      <c r="C96" s="25" t="s">
        <v>187</v>
      </c>
      <c r="D96" s="25" t="s">
        <v>50</v>
      </c>
      <c r="E96" s="21">
        <v>2099</v>
      </c>
      <c r="F96" s="21">
        <v>4876.24</v>
      </c>
      <c r="G96" s="53">
        <f t="shared" si="112"/>
        <v>2.32312529776084</v>
      </c>
      <c r="H96" s="54">
        <f t="shared" si="113"/>
        <v>3</v>
      </c>
      <c r="I96" s="54">
        <f t="shared" si="114"/>
        <v>8</v>
      </c>
      <c r="J96" s="61">
        <f t="shared" si="115"/>
        <v>11</v>
      </c>
      <c r="K96" s="21">
        <v>607</v>
      </c>
      <c r="L96" s="21">
        <v>618</v>
      </c>
      <c r="M96" s="53">
        <f t="shared" si="116"/>
        <v>1.01812191103789</v>
      </c>
      <c r="N96" s="54">
        <f t="shared" si="117"/>
        <v>16</v>
      </c>
      <c r="O96" s="54">
        <f t="shared" si="118"/>
        <v>24</v>
      </c>
      <c r="P96" s="61">
        <f t="shared" si="119"/>
        <v>40</v>
      </c>
      <c r="Q96" s="22">
        <v>3063</v>
      </c>
      <c r="R96" s="21">
        <v>1043.02</v>
      </c>
      <c r="S96" s="53">
        <f t="shared" si="120"/>
        <v>0.340522363695723</v>
      </c>
      <c r="T96" s="54">
        <f t="shared" si="121"/>
        <v>72</v>
      </c>
      <c r="U96" s="54">
        <f t="shared" si="122"/>
        <v>68</v>
      </c>
      <c r="V96" s="61">
        <f t="shared" si="123"/>
        <v>140</v>
      </c>
      <c r="W96" s="21">
        <v>1325</v>
      </c>
      <c r="X96" s="62">
        <v>8424.49</v>
      </c>
      <c r="Y96" s="53">
        <f t="shared" si="124"/>
        <v>6.35810566037736</v>
      </c>
      <c r="Z96" s="54">
        <f t="shared" si="125"/>
        <v>6</v>
      </c>
      <c r="AA96" s="54">
        <f t="shared" si="126"/>
        <v>15</v>
      </c>
      <c r="AB96" s="61">
        <f t="shared" si="127"/>
        <v>21</v>
      </c>
      <c r="AC96" s="21">
        <v>578</v>
      </c>
      <c r="AD96" s="62">
        <v>98</v>
      </c>
      <c r="AE96" s="53">
        <f t="shared" si="167"/>
        <v>0.169550173010381</v>
      </c>
      <c r="AF96" s="54">
        <f t="shared" si="128"/>
        <v>26</v>
      </c>
      <c r="AG96" s="54">
        <f t="shared" si="129"/>
        <v>34</v>
      </c>
      <c r="AH96" s="61">
        <f t="shared" si="130"/>
        <v>60</v>
      </c>
      <c r="AI96" s="21">
        <v>2455</v>
      </c>
      <c r="AJ96" s="21">
        <v>2921.87</v>
      </c>
      <c r="AK96" s="53">
        <f t="shared" si="131"/>
        <v>1.19017107942974</v>
      </c>
      <c r="AL96" s="54">
        <f t="shared" si="132"/>
        <v>58</v>
      </c>
      <c r="AM96" s="54">
        <f t="shared" si="133"/>
        <v>33</v>
      </c>
      <c r="AN96" s="61">
        <f t="shared" si="134"/>
        <v>91</v>
      </c>
      <c r="AO96" s="21">
        <v>1790</v>
      </c>
      <c r="AP96" s="21">
        <v>2467.62</v>
      </c>
      <c r="AQ96" s="53">
        <f t="shared" si="135"/>
        <v>1.37855865921788</v>
      </c>
      <c r="AR96" s="54">
        <f t="shared" si="136"/>
        <v>54</v>
      </c>
      <c r="AS96" s="54">
        <f t="shared" si="137"/>
        <v>83</v>
      </c>
      <c r="AT96" s="61">
        <f t="shared" si="138"/>
        <v>137</v>
      </c>
      <c r="AU96" s="21">
        <v>1409</v>
      </c>
      <c r="AV96" s="21">
        <f>VLOOKUP(B:B,[2]Sheet1!$A:$B,2,0)</f>
        <v>2148.45</v>
      </c>
      <c r="AW96" s="53">
        <f t="shared" si="139"/>
        <v>1.52480482611781</v>
      </c>
      <c r="AX96" s="54">
        <f t="shared" si="140"/>
        <v>64</v>
      </c>
      <c r="AY96" s="54">
        <f t="shared" si="141"/>
        <v>80</v>
      </c>
      <c r="AZ96" s="61">
        <f t="shared" si="142"/>
        <v>144</v>
      </c>
      <c r="BA96" s="21">
        <v>600</v>
      </c>
      <c r="BB96" s="21">
        <v>216.2</v>
      </c>
      <c r="BC96" s="53">
        <f t="shared" si="143"/>
        <v>0.360333333333333</v>
      </c>
      <c r="BD96" s="54">
        <f t="shared" si="144"/>
        <v>31</v>
      </c>
      <c r="BE96" s="54">
        <f t="shared" si="145"/>
        <v>38</v>
      </c>
      <c r="BF96" s="61">
        <f t="shared" si="146"/>
        <v>69</v>
      </c>
      <c r="BG96" s="21">
        <v>600</v>
      </c>
      <c r="BH96" s="21">
        <v>156.4</v>
      </c>
      <c r="BI96" s="53">
        <f t="shared" si="147"/>
        <v>0.260666666666667</v>
      </c>
      <c r="BJ96" s="54">
        <f t="shared" si="148"/>
        <v>94</v>
      </c>
      <c r="BK96" s="54">
        <f t="shared" si="149"/>
        <v>107</v>
      </c>
      <c r="BL96" s="61">
        <f t="shared" si="150"/>
        <v>201</v>
      </c>
      <c r="BM96" s="21">
        <v>986</v>
      </c>
      <c r="BN96" s="21">
        <v>1948.76</v>
      </c>
      <c r="BO96" s="53">
        <f t="shared" si="151"/>
        <v>1.97643002028398</v>
      </c>
      <c r="BP96" s="54">
        <f t="shared" si="152"/>
        <v>23</v>
      </c>
      <c r="BQ96" s="54">
        <f t="shared" si="153"/>
        <v>31</v>
      </c>
      <c r="BR96" s="61">
        <f t="shared" si="154"/>
        <v>54</v>
      </c>
      <c r="BS96" s="21">
        <v>1500</v>
      </c>
      <c r="BT96" s="21">
        <v>1280</v>
      </c>
      <c r="BU96" s="53">
        <f t="shared" si="155"/>
        <v>0.853333333333333</v>
      </c>
      <c r="BV96" s="54">
        <f t="shared" si="156"/>
        <v>50</v>
      </c>
      <c r="BW96" s="54">
        <f t="shared" si="157"/>
        <v>80</v>
      </c>
      <c r="BX96" s="61">
        <f t="shared" si="158"/>
        <v>130</v>
      </c>
      <c r="BY96" s="70">
        <v>1811</v>
      </c>
      <c r="BZ96" s="21">
        <v>650</v>
      </c>
      <c r="CA96" s="53">
        <f t="shared" si="159"/>
        <v>0.358917725013805</v>
      </c>
      <c r="CB96" s="54">
        <f t="shared" si="160"/>
        <v>60</v>
      </c>
      <c r="CC96" s="54">
        <f t="shared" si="161"/>
        <v>77</v>
      </c>
      <c r="CD96" s="61">
        <f t="shared" si="162"/>
        <v>137</v>
      </c>
      <c r="CE96" s="21">
        <v>966</v>
      </c>
      <c r="CF96" s="21">
        <v>1273.9</v>
      </c>
      <c r="CG96" s="53">
        <f t="shared" si="163"/>
        <v>1.31873706004141</v>
      </c>
      <c r="CH96" s="54">
        <f t="shared" si="164"/>
        <v>3</v>
      </c>
      <c r="CI96" s="54">
        <f t="shared" si="165"/>
        <v>49</v>
      </c>
      <c r="CJ96" s="61">
        <f t="shared" si="166"/>
        <v>52</v>
      </c>
    </row>
    <row r="97" customHeight="1" spans="1:88">
      <c r="A97" s="52">
        <v>95</v>
      </c>
      <c r="B97" s="25">
        <v>727</v>
      </c>
      <c r="C97" s="25" t="s">
        <v>188</v>
      </c>
      <c r="D97" s="25" t="s">
        <v>22</v>
      </c>
      <c r="E97" s="21">
        <v>2099</v>
      </c>
      <c r="F97" s="21">
        <v>877</v>
      </c>
      <c r="G97" s="53">
        <f t="shared" si="112"/>
        <v>0.417818008575512</v>
      </c>
      <c r="H97" s="54">
        <f t="shared" si="113"/>
        <v>98</v>
      </c>
      <c r="I97" s="54">
        <f t="shared" si="114"/>
        <v>105</v>
      </c>
      <c r="J97" s="61">
        <f t="shared" si="115"/>
        <v>203</v>
      </c>
      <c r="K97" s="21">
        <v>607</v>
      </c>
      <c r="L97" s="21"/>
      <c r="M97" s="53">
        <f t="shared" si="116"/>
        <v>0</v>
      </c>
      <c r="N97" s="54">
        <f t="shared" si="117"/>
        <v>111</v>
      </c>
      <c r="O97" s="54">
        <f t="shared" si="118"/>
        <v>111</v>
      </c>
      <c r="P97" s="61">
        <f t="shared" si="119"/>
        <v>222</v>
      </c>
      <c r="Q97" s="22">
        <v>4687</v>
      </c>
      <c r="R97" s="21">
        <v>1716.01</v>
      </c>
      <c r="S97" s="53">
        <f t="shared" si="120"/>
        <v>0.366121186259868</v>
      </c>
      <c r="T97" s="54">
        <f t="shared" si="121"/>
        <v>66</v>
      </c>
      <c r="U97" s="54">
        <f t="shared" si="122"/>
        <v>31</v>
      </c>
      <c r="V97" s="61">
        <f t="shared" si="123"/>
        <v>97</v>
      </c>
      <c r="W97" s="21">
        <v>1078</v>
      </c>
      <c r="X97" s="62">
        <v>2397.87</v>
      </c>
      <c r="Y97" s="53">
        <f t="shared" si="124"/>
        <v>2.22436920222634</v>
      </c>
      <c r="Z97" s="54">
        <f t="shared" si="125"/>
        <v>116</v>
      </c>
      <c r="AA97" s="54">
        <f t="shared" si="126"/>
        <v>116</v>
      </c>
      <c r="AB97" s="61">
        <f t="shared" si="127"/>
        <v>232</v>
      </c>
      <c r="AC97" s="21">
        <v>430</v>
      </c>
      <c r="AD97" s="62">
        <v>0</v>
      </c>
      <c r="AE97" s="53">
        <f t="shared" si="167"/>
        <v>0</v>
      </c>
      <c r="AF97" s="54">
        <f t="shared" si="128"/>
        <v>66</v>
      </c>
      <c r="AG97" s="54">
        <f t="shared" si="129"/>
        <v>67</v>
      </c>
      <c r="AH97" s="61">
        <f t="shared" si="130"/>
        <v>133</v>
      </c>
      <c r="AI97" s="21">
        <v>1949</v>
      </c>
      <c r="AJ97" s="21">
        <v>1589.69</v>
      </c>
      <c r="AK97" s="53">
        <f t="shared" si="131"/>
        <v>0.815643919958953</v>
      </c>
      <c r="AL97" s="54">
        <f t="shared" si="132"/>
        <v>113</v>
      </c>
      <c r="AM97" s="54">
        <f t="shared" si="133"/>
        <v>117</v>
      </c>
      <c r="AN97" s="61">
        <f t="shared" si="134"/>
        <v>230</v>
      </c>
      <c r="AO97" s="21">
        <v>2166</v>
      </c>
      <c r="AP97" s="21">
        <v>2013.25</v>
      </c>
      <c r="AQ97" s="53">
        <f t="shared" si="135"/>
        <v>0.929478301015697</v>
      </c>
      <c r="AR97" s="54">
        <f t="shared" si="136"/>
        <v>119</v>
      </c>
      <c r="AS97" s="54">
        <f t="shared" si="137"/>
        <v>108</v>
      </c>
      <c r="AT97" s="61">
        <f t="shared" si="138"/>
        <v>227</v>
      </c>
      <c r="AU97" s="21">
        <v>1409</v>
      </c>
      <c r="AV97" s="21">
        <f>VLOOKUP(B:B,[2]Sheet1!$A:$B,2,0)</f>
        <v>1484.52</v>
      </c>
      <c r="AW97" s="53">
        <f t="shared" si="139"/>
        <v>1.0535982966643</v>
      </c>
      <c r="AX97" s="54">
        <f t="shared" si="140"/>
        <v>112</v>
      </c>
      <c r="AY97" s="54">
        <f t="shared" si="141"/>
        <v>115</v>
      </c>
      <c r="AZ97" s="61">
        <f t="shared" si="142"/>
        <v>227</v>
      </c>
      <c r="BA97" s="21">
        <v>600</v>
      </c>
      <c r="BB97" s="21">
        <v>161.92</v>
      </c>
      <c r="BC97" s="53">
        <f t="shared" si="143"/>
        <v>0.269866666666667</v>
      </c>
      <c r="BD97" s="54">
        <f t="shared" si="144"/>
        <v>58</v>
      </c>
      <c r="BE97" s="54">
        <f t="shared" si="145"/>
        <v>57</v>
      </c>
      <c r="BF97" s="61">
        <f t="shared" si="146"/>
        <v>115</v>
      </c>
      <c r="BG97" s="21">
        <v>1395</v>
      </c>
      <c r="BH97" s="21">
        <v>868.12</v>
      </c>
      <c r="BI97" s="53">
        <f t="shared" si="147"/>
        <v>0.622308243727599</v>
      </c>
      <c r="BJ97" s="54">
        <f t="shared" si="148"/>
        <v>63</v>
      </c>
      <c r="BK97" s="54">
        <f t="shared" si="149"/>
        <v>50</v>
      </c>
      <c r="BL97" s="61">
        <f t="shared" si="150"/>
        <v>113</v>
      </c>
      <c r="BM97" s="21">
        <v>1042</v>
      </c>
      <c r="BN97" s="21">
        <v>1236.84</v>
      </c>
      <c r="BO97" s="53">
        <f t="shared" si="151"/>
        <v>1.18698656429942</v>
      </c>
      <c r="BP97" s="54">
        <f t="shared" si="152"/>
        <v>67</v>
      </c>
      <c r="BQ97" s="54">
        <f t="shared" si="153"/>
        <v>74</v>
      </c>
      <c r="BR97" s="61">
        <f t="shared" si="154"/>
        <v>141</v>
      </c>
      <c r="BS97" s="21">
        <v>1500</v>
      </c>
      <c r="BT97" s="21">
        <v>384</v>
      </c>
      <c r="BU97" s="53">
        <f t="shared" si="155"/>
        <v>0.256</v>
      </c>
      <c r="BV97" s="54">
        <f t="shared" si="156"/>
        <v>123</v>
      </c>
      <c r="BW97" s="54">
        <f t="shared" si="157"/>
        <v>129</v>
      </c>
      <c r="BX97" s="61">
        <f t="shared" si="158"/>
        <v>252</v>
      </c>
      <c r="BY97" s="70">
        <v>1567</v>
      </c>
      <c r="BZ97" s="21">
        <v>128</v>
      </c>
      <c r="CA97" s="53">
        <f t="shared" si="159"/>
        <v>0.0816847479259732</v>
      </c>
      <c r="CB97" s="54">
        <f t="shared" si="160"/>
        <v>118</v>
      </c>
      <c r="CC97" s="54">
        <f t="shared" si="161"/>
        <v>124</v>
      </c>
      <c r="CD97" s="61">
        <f t="shared" si="162"/>
        <v>242</v>
      </c>
      <c r="CE97" s="21">
        <v>1159</v>
      </c>
      <c r="CF97" s="21">
        <v>629.84</v>
      </c>
      <c r="CG97" s="53">
        <f t="shared" si="163"/>
        <v>0.543433994823123</v>
      </c>
      <c r="CH97" s="54">
        <f t="shared" si="164"/>
        <v>70</v>
      </c>
      <c r="CI97" s="54">
        <f t="shared" si="165"/>
        <v>108</v>
      </c>
      <c r="CJ97" s="61">
        <f t="shared" si="166"/>
        <v>178</v>
      </c>
    </row>
    <row r="98" customHeight="1" spans="1:88">
      <c r="A98" s="52">
        <v>96</v>
      </c>
      <c r="B98" s="25">
        <v>752</v>
      </c>
      <c r="C98" s="25" t="s">
        <v>189</v>
      </c>
      <c r="D98" s="25" t="s">
        <v>12</v>
      </c>
      <c r="E98" s="21">
        <v>2099</v>
      </c>
      <c r="F98" s="21">
        <v>1249.34</v>
      </c>
      <c r="G98" s="53">
        <f t="shared" si="112"/>
        <v>0.595207241543592</v>
      </c>
      <c r="H98" s="54">
        <f t="shared" si="113"/>
        <v>78</v>
      </c>
      <c r="I98" s="54">
        <f t="shared" si="114"/>
        <v>85</v>
      </c>
      <c r="J98" s="61">
        <f t="shared" si="115"/>
        <v>163</v>
      </c>
      <c r="K98" s="21">
        <v>607</v>
      </c>
      <c r="L98" s="21">
        <v>175.8</v>
      </c>
      <c r="M98" s="53">
        <f t="shared" si="116"/>
        <v>0.289621087314662</v>
      </c>
      <c r="N98" s="54">
        <f t="shared" si="117"/>
        <v>69</v>
      </c>
      <c r="O98" s="54">
        <f t="shared" si="118"/>
        <v>84</v>
      </c>
      <c r="P98" s="61">
        <f t="shared" si="119"/>
        <v>153</v>
      </c>
      <c r="Q98" s="22">
        <v>2601</v>
      </c>
      <c r="R98" s="21">
        <v>1588</v>
      </c>
      <c r="S98" s="53">
        <f t="shared" si="120"/>
        <v>0.610534409842368</v>
      </c>
      <c r="T98" s="54">
        <f t="shared" si="121"/>
        <v>38</v>
      </c>
      <c r="U98" s="54">
        <f t="shared" si="122"/>
        <v>39</v>
      </c>
      <c r="V98" s="61">
        <f t="shared" si="123"/>
        <v>77</v>
      </c>
      <c r="W98" s="21">
        <v>1078</v>
      </c>
      <c r="X98" s="62">
        <v>3602.34</v>
      </c>
      <c r="Y98" s="53">
        <f t="shared" si="124"/>
        <v>3.34168831168831</v>
      </c>
      <c r="Z98" s="54">
        <f t="shared" si="125"/>
        <v>61</v>
      </c>
      <c r="AA98" s="54">
        <f t="shared" si="126"/>
        <v>90</v>
      </c>
      <c r="AB98" s="61">
        <f t="shared" si="127"/>
        <v>151</v>
      </c>
      <c r="AC98" s="21">
        <v>500</v>
      </c>
      <c r="AD98" s="62">
        <v>0</v>
      </c>
      <c r="AE98" s="53">
        <f t="shared" si="167"/>
        <v>0</v>
      </c>
      <c r="AF98" s="54">
        <f t="shared" si="128"/>
        <v>66</v>
      </c>
      <c r="AG98" s="54">
        <f t="shared" si="129"/>
        <v>67</v>
      </c>
      <c r="AH98" s="61">
        <f t="shared" si="130"/>
        <v>133</v>
      </c>
      <c r="AI98" s="21">
        <v>1715</v>
      </c>
      <c r="AJ98" s="21">
        <v>2552.84</v>
      </c>
      <c r="AK98" s="53">
        <f t="shared" si="131"/>
        <v>1.48853644314869</v>
      </c>
      <c r="AL98" s="54">
        <f t="shared" si="132"/>
        <v>22</v>
      </c>
      <c r="AM98" s="54">
        <f t="shared" si="133"/>
        <v>46</v>
      </c>
      <c r="AN98" s="61">
        <f t="shared" si="134"/>
        <v>68</v>
      </c>
      <c r="AO98" s="21">
        <v>2363</v>
      </c>
      <c r="AP98" s="21">
        <v>2225.69</v>
      </c>
      <c r="AQ98" s="53">
        <f t="shared" si="135"/>
        <v>0.941891663140076</v>
      </c>
      <c r="AR98" s="54">
        <f t="shared" si="136"/>
        <v>117</v>
      </c>
      <c r="AS98" s="54">
        <f t="shared" si="137"/>
        <v>94</v>
      </c>
      <c r="AT98" s="61">
        <f t="shared" si="138"/>
        <v>211</v>
      </c>
      <c r="AU98" s="21">
        <v>1409</v>
      </c>
      <c r="AV98" s="21">
        <f>VLOOKUP(B:B,[2]Sheet1!$A:$B,2,0)</f>
        <v>1956</v>
      </c>
      <c r="AW98" s="53">
        <f t="shared" si="139"/>
        <v>1.38821859474805</v>
      </c>
      <c r="AX98" s="54">
        <f t="shared" si="140"/>
        <v>73</v>
      </c>
      <c r="AY98" s="54">
        <f t="shared" si="141"/>
        <v>88</v>
      </c>
      <c r="AZ98" s="61">
        <f t="shared" si="142"/>
        <v>161</v>
      </c>
      <c r="BA98" s="21">
        <v>600</v>
      </c>
      <c r="BB98" s="21">
        <v>336.6</v>
      </c>
      <c r="BC98" s="53">
        <f t="shared" si="143"/>
        <v>0.561</v>
      </c>
      <c r="BD98" s="54">
        <f t="shared" si="144"/>
        <v>7</v>
      </c>
      <c r="BE98" s="54">
        <f t="shared" si="145"/>
        <v>23</v>
      </c>
      <c r="BF98" s="61">
        <f t="shared" si="146"/>
        <v>30</v>
      </c>
      <c r="BG98" s="21">
        <v>1286</v>
      </c>
      <c r="BH98" s="21">
        <v>830</v>
      </c>
      <c r="BI98" s="53">
        <f t="shared" si="147"/>
        <v>0.645412130637636</v>
      </c>
      <c r="BJ98" s="54">
        <f t="shared" si="148"/>
        <v>61</v>
      </c>
      <c r="BK98" s="54">
        <f t="shared" si="149"/>
        <v>52</v>
      </c>
      <c r="BL98" s="61">
        <f t="shared" si="150"/>
        <v>113</v>
      </c>
      <c r="BM98" s="21">
        <v>800</v>
      </c>
      <c r="BN98" s="21">
        <v>873.04</v>
      </c>
      <c r="BO98" s="53">
        <f t="shared" si="151"/>
        <v>1.0913</v>
      </c>
      <c r="BP98" s="54">
        <f t="shared" si="152"/>
        <v>78</v>
      </c>
      <c r="BQ98" s="54">
        <f t="shared" si="153"/>
        <v>98</v>
      </c>
      <c r="BR98" s="61">
        <f t="shared" si="154"/>
        <v>176</v>
      </c>
      <c r="BS98" s="21">
        <v>2562</v>
      </c>
      <c r="BT98" s="21">
        <v>2943.8</v>
      </c>
      <c r="BU98" s="53">
        <f t="shared" si="155"/>
        <v>1.14902419984387</v>
      </c>
      <c r="BV98" s="54">
        <f t="shared" si="156"/>
        <v>28</v>
      </c>
      <c r="BW98" s="54">
        <f t="shared" si="157"/>
        <v>21</v>
      </c>
      <c r="BX98" s="61">
        <f t="shared" si="158"/>
        <v>49</v>
      </c>
      <c r="BY98" s="70">
        <v>2253</v>
      </c>
      <c r="BZ98" s="21">
        <v>442</v>
      </c>
      <c r="CA98" s="53">
        <f t="shared" si="159"/>
        <v>0.19618286728806</v>
      </c>
      <c r="CB98" s="54">
        <f t="shared" si="160"/>
        <v>94</v>
      </c>
      <c r="CC98" s="54">
        <f t="shared" si="161"/>
        <v>97</v>
      </c>
      <c r="CD98" s="61">
        <f t="shared" si="162"/>
        <v>191</v>
      </c>
      <c r="CE98" s="21">
        <v>1482</v>
      </c>
      <c r="CF98" s="21">
        <v>935.34</v>
      </c>
      <c r="CG98" s="53">
        <f t="shared" si="163"/>
        <v>0.631133603238866</v>
      </c>
      <c r="CH98" s="54">
        <f t="shared" si="164"/>
        <v>51</v>
      </c>
      <c r="CI98" s="54">
        <f t="shared" si="165"/>
        <v>73</v>
      </c>
      <c r="CJ98" s="61">
        <f t="shared" si="166"/>
        <v>124</v>
      </c>
    </row>
    <row r="99" customHeight="1" spans="1:88">
      <c r="A99" s="52">
        <v>97</v>
      </c>
      <c r="B99" s="25">
        <v>102479</v>
      </c>
      <c r="C99" s="25" t="s">
        <v>190</v>
      </c>
      <c r="D99" s="25" t="s">
        <v>117</v>
      </c>
      <c r="E99" s="21">
        <v>2099</v>
      </c>
      <c r="F99" s="21">
        <v>894.25</v>
      </c>
      <c r="G99" s="53">
        <f t="shared" si="112"/>
        <v>0.426036207717961</v>
      </c>
      <c r="H99" s="54">
        <f t="shared" si="113"/>
        <v>97</v>
      </c>
      <c r="I99" s="54">
        <f t="shared" si="114"/>
        <v>103</v>
      </c>
      <c r="J99" s="61">
        <f t="shared" si="115"/>
        <v>200</v>
      </c>
      <c r="K99" s="21">
        <v>607</v>
      </c>
      <c r="L99" s="21">
        <v>304.4</v>
      </c>
      <c r="M99" s="53">
        <f t="shared" si="116"/>
        <v>0.501482701812191</v>
      </c>
      <c r="N99" s="54">
        <f t="shared" si="117"/>
        <v>44</v>
      </c>
      <c r="O99" s="54">
        <f t="shared" si="118"/>
        <v>57</v>
      </c>
      <c r="P99" s="61">
        <f t="shared" si="119"/>
        <v>101</v>
      </c>
      <c r="Q99" s="22">
        <v>4052</v>
      </c>
      <c r="R99" s="21">
        <v>384</v>
      </c>
      <c r="S99" s="53">
        <f t="shared" si="120"/>
        <v>0.0947680157946693</v>
      </c>
      <c r="T99" s="54">
        <f t="shared" si="121"/>
        <v>112</v>
      </c>
      <c r="U99" s="54">
        <f t="shared" si="122"/>
        <v>106</v>
      </c>
      <c r="V99" s="61">
        <f t="shared" si="123"/>
        <v>218</v>
      </c>
      <c r="W99" s="21">
        <v>1078</v>
      </c>
      <c r="X99" s="62">
        <v>2504.66</v>
      </c>
      <c r="Y99" s="53">
        <f t="shared" si="124"/>
        <v>2.32343228200371</v>
      </c>
      <c r="Z99" s="54">
        <f t="shared" si="125"/>
        <v>111</v>
      </c>
      <c r="AA99" s="54">
        <f t="shared" si="126"/>
        <v>113</v>
      </c>
      <c r="AB99" s="61">
        <f t="shared" si="127"/>
        <v>224</v>
      </c>
      <c r="AC99" s="21">
        <v>563</v>
      </c>
      <c r="AD99" s="62">
        <v>49</v>
      </c>
      <c r="AE99" s="53">
        <f t="shared" si="167"/>
        <v>0.0870337477797513</v>
      </c>
      <c r="AF99" s="54">
        <f t="shared" si="128"/>
        <v>52</v>
      </c>
      <c r="AG99" s="54">
        <f t="shared" si="129"/>
        <v>52</v>
      </c>
      <c r="AH99" s="61">
        <f t="shared" si="130"/>
        <v>104</v>
      </c>
      <c r="AI99" s="21">
        <v>1852</v>
      </c>
      <c r="AJ99" s="21">
        <v>2438.85</v>
      </c>
      <c r="AK99" s="53">
        <f t="shared" si="131"/>
        <v>1.31687365010799</v>
      </c>
      <c r="AL99" s="54">
        <f t="shared" si="132"/>
        <v>43</v>
      </c>
      <c r="AM99" s="54">
        <f t="shared" si="133"/>
        <v>57</v>
      </c>
      <c r="AN99" s="61">
        <f t="shared" si="134"/>
        <v>100</v>
      </c>
      <c r="AO99" s="21">
        <v>2042</v>
      </c>
      <c r="AP99" s="21">
        <v>2199.28</v>
      </c>
      <c r="AQ99" s="53">
        <f t="shared" si="135"/>
        <v>1.07702252693438</v>
      </c>
      <c r="AR99" s="54">
        <f t="shared" si="136"/>
        <v>95</v>
      </c>
      <c r="AS99" s="54">
        <f t="shared" si="137"/>
        <v>97</v>
      </c>
      <c r="AT99" s="61">
        <f t="shared" si="138"/>
        <v>192</v>
      </c>
      <c r="AU99" s="21">
        <v>1576</v>
      </c>
      <c r="AV99" s="21">
        <f>VLOOKUP(B:B,[2]Sheet1!$A:$B,2,0)</f>
        <v>1393.93</v>
      </c>
      <c r="AW99" s="53">
        <f t="shared" si="139"/>
        <v>0.884473350253807</v>
      </c>
      <c r="AX99" s="54">
        <f t="shared" si="140"/>
        <v>123</v>
      </c>
      <c r="AY99" s="54">
        <f t="shared" si="141"/>
        <v>122</v>
      </c>
      <c r="AZ99" s="61">
        <f t="shared" si="142"/>
        <v>245</v>
      </c>
      <c r="BA99" s="21">
        <v>695</v>
      </c>
      <c r="BB99" s="21">
        <v>222.85</v>
      </c>
      <c r="BC99" s="53">
        <f t="shared" si="143"/>
        <v>0.320647482014388</v>
      </c>
      <c r="BD99" s="54">
        <f t="shared" si="144"/>
        <v>38</v>
      </c>
      <c r="BE99" s="54">
        <f t="shared" si="145"/>
        <v>37</v>
      </c>
      <c r="BF99" s="61">
        <f t="shared" si="146"/>
        <v>75</v>
      </c>
      <c r="BG99" s="21">
        <v>1298</v>
      </c>
      <c r="BH99" s="21">
        <v>646</v>
      </c>
      <c r="BI99" s="53">
        <f t="shared" si="147"/>
        <v>0.49768875192604</v>
      </c>
      <c r="BJ99" s="54">
        <f t="shared" si="148"/>
        <v>71</v>
      </c>
      <c r="BK99" s="54">
        <f t="shared" si="149"/>
        <v>63</v>
      </c>
      <c r="BL99" s="61">
        <f t="shared" si="150"/>
        <v>134</v>
      </c>
      <c r="BM99" s="21">
        <v>800</v>
      </c>
      <c r="BN99" s="21">
        <v>1837.33</v>
      </c>
      <c r="BO99" s="53">
        <f t="shared" si="151"/>
        <v>2.2966625</v>
      </c>
      <c r="BP99" s="54">
        <f t="shared" si="152"/>
        <v>11</v>
      </c>
      <c r="BQ99" s="54">
        <f t="shared" si="153"/>
        <v>36</v>
      </c>
      <c r="BR99" s="61">
        <f t="shared" si="154"/>
        <v>47</v>
      </c>
      <c r="BS99" s="21">
        <v>2400</v>
      </c>
      <c r="BT99" s="21">
        <v>1481.16</v>
      </c>
      <c r="BU99" s="53">
        <f t="shared" si="155"/>
        <v>0.61715</v>
      </c>
      <c r="BV99" s="54">
        <f t="shared" si="156"/>
        <v>77</v>
      </c>
      <c r="BW99" s="54">
        <f t="shared" si="157"/>
        <v>68</v>
      </c>
      <c r="BX99" s="61">
        <f t="shared" si="158"/>
        <v>145</v>
      </c>
      <c r="BY99" s="70">
        <v>1521</v>
      </c>
      <c r="BZ99" s="21">
        <v>266</v>
      </c>
      <c r="CA99" s="53">
        <f t="shared" si="159"/>
        <v>0.174884944115713</v>
      </c>
      <c r="CB99" s="54">
        <f t="shared" si="160"/>
        <v>100</v>
      </c>
      <c r="CC99" s="54">
        <f t="shared" si="161"/>
        <v>115</v>
      </c>
      <c r="CD99" s="61">
        <f t="shared" si="162"/>
        <v>215</v>
      </c>
      <c r="CE99" s="21">
        <v>1661</v>
      </c>
      <c r="CF99" s="21">
        <v>1561.4</v>
      </c>
      <c r="CG99" s="53">
        <f t="shared" si="163"/>
        <v>0.94003612281758</v>
      </c>
      <c r="CH99" s="54">
        <f t="shared" si="164"/>
        <v>15</v>
      </c>
      <c r="CI99" s="54">
        <f t="shared" si="165"/>
        <v>30</v>
      </c>
      <c r="CJ99" s="61">
        <f t="shared" si="166"/>
        <v>45</v>
      </c>
    </row>
    <row r="100" customHeight="1" spans="1:88">
      <c r="A100" s="52">
        <v>98</v>
      </c>
      <c r="B100" s="25">
        <v>710</v>
      </c>
      <c r="C100" s="25" t="s">
        <v>191</v>
      </c>
      <c r="D100" s="25" t="s">
        <v>169</v>
      </c>
      <c r="E100" s="21">
        <v>2099</v>
      </c>
      <c r="F100" s="21">
        <v>1018</v>
      </c>
      <c r="G100" s="53">
        <f t="shared" ref="G100:G146" si="168">F100/E100</f>
        <v>0.484992853739876</v>
      </c>
      <c r="H100" s="54">
        <f t="shared" ref="H100:H146" si="169">RANK(G100,G$3:G$145)</f>
        <v>90</v>
      </c>
      <c r="I100" s="54">
        <f t="shared" ref="I100:I146" si="170">RANK(F100,F$3:F$145)</f>
        <v>97</v>
      </c>
      <c r="J100" s="61">
        <f t="shared" ref="J100:J146" si="171">H100+I100</f>
        <v>187</v>
      </c>
      <c r="K100" s="21">
        <v>607</v>
      </c>
      <c r="L100" s="21">
        <v>98.4</v>
      </c>
      <c r="M100" s="53">
        <f t="shared" ref="M100:M146" si="172">L100/K100</f>
        <v>0.162108731466227</v>
      </c>
      <c r="N100" s="54">
        <f t="shared" ref="N100:N146" si="173">RANK(M100,M$3:M$145)</f>
        <v>84</v>
      </c>
      <c r="O100" s="54">
        <f t="shared" ref="O100:O146" si="174">RANK(L100,L$3:L$145)</f>
        <v>93</v>
      </c>
      <c r="P100" s="61">
        <f t="shared" ref="P100:P146" si="175">N100+O100</f>
        <v>177</v>
      </c>
      <c r="Q100" s="22">
        <v>2977</v>
      </c>
      <c r="R100" s="21">
        <v>416.01</v>
      </c>
      <c r="S100" s="53">
        <f t="shared" ref="S100:S146" si="176">R100/Q100</f>
        <v>0.139741350352704</v>
      </c>
      <c r="T100" s="54">
        <f t="shared" ref="T100:T146" si="177">RANK(S100,S$3:S$145)</f>
        <v>106</v>
      </c>
      <c r="U100" s="54">
        <f t="shared" ref="U100:U146" si="178">RANK(R100,R$3:R$145)</f>
        <v>104</v>
      </c>
      <c r="V100" s="61">
        <f t="shared" ref="V100:V146" si="179">T100+U100</f>
        <v>210</v>
      </c>
      <c r="W100" s="21">
        <v>1540</v>
      </c>
      <c r="X100" s="62">
        <v>5404.61</v>
      </c>
      <c r="Y100" s="53">
        <f t="shared" ref="Y100:Y145" si="180">X100/W100</f>
        <v>3.50948701298701</v>
      </c>
      <c r="Z100" s="54">
        <f t="shared" ref="Z100:Z145" si="181">RANK(Y100,Y$3:Y$145)</f>
        <v>55</v>
      </c>
      <c r="AA100" s="54">
        <f t="shared" ref="AA100:AA145" si="182">RANK(X100,X$3:X$145)</f>
        <v>45</v>
      </c>
      <c r="AB100" s="61">
        <f t="shared" ref="AB100:AB145" si="183">Z100+AA100</f>
        <v>100</v>
      </c>
      <c r="AC100" s="21">
        <v>500</v>
      </c>
      <c r="AD100" s="62">
        <v>272</v>
      </c>
      <c r="AE100" s="53">
        <f t="shared" ref="AE100:AE135" si="184">AD100/AC100</f>
        <v>0.544</v>
      </c>
      <c r="AF100" s="54">
        <f t="shared" ref="AF100:AF146" si="185">RANK(AE100,AE$3:AE$145)</f>
        <v>6</v>
      </c>
      <c r="AG100" s="54">
        <f t="shared" ref="AG100:AG146" si="186">RANK(AD100,AD$3:AD$145)</f>
        <v>13</v>
      </c>
      <c r="AH100" s="61">
        <f t="shared" ref="AH100:AH146" si="187">AF100+AG100</f>
        <v>19</v>
      </c>
      <c r="AI100" s="21">
        <v>1715</v>
      </c>
      <c r="AJ100" s="21">
        <v>2533.88</v>
      </c>
      <c r="AK100" s="53">
        <f t="shared" ref="AK100:AK146" si="188">AJ100/AI100</f>
        <v>1.47748104956268</v>
      </c>
      <c r="AL100" s="54">
        <f t="shared" ref="AL100:AL146" si="189">RANK(AK100,AK$3:AK$145)</f>
        <v>25</v>
      </c>
      <c r="AM100" s="54">
        <f t="shared" ref="AM100:AM146" si="190">RANK(AJ100,AJ$3:AJ$145)</f>
        <v>51</v>
      </c>
      <c r="AN100" s="61">
        <f t="shared" ref="AN100:AN146" si="191">AL100+AM100</f>
        <v>76</v>
      </c>
      <c r="AO100" s="21">
        <v>1790</v>
      </c>
      <c r="AP100" s="21">
        <v>2563.26</v>
      </c>
      <c r="AQ100" s="53">
        <f t="shared" ref="AQ100:AQ146" si="192">AP100/AO100</f>
        <v>1.43198882681564</v>
      </c>
      <c r="AR100" s="54">
        <f t="shared" ref="AR100:AR146" si="193">RANK(AQ100,AQ$3:AQ$145)</f>
        <v>42</v>
      </c>
      <c r="AS100" s="54">
        <f t="shared" ref="AS100:AS146" si="194">RANK(AP100,AP$3:AP$145)</f>
        <v>74</v>
      </c>
      <c r="AT100" s="61">
        <f t="shared" ref="AT100:AT146" si="195">AR100+AS100</f>
        <v>116</v>
      </c>
      <c r="AU100" s="21">
        <v>1409</v>
      </c>
      <c r="AV100" s="21">
        <f>VLOOKUP(B:B,[2]Sheet1!$A:$B,2,0)</f>
        <v>3829.31</v>
      </c>
      <c r="AW100" s="53">
        <f t="shared" ref="AW100:AW146" si="196">AV100/AU100</f>
        <v>2.7177501774308</v>
      </c>
      <c r="AX100" s="54">
        <f t="shared" ref="AX100:AX146" si="197">RANK(AW100,AW$3:AW$145)</f>
        <v>7</v>
      </c>
      <c r="AY100" s="54">
        <f t="shared" ref="AY100:AY146" si="198">RANK(AV100,AV$3:AV$145)</f>
        <v>21</v>
      </c>
      <c r="AZ100" s="61">
        <f t="shared" ref="AZ100:AZ146" si="199">AX100+AY100</f>
        <v>28</v>
      </c>
      <c r="BA100" s="21">
        <v>600</v>
      </c>
      <c r="BB100" s="21">
        <v>145.06</v>
      </c>
      <c r="BC100" s="53">
        <f t="shared" ref="BC100:BC146" si="200">BB100/BA100</f>
        <v>0.241766666666667</v>
      </c>
      <c r="BD100" s="54">
        <f t="shared" ref="BD100:BD146" si="201">RANK(BC100,BC$3:BC$145)</f>
        <v>65</v>
      </c>
      <c r="BE100" s="54">
        <f t="shared" ref="BE100:BE146" si="202">RANK(BB100,BB$3:BB$145)</f>
        <v>65</v>
      </c>
      <c r="BF100" s="61">
        <f t="shared" ref="BF100:BF146" si="203">BD100+BE100</f>
        <v>130</v>
      </c>
      <c r="BG100" s="21">
        <v>1300</v>
      </c>
      <c r="BH100" s="21">
        <v>523.8</v>
      </c>
      <c r="BI100" s="53">
        <f t="shared" ref="BI100:BI146" si="204">BH100/BG100</f>
        <v>0.402923076923077</v>
      </c>
      <c r="BJ100" s="54">
        <f t="shared" ref="BJ100:BJ146" si="205">RANK(BI100,BI$3:BI$145)</f>
        <v>79</v>
      </c>
      <c r="BK100" s="54">
        <f t="shared" ref="BK100:BK146" si="206">RANK(BH100,BH$3:BH$145)</f>
        <v>72</v>
      </c>
      <c r="BL100" s="61">
        <f t="shared" ref="BL100:BL146" si="207">BJ100+BK100</f>
        <v>151</v>
      </c>
      <c r="BM100" s="21">
        <v>800</v>
      </c>
      <c r="BN100" s="21">
        <v>1754.78</v>
      </c>
      <c r="BO100" s="53">
        <f t="shared" ref="BO100:BO146" si="208">BN100/BM100</f>
        <v>2.193475</v>
      </c>
      <c r="BP100" s="54">
        <f t="shared" ref="BP100:BP146" si="209">RANK(BO100,BO$3:BO$145)</f>
        <v>16</v>
      </c>
      <c r="BQ100" s="54">
        <f t="shared" ref="BQ100:BQ146" si="210">RANK(BN100,BN$3:BN$145)</f>
        <v>41</v>
      </c>
      <c r="BR100" s="61">
        <f t="shared" ref="BR100:BR146" si="211">BP100+BQ100</f>
        <v>57</v>
      </c>
      <c r="BS100" s="21">
        <v>1500</v>
      </c>
      <c r="BT100" s="21">
        <v>1859</v>
      </c>
      <c r="BU100" s="53">
        <f t="shared" ref="BU100:BU146" si="212">BT100/BS100</f>
        <v>1.23933333333333</v>
      </c>
      <c r="BV100" s="54">
        <f t="shared" ref="BV100:BV146" si="213">RANK(BU100,BU$3:BU$145)</f>
        <v>23</v>
      </c>
      <c r="BW100" s="54">
        <f t="shared" ref="BW100:BW146" si="214">RANK(BT100,BT$3:BT$145)</f>
        <v>57</v>
      </c>
      <c r="BX100" s="61">
        <f t="shared" ref="BX100:BX146" si="215">BV100+BW100</f>
        <v>80</v>
      </c>
      <c r="BY100" s="70">
        <v>1252</v>
      </c>
      <c r="BZ100" s="21">
        <v>562</v>
      </c>
      <c r="CA100" s="53">
        <f t="shared" ref="CA100:CA132" si="216">BZ100/BY100</f>
        <v>0.44888178913738</v>
      </c>
      <c r="CB100" s="54">
        <f t="shared" ref="CB100:CB146" si="217">RANK(CA100,CA$3:CA$145)</f>
        <v>45</v>
      </c>
      <c r="CC100" s="54">
        <f t="shared" ref="CC100:CC146" si="218">RANK(BZ100,BZ$3:BZ$145)</f>
        <v>86</v>
      </c>
      <c r="CD100" s="61">
        <f t="shared" ref="CD100:CD146" si="219">CB100+CC100</f>
        <v>131</v>
      </c>
      <c r="CE100" s="21">
        <v>966</v>
      </c>
      <c r="CF100" s="21">
        <v>1173.8</v>
      </c>
      <c r="CG100" s="53">
        <f t="shared" ref="CG100:CG146" si="220">CF100/CE100</f>
        <v>1.21511387163561</v>
      </c>
      <c r="CH100" s="54">
        <f t="shared" ref="CH100:CH146" si="221">RANK(CG100,CG$3:CG$145)</f>
        <v>5</v>
      </c>
      <c r="CI100" s="54">
        <f t="shared" ref="CI100:CI146" si="222">RANK(CF100,CF$3:CF$145)</f>
        <v>52</v>
      </c>
      <c r="CJ100" s="61">
        <f t="shared" ref="CJ100:CJ146" si="223">CH100+CI100</f>
        <v>57</v>
      </c>
    </row>
    <row r="101" customHeight="1" spans="1:88">
      <c r="A101" s="52">
        <v>99</v>
      </c>
      <c r="B101" s="25">
        <v>113299</v>
      </c>
      <c r="C101" s="25" t="s">
        <v>192</v>
      </c>
      <c r="D101" s="25" t="s">
        <v>117</v>
      </c>
      <c r="E101" s="21">
        <v>2099</v>
      </c>
      <c r="F101" s="21">
        <v>602</v>
      </c>
      <c r="G101" s="53">
        <f t="shared" si="168"/>
        <v>0.286803239637923</v>
      </c>
      <c r="H101" s="54">
        <f t="shared" si="169"/>
        <v>118</v>
      </c>
      <c r="I101" s="54">
        <f t="shared" si="170"/>
        <v>117</v>
      </c>
      <c r="J101" s="61">
        <f t="shared" si="171"/>
        <v>235</v>
      </c>
      <c r="K101" s="21">
        <v>607</v>
      </c>
      <c r="L101" s="21">
        <v>135.6</v>
      </c>
      <c r="M101" s="53">
        <f t="shared" si="172"/>
        <v>0.22339373970346</v>
      </c>
      <c r="N101" s="54">
        <f t="shared" si="173"/>
        <v>77</v>
      </c>
      <c r="O101" s="54">
        <f t="shared" si="174"/>
        <v>89</v>
      </c>
      <c r="P101" s="61">
        <f t="shared" si="175"/>
        <v>166</v>
      </c>
      <c r="Q101" s="22">
        <v>5217</v>
      </c>
      <c r="R101" s="21">
        <v>2681.03</v>
      </c>
      <c r="S101" s="53">
        <f t="shared" si="176"/>
        <v>0.513902626030286</v>
      </c>
      <c r="T101" s="54">
        <f t="shared" si="177"/>
        <v>46</v>
      </c>
      <c r="U101" s="54">
        <f t="shared" si="178"/>
        <v>13</v>
      </c>
      <c r="V101" s="61">
        <f t="shared" si="179"/>
        <v>59</v>
      </c>
      <c r="W101" s="21">
        <v>1109</v>
      </c>
      <c r="X101" s="62">
        <v>2711.74</v>
      </c>
      <c r="Y101" s="53">
        <f t="shared" si="180"/>
        <v>2.44521190261497</v>
      </c>
      <c r="Z101" s="54">
        <f t="shared" si="181"/>
        <v>108</v>
      </c>
      <c r="AA101" s="54">
        <f t="shared" si="182"/>
        <v>109</v>
      </c>
      <c r="AB101" s="61">
        <f t="shared" si="183"/>
        <v>217</v>
      </c>
      <c r="AC101" s="21">
        <v>500</v>
      </c>
      <c r="AD101" s="62">
        <v>0</v>
      </c>
      <c r="AE101" s="53">
        <f t="shared" si="184"/>
        <v>0</v>
      </c>
      <c r="AF101" s="54">
        <f t="shared" si="185"/>
        <v>66</v>
      </c>
      <c r="AG101" s="54">
        <f t="shared" si="186"/>
        <v>67</v>
      </c>
      <c r="AH101" s="61">
        <f t="shared" si="187"/>
        <v>133</v>
      </c>
      <c r="AI101" s="21">
        <v>1911</v>
      </c>
      <c r="AJ101" s="21">
        <v>1738.54</v>
      </c>
      <c r="AK101" s="53">
        <f t="shared" si="188"/>
        <v>0.909754055468341</v>
      </c>
      <c r="AL101" s="54">
        <f t="shared" si="189"/>
        <v>102</v>
      </c>
      <c r="AM101" s="54">
        <f t="shared" si="190"/>
        <v>108</v>
      </c>
      <c r="AN101" s="61">
        <f t="shared" si="191"/>
        <v>210</v>
      </c>
      <c r="AO101" s="21">
        <v>1790</v>
      </c>
      <c r="AP101" s="21">
        <v>2786.93</v>
      </c>
      <c r="AQ101" s="53">
        <f t="shared" si="192"/>
        <v>1.55694413407821</v>
      </c>
      <c r="AR101" s="54">
        <f t="shared" si="193"/>
        <v>28</v>
      </c>
      <c r="AS101" s="54">
        <f t="shared" si="194"/>
        <v>68</v>
      </c>
      <c r="AT101" s="61">
        <f t="shared" si="195"/>
        <v>96</v>
      </c>
      <c r="AU101" s="21">
        <v>1681</v>
      </c>
      <c r="AV101" s="21">
        <f>VLOOKUP(B:B,[2]Sheet1!$A:$B,2,0)</f>
        <v>1723.2</v>
      </c>
      <c r="AW101" s="53">
        <f t="shared" si="196"/>
        <v>1.02510410469958</v>
      </c>
      <c r="AX101" s="54">
        <f t="shared" si="197"/>
        <v>115</v>
      </c>
      <c r="AY101" s="54">
        <f t="shared" si="198"/>
        <v>104</v>
      </c>
      <c r="AZ101" s="61">
        <f t="shared" si="199"/>
        <v>219</v>
      </c>
      <c r="BA101" s="21">
        <v>800</v>
      </c>
      <c r="BB101" s="21">
        <v>73.2</v>
      </c>
      <c r="BC101" s="53">
        <f t="shared" si="200"/>
        <v>0.0915</v>
      </c>
      <c r="BD101" s="54">
        <f t="shared" si="201"/>
        <v>116</v>
      </c>
      <c r="BE101" s="54">
        <f t="shared" si="202"/>
        <v>104</v>
      </c>
      <c r="BF101" s="61">
        <f t="shared" si="203"/>
        <v>220</v>
      </c>
      <c r="BG101" s="21">
        <v>1800</v>
      </c>
      <c r="BH101" s="21">
        <v>332.59</v>
      </c>
      <c r="BI101" s="53">
        <f t="shared" si="204"/>
        <v>0.184772222222222</v>
      </c>
      <c r="BJ101" s="54">
        <f t="shared" si="205"/>
        <v>108</v>
      </c>
      <c r="BK101" s="54">
        <f t="shared" si="206"/>
        <v>88</v>
      </c>
      <c r="BL101" s="61">
        <f t="shared" si="207"/>
        <v>196</v>
      </c>
      <c r="BM101" s="21">
        <v>1385</v>
      </c>
      <c r="BN101" s="21">
        <v>681.05</v>
      </c>
      <c r="BO101" s="53">
        <f t="shared" si="208"/>
        <v>0.49173285198556</v>
      </c>
      <c r="BP101" s="54">
        <f t="shared" si="209"/>
        <v>132</v>
      </c>
      <c r="BQ101" s="54">
        <f t="shared" si="210"/>
        <v>113</v>
      </c>
      <c r="BR101" s="61">
        <f t="shared" si="211"/>
        <v>245</v>
      </c>
      <c r="BS101" s="21">
        <v>2735</v>
      </c>
      <c r="BT101" s="21">
        <v>594</v>
      </c>
      <c r="BU101" s="53">
        <f t="shared" si="212"/>
        <v>0.217184643510055</v>
      </c>
      <c r="BV101" s="54">
        <f t="shared" si="213"/>
        <v>127</v>
      </c>
      <c r="BW101" s="54">
        <f t="shared" si="214"/>
        <v>117</v>
      </c>
      <c r="BX101" s="61">
        <f t="shared" si="215"/>
        <v>244</v>
      </c>
      <c r="BY101" s="70">
        <v>1209</v>
      </c>
      <c r="BZ101" s="21">
        <v>292.43</v>
      </c>
      <c r="CA101" s="53">
        <f t="shared" si="216"/>
        <v>0.241877584780811</v>
      </c>
      <c r="CB101" s="54">
        <f t="shared" si="217"/>
        <v>82</v>
      </c>
      <c r="CC101" s="54">
        <f t="shared" si="218"/>
        <v>113</v>
      </c>
      <c r="CD101" s="61">
        <f t="shared" si="219"/>
        <v>195</v>
      </c>
      <c r="CE101" s="21">
        <v>1642</v>
      </c>
      <c r="CF101" s="21">
        <v>636.47</v>
      </c>
      <c r="CG101" s="53">
        <f t="shared" si="220"/>
        <v>0.387618757612668</v>
      </c>
      <c r="CH101" s="54">
        <f t="shared" si="221"/>
        <v>115</v>
      </c>
      <c r="CI101" s="54">
        <f t="shared" si="222"/>
        <v>107</v>
      </c>
      <c r="CJ101" s="61">
        <f t="shared" si="223"/>
        <v>222</v>
      </c>
    </row>
    <row r="102" customHeight="1" spans="1:88">
      <c r="A102" s="52">
        <v>100</v>
      </c>
      <c r="B102" s="25">
        <v>733</v>
      </c>
      <c r="C102" s="25" t="s">
        <v>193</v>
      </c>
      <c r="D102" s="25" t="s">
        <v>16</v>
      </c>
      <c r="E102" s="21">
        <v>2099</v>
      </c>
      <c r="F102" s="21">
        <v>409</v>
      </c>
      <c r="G102" s="53">
        <f t="shared" si="168"/>
        <v>0.194854692710815</v>
      </c>
      <c r="H102" s="54">
        <f t="shared" si="169"/>
        <v>125</v>
      </c>
      <c r="I102" s="54">
        <f t="shared" si="170"/>
        <v>127</v>
      </c>
      <c r="J102" s="61">
        <f t="shared" si="171"/>
        <v>252</v>
      </c>
      <c r="K102" s="21">
        <v>607</v>
      </c>
      <c r="L102" s="21">
        <v>238.8</v>
      </c>
      <c r="M102" s="53">
        <f t="shared" si="172"/>
        <v>0.39341021416804</v>
      </c>
      <c r="N102" s="54">
        <f t="shared" si="173"/>
        <v>49</v>
      </c>
      <c r="O102" s="54">
        <f t="shared" si="174"/>
        <v>64</v>
      </c>
      <c r="P102" s="61">
        <f t="shared" si="175"/>
        <v>113</v>
      </c>
      <c r="Q102" s="22">
        <v>1842</v>
      </c>
      <c r="R102" s="21">
        <v>1613.01</v>
      </c>
      <c r="S102" s="53">
        <f t="shared" si="176"/>
        <v>0.875684039087948</v>
      </c>
      <c r="T102" s="54">
        <f t="shared" si="177"/>
        <v>17</v>
      </c>
      <c r="U102" s="54">
        <f t="shared" si="178"/>
        <v>37</v>
      </c>
      <c r="V102" s="61">
        <f t="shared" si="179"/>
        <v>54</v>
      </c>
      <c r="W102" s="21">
        <v>1078</v>
      </c>
      <c r="X102" s="62">
        <v>3272.91</v>
      </c>
      <c r="Y102" s="53">
        <f t="shared" si="180"/>
        <v>3.03609461966605</v>
      </c>
      <c r="Z102" s="54">
        <f t="shared" si="181"/>
        <v>80</v>
      </c>
      <c r="AA102" s="54">
        <f t="shared" si="182"/>
        <v>100</v>
      </c>
      <c r="AB102" s="61">
        <f t="shared" si="183"/>
        <v>180</v>
      </c>
      <c r="AC102" s="21">
        <v>670</v>
      </c>
      <c r="AD102" s="62">
        <v>0</v>
      </c>
      <c r="AE102" s="53">
        <f t="shared" si="184"/>
        <v>0</v>
      </c>
      <c r="AF102" s="54">
        <f t="shared" si="185"/>
        <v>66</v>
      </c>
      <c r="AG102" s="54">
        <f t="shared" si="186"/>
        <v>67</v>
      </c>
      <c r="AH102" s="61">
        <f t="shared" si="187"/>
        <v>133</v>
      </c>
      <c r="AI102" s="21">
        <v>1715</v>
      </c>
      <c r="AJ102" s="21">
        <v>2017.17</v>
      </c>
      <c r="AK102" s="53">
        <f t="shared" si="188"/>
        <v>1.17619241982507</v>
      </c>
      <c r="AL102" s="54">
        <f t="shared" si="189"/>
        <v>59</v>
      </c>
      <c r="AM102" s="54">
        <f t="shared" si="190"/>
        <v>90</v>
      </c>
      <c r="AN102" s="61">
        <f t="shared" si="191"/>
        <v>149</v>
      </c>
      <c r="AO102" s="21">
        <v>2173</v>
      </c>
      <c r="AP102" s="21">
        <v>2452.77</v>
      </c>
      <c r="AQ102" s="53">
        <f t="shared" si="192"/>
        <v>1.1287482742752</v>
      </c>
      <c r="AR102" s="54">
        <f t="shared" si="193"/>
        <v>85</v>
      </c>
      <c r="AS102" s="54">
        <f t="shared" si="194"/>
        <v>84</v>
      </c>
      <c r="AT102" s="61">
        <f t="shared" si="195"/>
        <v>169</v>
      </c>
      <c r="AU102" s="21">
        <v>1409</v>
      </c>
      <c r="AV102" s="21">
        <f>VLOOKUP(B:B,[2]Sheet1!$A:$B,2,0)</f>
        <v>2988.72</v>
      </c>
      <c r="AW102" s="53">
        <f t="shared" si="196"/>
        <v>2.12116394606104</v>
      </c>
      <c r="AX102" s="54">
        <f t="shared" si="197"/>
        <v>23</v>
      </c>
      <c r="AY102" s="54">
        <f t="shared" si="198"/>
        <v>46</v>
      </c>
      <c r="AZ102" s="61">
        <f t="shared" si="199"/>
        <v>69</v>
      </c>
      <c r="BA102" s="21">
        <v>600</v>
      </c>
      <c r="BB102" s="21">
        <v>75.6</v>
      </c>
      <c r="BC102" s="53">
        <f t="shared" si="200"/>
        <v>0.126</v>
      </c>
      <c r="BD102" s="54">
        <f t="shared" si="201"/>
        <v>97</v>
      </c>
      <c r="BE102" s="54">
        <f t="shared" si="202"/>
        <v>97</v>
      </c>
      <c r="BF102" s="61">
        <f t="shared" si="203"/>
        <v>194</v>
      </c>
      <c r="BG102" s="21">
        <v>600</v>
      </c>
      <c r="BH102" s="21">
        <v>652.8</v>
      </c>
      <c r="BI102" s="53">
        <f t="shared" si="204"/>
        <v>1.088</v>
      </c>
      <c r="BJ102" s="54">
        <f t="shared" si="205"/>
        <v>34</v>
      </c>
      <c r="BK102" s="54">
        <f t="shared" si="206"/>
        <v>62</v>
      </c>
      <c r="BL102" s="61">
        <f t="shared" si="207"/>
        <v>96</v>
      </c>
      <c r="BM102" s="21">
        <v>800</v>
      </c>
      <c r="BN102" s="21">
        <v>1344.53</v>
      </c>
      <c r="BO102" s="53">
        <f t="shared" si="208"/>
        <v>1.6806625</v>
      </c>
      <c r="BP102" s="54">
        <f t="shared" si="209"/>
        <v>35</v>
      </c>
      <c r="BQ102" s="54">
        <f t="shared" si="210"/>
        <v>67</v>
      </c>
      <c r="BR102" s="61">
        <f t="shared" si="211"/>
        <v>102</v>
      </c>
      <c r="BS102" s="21">
        <v>1575</v>
      </c>
      <c r="BT102" s="21">
        <v>1261.8</v>
      </c>
      <c r="BU102" s="53">
        <f t="shared" si="212"/>
        <v>0.801142857142857</v>
      </c>
      <c r="BV102" s="54">
        <f t="shared" si="213"/>
        <v>54</v>
      </c>
      <c r="BW102" s="54">
        <f t="shared" si="214"/>
        <v>81</v>
      </c>
      <c r="BX102" s="61">
        <f t="shared" si="215"/>
        <v>135</v>
      </c>
      <c r="BY102" s="70">
        <v>1363</v>
      </c>
      <c r="BZ102" s="21">
        <v>1695.84</v>
      </c>
      <c r="CA102" s="53">
        <f t="shared" si="216"/>
        <v>1.24419662509171</v>
      </c>
      <c r="CB102" s="54">
        <f t="shared" si="217"/>
        <v>3</v>
      </c>
      <c r="CC102" s="54">
        <f t="shared" si="218"/>
        <v>30</v>
      </c>
      <c r="CD102" s="61">
        <f t="shared" si="219"/>
        <v>33</v>
      </c>
      <c r="CE102" s="21">
        <v>1449</v>
      </c>
      <c r="CF102" s="21">
        <v>694.76</v>
      </c>
      <c r="CG102" s="53">
        <f t="shared" si="220"/>
        <v>0.479475500345066</v>
      </c>
      <c r="CH102" s="54">
        <f t="shared" si="221"/>
        <v>90</v>
      </c>
      <c r="CI102" s="54">
        <f t="shared" si="222"/>
        <v>104</v>
      </c>
      <c r="CJ102" s="61">
        <f t="shared" si="223"/>
        <v>194</v>
      </c>
    </row>
    <row r="103" customHeight="1" spans="1:88">
      <c r="A103" s="52">
        <v>101</v>
      </c>
      <c r="B103" s="25">
        <v>720</v>
      </c>
      <c r="C103" s="55" t="s">
        <v>194</v>
      </c>
      <c r="D103" s="25" t="s">
        <v>34</v>
      </c>
      <c r="E103" s="21">
        <v>2099</v>
      </c>
      <c r="F103" s="21">
        <v>414</v>
      </c>
      <c r="G103" s="53">
        <f t="shared" si="168"/>
        <v>0.197236779418771</v>
      </c>
      <c r="H103" s="54">
        <f t="shared" si="169"/>
        <v>124</v>
      </c>
      <c r="I103" s="54">
        <f t="shared" si="170"/>
        <v>126</v>
      </c>
      <c r="J103" s="61">
        <f t="shared" si="171"/>
        <v>250</v>
      </c>
      <c r="K103" s="21">
        <v>912</v>
      </c>
      <c r="L103" s="21"/>
      <c r="M103" s="53">
        <f t="shared" si="172"/>
        <v>0</v>
      </c>
      <c r="N103" s="54">
        <f t="shared" si="173"/>
        <v>111</v>
      </c>
      <c r="O103" s="54">
        <f t="shared" si="174"/>
        <v>111</v>
      </c>
      <c r="P103" s="61">
        <f t="shared" si="175"/>
        <v>222</v>
      </c>
      <c r="Q103" s="22">
        <v>1125</v>
      </c>
      <c r="R103" s="21">
        <v>0</v>
      </c>
      <c r="S103" s="53">
        <f t="shared" si="176"/>
        <v>0</v>
      </c>
      <c r="T103" s="54">
        <f t="shared" si="177"/>
        <v>133</v>
      </c>
      <c r="U103" s="54">
        <f t="shared" si="178"/>
        <v>133</v>
      </c>
      <c r="V103" s="61">
        <f t="shared" si="179"/>
        <v>266</v>
      </c>
      <c r="W103" s="21">
        <v>1078</v>
      </c>
      <c r="X103" s="62">
        <v>2437</v>
      </c>
      <c r="Y103" s="53">
        <f t="shared" si="180"/>
        <v>2.26066790352505</v>
      </c>
      <c r="Z103" s="54">
        <f t="shared" si="181"/>
        <v>114</v>
      </c>
      <c r="AA103" s="54">
        <f t="shared" si="182"/>
        <v>115</v>
      </c>
      <c r="AB103" s="61">
        <f t="shared" si="183"/>
        <v>229</v>
      </c>
      <c r="AC103" s="21">
        <v>0</v>
      </c>
      <c r="AD103" s="62">
        <v>0</v>
      </c>
      <c r="AE103" s="64">
        <v>0</v>
      </c>
      <c r="AF103" s="54">
        <f t="shared" si="185"/>
        <v>66</v>
      </c>
      <c r="AG103" s="54">
        <f t="shared" si="186"/>
        <v>67</v>
      </c>
      <c r="AH103" s="61">
        <f t="shared" si="187"/>
        <v>133</v>
      </c>
      <c r="AI103" s="21">
        <v>1715</v>
      </c>
      <c r="AJ103" s="21">
        <v>1564.37</v>
      </c>
      <c r="AK103" s="53">
        <f t="shared" si="188"/>
        <v>0.912169096209912</v>
      </c>
      <c r="AL103" s="54">
        <f t="shared" si="189"/>
        <v>101</v>
      </c>
      <c r="AM103" s="54">
        <f t="shared" si="190"/>
        <v>120</v>
      </c>
      <c r="AN103" s="61">
        <f t="shared" si="191"/>
        <v>221</v>
      </c>
      <c r="AO103" s="21">
        <v>1790</v>
      </c>
      <c r="AP103" s="21">
        <v>1551.54</v>
      </c>
      <c r="AQ103" s="53">
        <f t="shared" si="192"/>
        <v>0.866782122905028</v>
      </c>
      <c r="AR103" s="54">
        <f t="shared" si="193"/>
        <v>124</v>
      </c>
      <c r="AS103" s="54">
        <f t="shared" si="194"/>
        <v>130</v>
      </c>
      <c r="AT103" s="61">
        <f t="shared" si="195"/>
        <v>254</v>
      </c>
      <c r="AU103" s="21">
        <v>1409</v>
      </c>
      <c r="AV103" s="21">
        <f>VLOOKUP(B:B,[2]Sheet1!$A:$B,2,0)</f>
        <v>1702.41</v>
      </c>
      <c r="AW103" s="53">
        <f t="shared" si="196"/>
        <v>1.20823988644429</v>
      </c>
      <c r="AX103" s="54">
        <f t="shared" si="197"/>
        <v>89</v>
      </c>
      <c r="AY103" s="54">
        <f t="shared" si="198"/>
        <v>106</v>
      </c>
      <c r="AZ103" s="61">
        <f t="shared" si="199"/>
        <v>195</v>
      </c>
      <c r="BA103" s="21">
        <v>600</v>
      </c>
      <c r="BB103" s="21">
        <v>187.7</v>
      </c>
      <c r="BC103" s="53">
        <f t="shared" si="200"/>
        <v>0.312833333333333</v>
      </c>
      <c r="BD103" s="54">
        <f t="shared" si="201"/>
        <v>42</v>
      </c>
      <c r="BE103" s="54">
        <f t="shared" si="202"/>
        <v>47</v>
      </c>
      <c r="BF103" s="61">
        <f t="shared" si="203"/>
        <v>89</v>
      </c>
      <c r="BG103" s="21">
        <v>812</v>
      </c>
      <c r="BH103" s="21">
        <v>0</v>
      </c>
      <c r="BI103" s="53">
        <f t="shared" si="204"/>
        <v>0</v>
      </c>
      <c r="BJ103" s="54">
        <f t="shared" si="205"/>
        <v>125</v>
      </c>
      <c r="BK103" s="54">
        <f t="shared" si="206"/>
        <v>125</v>
      </c>
      <c r="BL103" s="61">
        <f t="shared" si="207"/>
        <v>250</v>
      </c>
      <c r="BM103" s="21">
        <v>600</v>
      </c>
      <c r="BN103" s="21">
        <v>541</v>
      </c>
      <c r="BO103" s="53">
        <f t="shared" si="208"/>
        <v>0.901666666666667</v>
      </c>
      <c r="BP103" s="54">
        <f t="shared" si="209"/>
        <v>95</v>
      </c>
      <c r="BQ103" s="54">
        <f t="shared" si="210"/>
        <v>119</v>
      </c>
      <c r="BR103" s="61">
        <f t="shared" si="211"/>
        <v>214</v>
      </c>
      <c r="BS103" s="21">
        <v>1904</v>
      </c>
      <c r="BT103" s="21">
        <v>383.2</v>
      </c>
      <c r="BU103" s="53">
        <f t="shared" si="212"/>
        <v>0.201260504201681</v>
      </c>
      <c r="BV103" s="54">
        <f t="shared" si="213"/>
        <v>129</v>
      </c>
      <c r="BW103" s="54">
        <f t="shared" si="214"/>
        <v>130</v>
      </c>
      <c r="BX103" s="61">
        <f t="shared" si="215"/>
        <v>259</v>
      </c>
      <c r="BY103" s="70">
        <v>1001</v>
      </c>
      <c r="BZ103" s="21">
        <v>326</v>
      </c>
      <c r="CA103" s="53">
        <f t="shared" si="216"/>
        <v>0.325674325674326</v>
      </c>
      <c r="CB103" s="54">
        <f t="shared" si="217"/>
        <v>66</v>
      </c>
      <c r="CC103" s="54">
        <f t="shared" si="218"/>
        <v>108</v>
      </c>
      <c r="CD103" s="61">
        <f t="shared" si="219"/>
        <v>174</v>
      </c>
      <c r="CE103" s="21">
        <v>966</v>
      </c>
      <c r="CF103" s="21">
        <v>1826.9</v>
      </c>
      <c r="CG103" s="53">
        <f t="shared" si="220"/>
        <v>1.89120082815735</v>
      </c>
      <c r="CH103" s="54">
        <f t="shared" si="221"/>
        <v>1</v>
      </c>
      <c r="CI103" s="54">
        <f t="shared" si="222"/>
        <v>19</v>
      </c>
      <c r="CJ103" s="61">
        <f t="shared" si="223"/>
        <v>20</v>
      </c>
    </row>
    <row r="104" customHeight="1" spans="1:88">
      <c r="A104" s="52">
        <v>102</v>
      </c>
      <c r="B104" s="25">
        <v>102564</v>
      </c>
      <c r="C104" s="25" t="s">
        <v>195</v>
      </c>
      <c r="D104" s="25" t="s">
        <v>34</v>
      </c>
      <c r="E104" s="21">
        <v>2099</v>
      </c>
      <c r="F104" s="21">
        <v>1876.8</v>
      </c>
      <c r="G104" s="53">
        <f t="shared" si="168"/>
        <v>0.894140066698428</v>
      </c>
      <c r="H104" s="54">
        <f t="shared" si="169"/>
        <v>38</v>
      </c>
      <c r="I104" s="54">
        <f t="shared" si="170"/>
        <v>49</v>
      </c>
      <c r="J104" s="61">
        <f t="shared" si="171"/>
        <v>87</v>
      </c>
      <c r="K104" s="21">
        <v>607</v>
      </c>
      <c r="L104" s="21"/>
      <c r="M104" s="53">
        <f t="shared" si="172"/>
        <v>0</v>
      </c>
      <c r="N104" s="54">
        <f t="shared" si="173"/>
        <v>111</v>
      </c>
      <c r="O104" s="54">
        <f t="shared" si="174"/>
        <v>111</v>
      </c>
      <c r="P104" s="61">
        <f t="shared" si="175"/>
        <v>222</v>
      </c>
      <c r="Q104" s="22">
        <v>3624</v>
      </c>
      <c r="R104" s="21">
        <v>576.01</v>
      </c>
      <c r="S104" s="53">
        <f t="shared" si="176"/>
        <v>0.158943156732892</v>
      </c>
      <c r="T104" s="54">
        <f t="shared" si="177"/>
        <v>103</v>
      </c>
      <c r="U104" s="54">
        <f t="shared" si="178"/>
        <v>95</v>
      </c>
      <c r="V104" s="61">
        <f t="shared" si="179"/>
        <v>198</v>
      </c>
      <c r="W104" s="21">
        <v>1078</v>
      </c>
      <c r="X104" s="62">
        <v>2025.03</v>
      </c>
      <c r="Y104" s="53">
        <f t="shared" si="180"/>
        <v>1.87850649350649</v>
      </c>
      <c r="Z104" s="54">
        <f t="shared" si="181"/>
        <v>134</v>
      </c>
      <c r="AA104" s="54">
        <f t="shared" si="182"/>
        <v>128</v>
      </c>
      <c r="AB104" s="61">
        <f t="shared" si="183"/>
        <v>262</v>
      </c>
      <c r="AC104" s="21">
        <v>532</v>
      </c>
      <c r="AD104" s="62">
        <v>68</v>
      </c>
      <c r="AE104" s="53">
        <f t="shared" si="184"/>
        <v>0.12781954887218</v>
      </c>
      <c r="AF104" s="54">
        <f t="shared" si="185"/>
        <v>35</v>
      </c>
      <c r="AG104" s="54">
        <f t="shared" si="186"/>
        <v>46</v>
      </c>
      <c r="AH104" s="61">
        <f t="shared" si="187"/>
        <v>81</v>
      </c>
      <c r="AI104" s="21">
        <v>1715</v>
      </c>
      <c r="AJ104" s="21">
        <v>1983.68</v>
      </c>
      <c r="AK104" s="53">
        <f t="shared" si="188"/>
        <v>1.15666472303207</v>
      </c>
      <c r="AL104" s="54">
        <f t="shared" si="189"/>
        <v>62</v>
      </c>
      <c r="AM104" s="54">
        <f t="shared" si="190"/>
        <v>94</v>
      </c>
      <c r="AN104" s="61">
        <f t="shared" si="191"/>
        <v>156</v>
      </c>
      <c r="AO104" s="21">
        <v>1790</v>
      </c>
      <c r="AP104" s="21">
        <v>1002.58</v>
      </c>
      <c r="AQ104" s="53">
        <f t="shared" si="192"/>
        <v>0.560100558659218</v>
      </c>
      <c r="AR104" s="54">
        <f t="shared" si="193"/>
        <v>143</v>
      </c>
      <c r="AS104" s="54">
        <f t="shared" si="194"/>
        <v>141</v>
      </c>
      <c r="AT104" s="61">
        <f t="shared" si="195"/>
        <v>284</v>
      </c>
      <c r="AU104" s="21">
        <v>1409</v>
      </c>
      <c r="AV104" s="21">
        <f>VLOOKUP(B:B,[2]Sheet1!$A:$B,2,0)</f>
        <v>1187.45</v>
      </c>
      <c r="AW104" s="53">
        <f t="shared" si="196"/>
        <v>0.842760823278921</v>
      </c>
      <c r="AX104" s="54">
        <f t="shared" si="197"/>
        <v>126</v>
      </c>
      <c r="AY104" s="54">
        <f t="shared" si="198"/>
        <v>129</v>
      </c>
      <c r="AZ104" s="61">
        <f t="shared" si="199"/>
        <v>255</v>
      </c>
      <c r="BA104" s="21">
        <v>600</v>
      </c>
      <c r="BB104" s="21">
        <v>0</v>
      </c>
      <c r="BC104" s="53">
        <f t="shared" si="200"/>
        <v>0</v>
      </c>
      <c r="BD104" s="54">
        <f t="shared" si="201"/>
        <v>138</v>
      </c>
      <c r="BE104" s="54">
        <f t="shared" si="202"/>
        <v>138</v>
      </c>
      <c r="BF104" s="61">
        <f t="shared" si="203"/>
        <v>276</v>
      </c>
      <c r="BG104" s="21">
        <v>600</v>
      </c>
      <c r="BH104" s="21">
        <v>292</v>
      </c>
      <c r="BI104" s="53">
        <f t="shared" si="204"/>
        <v>0.486666666666667</v>
      </c>
      <c r="BJ104" s="54">
        <f t="shared" si="205"/>
        <v>72</v>
      </c>
      <c r="BK104" s="54">
        <f t="shared" si="206"/>
        <v>91</v>
      </c>
      <c r="BL104" s="61">
        <f t="shared" si="207"/>
        <v>163</v>
      </c>
      <c r="BM104" s="21">
        <v>600</v>
      </c>
      <c r="BN104" s="21">
        <v>570.78</v>
      </c>
      <c r="BO104" s="53">
        <f t="shared" si="208"/>
        <v>0.9513</v>
      </c>
      <c r="BP104" s="54">
        <f t="shared" si="209"/>
        <v>92</v>
      </c>
      <c r="BQ104" s="54">
        <f t="shared" si="210"/>
        <v>116</v>
      </c>
      <c r="BR104" s="61">
        <f t="shared" si="211"/>
        <v>208</v>
      </c>
      <c r="BS104" s="21">
        <v>1660</v>
      </c>
      <c r="BT104" s="21">
        <v>403</v>
      </c>
      <c r="BU104" s="53">
        <f t="shared" si="212"/>
        <v>0.242771084337349</v>
      </c>
      <c r="BV104" s="54">
        <f t="shared" si="213"/>
        <v>125</v>
      </c>
      <c r="BW104" s="54">
        <f t="shared" si="214"/>
        <v>127</v>
      </c>
      <c r="BX104" s="61">
        <f t="shared" si="215"/>
        <v>252</v>
      </c>
      <c r="BY104" s="70">
        <v>1226</v>
      </c>
      <c r="BZ104" s="21">
        <v>644</v>
      </c>
      <c r="CA104" s="53">
        <f t="shared" si="216"/>
        <v>0.525285481239804</v>
      </c>
      <c r="CB104" s="54">
        <f t="shared" si="217"/>
        <v>37</v>
      </c>
      <c r="CC104" s="54">
        <f t="shared" si="218"/>
        <v>78</v>
      </c>
      <c r="CD104" s="61">
        <f t="shared" si="219"/>
        <v>115</v>
      </c>
      <c r="CE104" s="21">
        <v>966</v>
      </c>
      <c r="CF104" s="21">
        <v>1055.4</v>
      </c>
      <c r="CG104" s="53">
        <f t="shared" si="220"/>
        <v>1.09254658385093</v>
      </c>
      <c r="CH104" s="54">
        <f t="shared" si="221"/>
        <v>11</v>
      </c>
      <c r="CI104" s="54">
        <f t="shared" si="222"/>
        <v>61</v>
      </c>
      <c r="CJ104" s="61">
        <f t="shared" si="223"/>
        <v>72</v>
      </c>
    </row>
    <row r="105" customHeight="1" spans="1:88">
      <c r="A105" s="52">
        <v>103</v>
      </c>
      <c r="B105" s="25">
        <v>113025</v>
      </c>
      <c r="C105" s="25" t="s">
        <v>196</v>
      </c>
      <c r="D105" s="25" t="s">
        <v>12</v>
      </c>
      <c r="E105" s="21">
        <v>2099</v>
      </c>
      <c r="F105" s="21">
        <v>1401</v>
      </c>
      <c r="G105" s="53">
        <f t="shared" si="168"/>
        <v>0.667460695569319</v>
      </c>
      <c r="H105" s="54">
        <f t="shared" si="169"/>
        <v>62</v>
      </c>
      <c r="I105" s="54">
        <f t="shared" si="170"/>
        <v>72</v>
      </c>
      <c r="J105" s="61">
        <f t="shared" si="171"/>
        <v>134</v>
      </c>
      <c r="K105" s="21">
        <v>607</v>
      </c>
      <c r="L105" s="21">
        <v>618</v>
      </c>
      <c r="M105" s="53">
        <f t="shared" si="172"/>
        <v>1.01812191103789</v>
      </c>
      <c r="N105" s="54">
        <f t="shared" si="173"/>
        <v>16</v>
      </c>
      <c r="O105" s="54">
        <f t="shared" si="174"/>
        <v>24</v>
      </c>
      <c r="P105" s="61">
        <f t="shared" si="175"/>
        <v>40</v>
      </c>
      <c r="Q105" s="22">
        <v>1406</v>
      </c>
      <c r="R105" s="21">
        <v>495.01</v>
      </c>
      <c r="S105" s="53">
        <f t="shared" si="176"/>
        <v>0.352069701280228</v>
      </c>
      <c r="T105" s="54">
        <f t="shared" si="177"/>
        <v>68</v>
      </c>
      <c r="U105" s="54">
        <f t="shared" si="178"/>
        <v>100</v>
      </c>
      <c r="V105" s="61">
        <f t="shared" si="179"/>
        <v>168</v>
      </c>
      <c r="W105" s="21">
        <v>1078</v>
      </c>
      <c r="X105" s="62">
        <v>4246.43</v>
      </c>
      <c r="Y105" s="53">
        <f t="shared" si="180"/>
        <v>3.93917439703154</v>
      </c>
      <c r="Z105" s="54">
        <f t="shared" si="181"/>
        <v>38</v>
      </c>
      <c r="AA105" s="54">
        <f t="shared" si="182"/>
        <v>68</v>
      </c>
      <c r="AB105" s="61">
        <f t="shared" si="183"/>
        <v>106</v>
      </c>
      <c r="AC105" s="21">
        <v>500</v>
      </c>
      <c r="AD105" s="62">
        <v>0</v>
      </c>
      <c r="AE105" s="53">
        <f t="shared" si="184"/>
        <v>0</v>
      </c>
      <c r="AF105" s="54">
        <f t="shared" si="185"/>
        <v>66</v>
      </c>
      <c r="AG105" s="54">
        <f t="shared" si="186"/>
        <v>67</v>
      </c>
      <c r="AH105" s="61">
        <f t="shared" si="187"/>
        <v>133</v>
      </c>
      <c r="AI105" s="21">
        <v>1715</v>
      </c>
      <c r="AJ105" s="21">
        <v>2128.42</v>
      </c>
      <c r="AK105" s="53">
        <f t="shared" si="188"/>
        <v>1.2410612244898</v>
      </c>
      <c r="AL105" s="54">
        <f t="shared" si="189"/>
        <v>51</v>
      </c>
      <c r="AM105" s="54">
        <f t="shared" si="190"/>
        <v>81</v>
      </c>
      <c r="AN105" s="61">
        <f t="shared" si="191"/>
        <v>132</v>
      </c>
      <c r="AO105" s="21">
        <v>1790</v>
      </c>
      <c r="AP105" s="21">
        <v>2193.69</v>
      </c>
      <c r="AQ105" s="53">
        <f t="shared" si="192"/>
        <v>1.2255251396648</v>
      </c>
      <c r="AR105" s="54">
        <f t="shared" si="193"/>
        <v>73</v>
      </c>
      <c r="AS105" s="54">
        <f t="shared" si="194"/>
        <v>99</v>
      </c>
      <c r="AT105" s="61">
        <f t="shared" si="195"/>
        <v>172</v>
      </c>
      <c r="AU105" s="21">
        <v>1409</v>
      </c>
      <c r="AV105" s="21">
        <f>VLOOKUP(B:B,[2]Sheet1!$A:$B,2,0)</f>
        <v>1616.93</v>
      </c>
      <c r="AW105" s="53">
        <f t="shared" si="196"/>
        <v>1.14757274662881</v>
      </c>
      <c r="AX105" s="54">
        <f t="shared" si="197"/>
        <v>99</v>
      </c>
      <c r="AY105" s="54">
        <f t="shared" si="198"/>
        <v>111</v>
      </c>
      <c r="AZ105" s="61">
        <f t="shared" si="199"/>
        <v>210</v>
      </c>
      <c r="BA105" s="21">
        <v>600</v>
      </c>
      <c r="BB105" s="21">
        <v>74.8</v>
      </c>
      <c r="BC105" s="53">
        <f t="shared" si="200"/>
        <v>0.124666666666667</v>
      </c>
      <c r="BD105" s="54">
        <f t="shared" si="201"/>
        <v>99</v>
      </c>
      <c r="BE105" s="54">
        <f t="shared" si="202"/>
        <v>99</v>
      </c>
      <c r="BF105" s="61">
        <f t="shared" si="203"/>
        <v>198</v>
      </c>
      <c r="BG105" s="21">
        <v>600</v>
      </c>
      <c r="BH105" s="21">
        <v>115</v>
      </c>
      <c r="BI105" s="53">
        <f t="shared" si="204"/>
        <v>0.191666666666667</v>
      </c>
      <c r="BJ105" s="54">
        <f t="shared" si="205"/>
        <v>103</v>
      </c>
      <c r="BK105" s="54">
        <f t="shared" si="206"/>
        <v>116</v>
      </c>
      <c r="BL105" s="61">
        <f t="shared" si="207"/>
        <v>219</v>
      </c>
      <c r="BM105" s="21">
        <v>1141</v>
      </c>
      <c r="BN105" s="21">
        <v>1127.95</v>
      </c>
      <c r="BO105" s="53">
        <f t="shared" si="208"/>
        <v>0.988562664329536</v>
      </c>
      <c r="BP105" s="54">
        <f t="shared" si="209"/>
        <v>86</v>
      </c>
      <c r="BQ105" s="54">
        <f t="shared" si="210"/>
        <v>79</v>
      </c>
      <c r="BR105" s="61">
        <f t="shared" si="211"/>
        <v>165</v>
      </c>
      <c r="BS105" s="21">
        <v>1500</v>
      </c>
      <c r="BT105" s="21">
        <v>964.6</v>
      </c>
      <c r="BU105" s="53">
        <f t="shared" si="212"/>
        <v>0.643066666666667</v>
      </c>
      <c r="BV105" s="54">
        <f t="shared" si="213"/>
        <v>73</v>
      </c>
      <c r="BW105" s="54">
        <f t="shared" si="214"/>
        <v>101</v>
      </c>
      <c r="BX105" s="61">
        <f t="shared" si="215"/>
        <v>174</v>
      </c>
      <c r="BY105" s="70">
        <v>1270</v>
      </c>
      <c r="BZ105" s="21">
        <v>1746</v>
      </c>
      <c r="CA105" s="53">
        <f t="shared" si="216"/>
        <v>1.3748031496063</v>
      </c>
      <c r="CB105" s="54">
        <f t="shared" si="217"/>
        <v>2</v>
      </c>
      <c r="CC105" s="54">
        <f t="shared" si="218"/>
        <v>29</v>
      </c>
      <c r="CD105" s="61">
        <f t="shared" si="219"/>
        <v>31</v>
      </c>
      <c r="CE105" s="21">
        <v>997</v>
      </c>
      <c r="CF105" s="21">
        <v>512</v>
      </c>
      <c r="CG105" s="53">
        <f t="shared" si="220"/>
        <v>0.513540621865597</v>
      </c>
      <c r="CH105" s="54">
        <f t="shared" si="221"/>
        <v>83</v>
      </c>
      <c r="CI105" s="54">
        <f t="shared" si="222"/>
        <v>124</v>
      </c>
      <c r="CJ105" s="61">
        <f t="shared" si="223"/>
        <v>207</v>
      </c>
    </row>
    <row r="106" customHeight="1" spans="1:88">
      <c r="A106" s="52">
        <v>104</v>
      </c>
      <c r="B106" s="25">
        <v>118951</v>
      </c>
      <c r="C106" s="25" t="s">
        <v>197</v>
      </c>
      <c r="D106" s="25" t="s">
        <v>12</v>
      </c>
      <c r="E106" s="21">
        <v>2099</v>
      </c>
      <c r="F106" s="21">
        <v>1347.16</v>
      </c>
      <c r="G106" s="53">
        <f t="shared" si="168"/>
        <v>0.641810385898047</v>
      </c>
      <c r="H106" s="54">
        <f t="shared" si="169"/>
        <v>69</v>
      </c>
      <c r="I106" s="54">
        <f t="shared" si="170"/>
        <v>79</v>
      </c>
      <c r="J106" s="61">
        <f t="shared" si="171"/>
        <v>148</v>
      </c>
      <c r="K106" s="21">
        <v>607</v>
      </c>
      <c r="L106" s="21">
        <v>117.2</v>
      </c>
      <c r="M106" s="53">
        <f t="shared" si="172"/>
        <v>0.193080724876442</v>
      </c>
      <c r="N106" s="54">
        <f t="shared" si="173"/>
        <v>81</v>
      </c>
      <c r="O106" s="54">
        <f t="shared" si="174"/>
        <v>90</v>
      </c>
      <c r="P106" s="61">
        <f t="shared" si="175"/>
        <v>171</v>
      </c>
      <c r="Q106" s="22">
        <v>5123</v>
      </c>
      <c r="R106" s="21">
        <v>1900.02</v>
      </c>
      <c r="S106" s="53">
        <f t="shared" si="176"/>
        <v>0.370880343548702</v>
      </c>
      <c r="T106" s="54">
        <f t="shared" si="177"/>
        <v>63</v>
      </c>
      <c r="U106" s="54">
        <f t="shared" si="178"/>
        <v>26</v>
      </c>
      <c r="V106" s="61">
        <f t="shared" si="179"/>
        <v>89</v>
      </c>
      <c r="W106" s="21">
        <v>1078</v>
      </c>
      <c r="X106" s="62">
        <v>2277.05</v>
      </c>
      <c r="Y106" s="53">
        <f t="shared" si="180"/>
        <v>2.11229128014842</v>
      </c>
      <c r="Z106" s="54">
        <f t="shared" si="181"/>
        <v>123</v>
      </c>
      <c r="AA106" s="54">
        <f t="shared" si="182"/>
        <v>123</v>
      </c>
      <c r="AB106" s="61">
        <f t="shared" si="183"/>
        <v>246</v>
      </c>
      <c r="AC106" s="21">
        <v>430</v>
      </c>
      <c r="AD106" s="62">
        <v>37.45</v>
      </c>
      <c r="AE106" s="53">
        <f t="shared" si="184"/>
        <v>0.087093023255814</v>
      </c>
      <c r="AF106" s="54">
        <f t="shared" si="185"/>
        <v>50</v>
      </c>
      <c r="AG106" s="54">
        <f t="shared" si="186"/>
        <v>65</v>
      </c>
      <c r="AH106" s="61">
        <f t="shared" si="187"/>
        <v>115</v>
      </c>
      <c r="AI106" s="21">
        <v>1715</v>
      </c>
      <c r="AJ106" s="21">
        <v>2427.8</v>
      </c>
      <c r="AK106" s="53">
        <f t="shared" si="188"/>
        <v>1.41562682215743</v>
      </c>
      <c r="AL106" s="54">
        <f t="shared" si="189"/>
        <v>31</v>
      </c>
      <c r="AM106" s="54">
        <f t="shared" si="190"/>
        <v>58</v>
      </c>
      <c r="AN106" s="61">
        <f t="shared" si="191"/>
        <v>89</v>
      </c>
      <c r="AO106" s="21">
        <v>1875</v>
      </c>
      <c r="AP106" s="21">
        <v>3783.5</v>
      </c>
      <c r="AQ106" s="53">
        <f t="shared" si="192"/>
        <v>2.01786666666667</v>
      </c>
      <c r="AR106" s="54">
        <f t="shared" si="193"/>
        <v>12</v>
      </c>
      <c r="AS106" s="54">
        <f t="shared" si="194"/>
        <v>38</v>
      </c>
      <c r="AT106" s="61">
        <f t="shared" si="195"/>
        <v>50</v>
      </c>
      <c r="AU106" s="21">
        <v>1409</v>
      </c>
      <c r="AV106" s="21">
        <f>VLOOKUP(B:B,[2]Sheet1!$A:$B,2,0)</f>
        <v>2391.01</v>
      </c>
      <c r="AW106" s="53">
        <f t="shared" si="196"/>
        <v>1.6969552874379</v>
      </c>
      <c r="AX106" s="54">
        <f t="shared" si="197"/>
        <v>47</v>
      </c>
      <c r="AY106" s="54">
        <f t="shared" si="198"/>
        <v>67</v>
      </c>
      <c r="AZ106" s="61">
        <f t="shared" si="199"/>
        <v>114</v>
      </c>
      <c r="BA106" s="21">
        <v>600</v>
      </c>
      <c r="BB106" s="21">
        <v>72.3</v>
      </c>
      <c r="BC106" s="53">
        <f t="shared" si="200"/>
        <v>0.1205</v>
      </c>
      <c r="BD106" s="54">
        <f t="shared" si="201"/>
        <v>104</v>
      </c>
      <c r="BE106" s="54">
        <f t="shared" si="202"/>
        <v>105</v>
      </c>
      <c r="BF106" s="61">
        <f t="shared" si="203"/>
        <v>209</v>
      </c>
      <c r="BG106" s="21">
        <v>1230</v>
      </c>
      <c r="BH106" s="21">
        <v>399</v>
      </c>
      <c r="BI106" s="53">
        <f t="shared" si="204"/>
        <v>0.324390243902439</v>
      </c>
      <c r="BJ106" s="54">
        <f t="shared" si="205"/>
        <v>88</v>
      </c>
      <c r="BK106" s="54">
        <f t="shared" si="206"/>
        <v>80</v>
      </c>
      <c r="BL106" s="61">
        <f t="shared" si="207"/>
        <v>168</v>
      </c>
      <c r="BM106" s="21">
        <v>1117</v>
      </c>
      <c r="BN106" s="21">
        <v>1764.32</v>
      </c>
      <c r="BO106" s="53">
        <f t="shared" si="208"/>
        <v>1.57951656222023</v>
      </c>
      <c r="BP106" s="54">
        <f t="shared" si="209"/>
        <v>42</v>
      </c>
      <c r="BQ106" s="54">
        <f t="shared" si="210"/>
        <v>40</v>
      </c>
      <c r="BR106" s="61">
        <f t="shared" si="211"/>
        <v>82</v>
      </c>
      <c r="BS106" s="21">
        <v>1500</v>
      </c>
      <c r="BT106" s="21">
        <v>415</v>
      </c>
      <c r="BU106" s="53">
        <f t="shared" si="212"/>
        <v>0.276666666666667</v>
      </c>
      <c r="BV106" s="54">
        <f t="shared" si="213"/>
        <v>120</v>
      </c>
      <c r="BW106" s="54">
        <f t="shared" si="214"/>
        <v>126</v>
      </c>
      <c r="BX106" s="61">
        <f t="shared" si="215"/>
        <v>246</v>
      </c>
      <c r="BY106" s="70">
        <v>1677</v>
      </c>
      <c r="BZ106" s="21">
        <v>466</v>
      </c>
      <c r="CA106" s="53">
        <f t="shared" si="216"/>
        <v>0.277877161598092</v>
      </c>
      <c r="CB106" s="54">
        <f t="shared" si="217"/>
        <v>76</v>
      </c>
      <c r="CC106" s="54">
        <f t="shared" si="218"/>
        <v>92</v>
      </c>
      <c r="CD106" s="61">
        <f t="shared" si="219"/>
        <v>168</v>
      </c>
      <c r="CE106" s="21">
        <v>1113</v>
      </c>
      <c r="CF106" s="21">
        <v>451.27</v>
      </c>
      <c r="CG106" s="53">
        <f t="shared" si="220"/>
        <v>0.405453728661276</v>
      </c>
      <c r="CH106" s="54">
        <f t="shared" si="221"/>
        <v>108</v>
      </c>
      <c r="CI106" s="54">
        <f t="shared" si="222"/>
        <v>128</v>
      </c>
      <c r="CJ106" s="61">
        <f t="shared" si="223"/>
        <v>236</v>
      </c>
    </row>
    <row r="107" customHeight="1" spans="1:88">
      <c r="A107" s="52">
        <v>105</v>
      </c>
      <c r="B107" s="25">
        <v>754</v>
      </c>
      <c r="C107" s="25" t="s">
        <v>198</v>
      </c>
      <c r="D107" s="25" t="s">
        <v>143</v>
      </c>
      <c r="E107" s="21">
        <v>2099</v>
      </c>
      <c r="F107" s="21">
        <v>1467.4</v>
      </c>
      <c r="G107" s="53">
        <f t="shared" si="168"/>
        <v>0.699094807050977</v>
      </c>
      <c r="H107" s="54">
        <f t="shared" si="169"/>
        <v>58</v>
      </c>
      <c r="I107" s="54">
        <f t="shared" si="170"/>
        <v>71</v>
      </c>
      <c r="J107" s="61">
        <f t="shared" si="171"/>
        <v>129</v>
      </c>
      <c r="K107" s="21">
        <v>607</v>
      </c>
      <c r="L107" s="21">
        <v>496.6</v>
      </c>
      <c r="M107" s="53">
        <f t="shared" si="172"/>
        <v>0.818121911037891</v>
      </c>
      <c r="N107" s="54">
        <f t="shared" si="173"/>
        <v>25</v>
      </c>
      <c r="O107" s="54">
        <f t="shared" si="174"/>
        <v>39</v>
      </c>
      <c r="P107" s="61">
        <f t="shared" si="175"/>
        <v>64</v>
      </c>
      <c r="Q107" s="22">
        <v>2233</v>
      </c>
      <c r="R107" s="21">
        <v>623</v>
      </c>
      <c r="S107" s="53">
        <f t="shared" si="176"/>
        <v>0.278996865203762</v>
      </c>
      <c r="T107" s="54">
        <f t="shared" si="177"/>
        <v>83</v>
      </c>
      <c r="U107" s="54">
        <f t="shared" si="178"/>
        <v>87</v>
      </c>
      <c r="V107" s="61">
        <f t="shared" si="179"/>
        <v>170</v>
      </c>
      <c r="W107" s="21">
        <v>1814</v>
      </c>
      <c r="X107" s="62">
        <v>5850.29</v>
      </c>
      <c r="Y107" s="53">
        <f t="shared" si="180"/>
        <v>3.22507717750827</v>
      </c>
      <c r="Z107" s="54">
        <f t="shared" si="181"/>
        <v>69</v>
      </c>
      <c r="AA107" s="54">
        <f t="shared" si="182"/>
        <v>41</v>
      </c>
      <c r="AB107" s="61">
        <f t="shared" si="183"/>
        <v>110</v>
      </c>
      <c r="AC107" s="21">
        <v>430</v>
      </c>
      <c r="AD107" s="62">
        <v>0</v>
      </c>
      <c r="AE107" s="53">
        <f t="shared" si="184"/>
        <v>0</v>
      </c>
      <c r="AF107" s="54">
        <f t="shared" si="185"/>
        <v>66</v>
      </c>
      <c r="AG107" s="54">
        <f t="shared" si="186"/>
        <v>67</v>
      </c>
      <c r="AH107" s="61">
        <f t="shared" si="187"/>
        <v>133</v>
      </c>
      <c r="AI107" s="21">
        <v>1715</v>
      </c>
      <c r="AJ107" s="21">
        <v>2192.86</v>
      </c>
      <c r="AK107" s="53">
        <f t="shared" si="188"/>
        <v>1.27863556851312</v>
      </c>
      <c r="AL107" s="54">
        <f t="shared" si="189"/>
        <v>47</v>
      </c>
      <c r="AM107" s="54">
        <f t="shared" si="190"/>
        <v>75</v>
      </c>
      <c r="AN107" s="61">
        <f t="shared" si="191"/>
        <v>122</v>
      </c>
      <c r="AO107" s="21">
        <v>1790</v>
      </c>
      <c r="AP107" s="21">
        <v>2025.41</v>
      </c>
      <c r="AQ107" s="53">
        <f t="shared" si="192"/>
        <v>1.13151396648045</v>
      </c>
      <c r="AR107" s="54">
        <f t="shared" si="193"/>
        <v>84</v>
      </c>
      <c r="AS107" s="54">
        <f t="shared" si="194"/>
        <v>107</v>
      </c>
      <c r="AT107" s="61">
        <f t="shared" si="195"/>
        <v>191</v>
      </c>
      <c r="AU107" s="21">
        <v>1409</v>
      </c>
      <c r="AV107" s="21">
        <f>VLOOKUP(B:B,[2]Sheet1!$A:$B,2,0)</f>
        <v>1028.44</v>
      </c>
      <c r="AW107" s="53">
        <f t="shared" si="196"/>
        <v>0.729907735982967</v>
      </c>
      <c r="AX107" s="54">
        <f t="shared" si="197"/>
        <v>133</v>
      </c>
      <c r="AY107" s="54">
        <f t="shared" si="198"/>
        <v>133</v>
      </c>
      <c r="AZ107" s="61">
        <f t="shared" si="199"/>
        <v>266</v>
      </c>
      <c r="BA107" s="21">
        <v>600</v>
      </c>
      <c r="BB107" s="21">
        <v>117.4</v>
      </c>
      <c r="BC107" s="53">
        <f t="shared" si="200"/>
        <v>0.195666666666667</v>
      </c>
      <c r="BD107" s="54">
        <f t="shared" si="201"/>
        <v>76</v>
      </c>
      <c r="BE107" s="54">
        <f t="shared" si="202"/>
        <v>75</v>
      </c>
      <c r="BF107" s="61">
        <f t="shared" si="203"/>
        <v>151</v>
      </c>
      <c r="BG107" s="21">
        <v>1000</v>
      </c>
      <c r="BH107" s="21">
        <v>0</v>
      </c>
      <c r="BI107" s="53">
        <f t="shared" si="204"/>
        <v>0</v>
      </c>
      <c r="BJ107" s="54">
        <f t="shared" si="205"/>
        <v>125</v>
      </c>
      <c r="BK107" s="54">
        <f t="shared" si="206"/>
        <v>125</v>
      </c>
      <c r="BL107" s="61">
        <f t="shared" si="207"/>
        <v>250</v>
      </c>
      <c r="BM107" s="21">
        <v>600</v>
      </c>
      <c r="BN107" s="21">
        <v>230.46</v>
      </c>
      <c r="BO107" s="53">
        <f t="shared" si="208"/>
        <v>0.3841</v>
      </c>
      <c r="BP107" s="54">
        <f t="shared" si="209"/>
        <v>138</v>
      </c>
      <c r="BQ107" s="54">
        <f t="shared" si="210"/>
        <v>141</v>
      </c>
      <c r="BR107" s="61">
        <f t="shared" si="211"/>
        <v>279</v>
      </c>
      <c r="BS107" s="21">
        <v>1500</v>
      </c>
      <c r="BT107" s="21">
        <v>1406.2</v>
      </c>
      <c r="BU107" s="53">
        <f t="shared" si="212"/>
        <v>0.937466666666667</v>
      </c>
      <c r="BV107" s="54">
        <f t="shared" si="213"/>
        <v>43</v>
      </c>
      <c r="BW107" s="54">
        <f t="shared" si="214"/>
        <v>72</v>
      </c>
      <c r="BX107" s="61">
        <f t="shared" si="215"/>
        <v>115</v>
      </c>
      <c r="BY107" s="70">
        <v>1637</v>
      </c>
      <c r="BZ107" s="21">
        <v>979.34</v>
      </c>
      <c r="CA107" s="53">
        <f t="shared" si="216"/>
        <v>0.598252901649359</v>
      </c>
      <c r="CB107" s="54">
        <f t="shared" si="217"/>
        <v>28</v>
      </c>
      <c r="CC107" s="54">
        <f t="shared" si="218"/>
        <v>53</v>
      </c>
      <c r="CD107" s="61">
        <f t="shared" si="219"/>
        <v>81</v>
      </c>
      <c r="CE107" s="21">
        <v>1449</v>
      </c>
      <c r="CF107" s="21">
        <v>604.06</v>
      </c>
      <c r="CG107" s="53">
        <f t="shared" si="220"/>
        <v>0.41688060731539</v>
      </c>
      <c r="CH107" s="54">
        <f t="shared" si="221"/>
        <v>106</v>
      </c>
      <c r="CI107" s="54">
        <f t="shared" si="222"/>
        <v>112</v>
      </c>
      <c r="CJ107" s="61">
        <f t="shared" si="223"/>
        <v>218</v>
      </c>
    </row>
    <row r="108" customHeight="1" spans="1:88">
      <c r="A108" s="52">
        <v>106</v>
      </c>
      <c r="B108" s="25">
        <v>113833</v>
      </c>
      <c r="C108" s="25" t="s">
        <v>199</v>
      </c>
      <c r="D108" s="25" t="s">
        <v>12</v>
      </c>
      <c r="E108" s="21">
        <v>2099</v>
      </c>
      <c r="F108" s="21">
        <v>1362.6</v>
      </c>
      <c r="G108" s="53">
        <f t="shared" si="168"/>
        <v>0.649166269652215</v>
      </c>
      <c r="H108" s="54">
        <f t="shared" si="169"/>
        <v>67</v>
      </c>
      <c r="I108" s="54">
        <f t="shared" si="170"/>
        <v>77</v>
      </c>
      <c r="J108" s="61">
        <f t="shared" si="171"/>
        <v>144</v>
      </c>
      <c r="K108" s="21">
        <v>607</v>
      </c>
      <c r="L108" s="21">
        <v>58.6</v>
      </c>
      <c r="M108" s="53">
        <f t="shared" si="172"/>
        <v>0.0965403624382208</v>
      </c>
      <c r="N108" s="54">
        <f t="shared" si="173"/>
        <v>98</v>
      </c>
      <c r="O108" s="54">
        <f t="shared" si="174"/>
        <v>101</v>
      </c>
      <c r="P108" s="61">
        <f t="shared" si="175"/>
        <v>199</v>
      </c>
      <c r="Q108" s="22">
        <v>2089</v>
      </c>
      <c r="R108" s="21">
        <v>1093.02</v>
      </c>
      <c r="S108" s="53">
        <f t="shared" si="176"/>
        <v>0.523226424126376</v>
      </c>
      <c r="T108" s="54">
        <f t="shared" si="177"/>
        <v>45</v>
      </c>
      <c r="U108" s="54">
        <f t="shared" si="178"/>
        <v>66</v>
      </c>
      <c r="V108" s="61">
        <f t="shared" si="179"/>
        <v>111</v>
      </c>
      <c r="W108" s="21">
        <v>1078</v>
      </c>
      <c r="X108" s="62">
        <v>5958.37</v>
      </c>
      <c r="Y108" s="53">
        <f t="shared" si="180"/>
        <v>5.52724489795918</v>
      </c>
      <c r="Z108" s="54">
        <f t="shared" si="181"/>
        <v>11</v>
      </c>
      <c r="AA108" s="54">
        <f t="shared" si="182"/>
        <v>38</v>
      </c>
      <c r="AB108" s="61">
        <f t="shared" si="183"/>
        <v>49</v>
      </c>
      <c r="AC108" s="21">
        <v>500</v>
      </c>
      <c r="AD108" s="62">
        <v>0</v>
      </c>
      <c r="AE108" s="53">
        <f t="shared" si="184"/>
        <v>0</v>
      </c>
      <c r="AF108" s="54">
        <f t="shared" si="185"/>
        <v>66</v>
      </c>
      <c r="AG108" s="54">
        <f t="shared" si="186"/>
        <v>67</v>
      </c>
      <c r="AH108" s="61">
        <f t="shared" si="187"/>
        <v>133</v>
      </c>
      <c r="AI108" s="21">
        <v>1715</v>
      </c>
      <c r="AJ108" s="21">
        <v>2710.02</v>
      </c>
      <c r="AK108" s="53">
        <f t="shared" si="188"/>
        <v>1.58018658892128</v>
      </c>
      <c r="AL108" s="54">
        <f t="shared" si="189"/>
        <v>19</v>
      </c>
      <c r="AM108" s="54">
        <f t="shared" si="190"/>
        <v>38</v>
      </c>
      <c r="AN108" s="61">
        <f t="shared" si="191"/>
        <v>57</v>
      </c>
      <c r="AO108" s="21">
        <v>2581</v>
      </c>
      <c r="AP108" s="21">
        <v>3472.53</v>
      </c>
      <c r="AQ108" s="53">
        <f t="shared" si="192"/>
        <v>1.34542037969779</v>
      </c>
      <c r="AR108" s="54">
        <f t="shared" si="193"/>
        <v>61</v>
      </c>
      <c r="AS108" s="54">
        <f t="shared" si="194"/>
        <v>46</v>
      </c>
      <c r="AT108" s="61">
        <f t="shared" si="195"/>
        <v>107</v>
      </c>
      <c r="AU108" s="21">
        <v>1445</v>
      </c>
      <c r="AV108" s="21">
        <f>VLOOKUP(B:B,[2]Sheet1!$A:$B,2,0)</f>
        <v>3555.52</v>
      </c>
      <c r="AW108" s="53">
        <f t="shared" si="196"/>
        <v>2.46056747404844</v>
      </c>
      <c r="AX108" s="54">
        <f t="shared" si="197"/>
        <v>8</v>
      </c>
      <c r="AY108" s="54">
        <f t="shared" si="198"/>
        <v>28</v>
      </c>
      <c r="AZ108" s="61">
        <f t="shared" si="199"/>
        <v>36</v>
      </c>
      <c r="BA108" s="21">
        <v>600</v>
      </c>
      <c r="BB108" s="21">
        <v>200.54</v>
      </c>
      <c r="BC108" s="53">
        <f t="shared" si="200"/>
        <v>0.334233333333333</v>
      </c>
      <c r="BD108" s="54">
        <f t="shared" si="201"/>
        <v>35</v>
      </c>
      <c r="BE108" s="54">
        <f t="shared" si="202"/>
        <v>42</v>
      </c>
      <c r="BF108" s="61">
        <f t="shared" si="203"/>
        <v>77</v>
      </c>
      <c r="BG108" s="21">
        <v>926</v>
      </c>
      <c r="BH108" s="21">
        <v>602</v>
      </c>
      <c r="BI108" s="53">
        <f t="shared" si="204"/>
        <v>0.650107991360691</v>
      </c>
      <c r="BJ108" s="54">
        <f t="shared" si="205"/>
        <v>60</v>
      </c>
      <c r="BK108" s="54">
        <f t="shared" si="206"/>
        <v>65</v>
      </c>
      <c r="BL108" s="61">
        <f t="shared" si="207"/>
        <v>125</v>
      </c>
      <c r="BM108" s="21">
        <v>800</v>
      </c>
      <c r="BN108" s="21">
        <v>1900.77</v>
      </c>
      <c r="BO108" s="53">
        <f t="shared" si="208"/>
        <v>2.3759625</v>
      </c>
      <c r="BP108" s="54">
        <f t="shared" si="209"/>
        <v>9</v>
      </c>
      <c r="BQ108" s="54">
        <f t="shared" si="210"/>
        <v>33</v>
      </c>
      <c r="BR108" s="61">
        <f t="shared" si="211"/>
        <v>42</v>
      </c>
      <c r="BS108" s="21">
        <v>1600</v>
      </c>
      <c r="BT108" s="21">
        <v>1043.15</v>
      </c>
      <c r="BU108" s="53">
        <f t="shared" si="212"/>
        <v>0.65196875</v>
      </c>
      <c r="BV108" s="54">
        <f t="shared" si="213"/>
        <v>71</v>
      </c>
      <c r="BW108" s="54">
        <f t="shared" si="214"/>
        <v>96</v>
      </c>
      <c r="BX108" s="61">
        <f t="shared" si="215"/>
        <v>167</v>
      </c>
      <c r="BY108" s="70">
        <v>2377</v>
      </c>
      <c r="BZ108" s="21">
        <v>2566</v>
      </c>
      <c r="CA108" s="53">
        <f t="shared" si="216"/>
        <v>1.07951198990324</v>
      </c>
      <c r="CB108" s="54">
        <f t="shared" si="217"/>
        <v>9</v>
      </c>
      <c r="CC108" s="54">
        <f t="shared" si="218"/>
        <v>16</v>
      </c>
      <c r="CD108" s="61">
        <f t="shared" si="219"/>
        <v>25</v>
      </c>
      <c r="CE108" s="21">
        <v>1739</v>
      </c>
      <c r="CF108" s="21">
        <v>759.06</v>
      </c>
      <c r="CG108" s="53">
        <f t="shared" si="220"/>
        <v>0.436492236917769</v>
      </c>
      <c r="CH108" s="54">
        <f t="shared" si="221"/>
        <v>97</v>
      </c>
      <c r="CI108" s="54">
        <f t="shared" si="222"/>
        <v>95</v>
      </c>
      <c r="CJ108" s="61">
        <f t="shared" si="223"/>
        <v>192</v>
      </c>
    </row>
    <row r="109" customHeight="1" spans="1:88">
      <c r="A109" s="52">
        <v>107</v>
      </c>
      <c r="B109" s="25">
        <v>738</v>
      </c>
      <c r="C109" s="25" t="s">
        <v>200</v>
      </c>
      <c r="D109" s="25" t="s">
        <v>169</v>
      </c>
      <c r="E109" s="21">
        <v>2099</v>
      </c>
      <c r="F109" s="21">
        <v>770</v>
      </c>
      <c r="G109" s="53">
        <f t="shared" si="168"/>
        <v>0.36684135302525</v>
      </c>
      <c r="H109" s="54">
        <f t="shared" si="169"/>
        <v>103</v>
      </c>
      <c r="I109" s="54">
        <f t="shared" si="170"/>
        <v>109</v>
      </c>
      <c r="J109" s="61">
        <f t="shared" si="171"/>
        <v>212</v>
      </c>
      <c r="K109" s="21">
        <v>607</v>
      </c>
      <c r="L109" s="21">
        <v>181.8</v>
      </c>
      <c r="M109" s="53">
        <f t="shared" si="172"/>
        <v>0.299505766062603</v>
      </c>
      <c r="N109" s="54">
        <f t="shared" si="173"/>
        <v>66</v>
      </c>
      <c r="O109" s="54">
        <f t="shared" si="174"/>
        <v>81</v>
      </c>
      <c r="P109" s="61">
        <f t="shared" si="175"/>
        <v>147</v>
      </c>
      <c r="Q109" s="22">
        <v>3905</v>
      </c>
      <c r="R109" s="21">
        <v>928.8</v>
      </c>
      <c r="S109" s="53">
        <f t="shared" si="176"/>
        <v>0.237848911651729</v>
      </c>
      <c r="T109" s="54">
        <f t="shared" si="177"/>
        <v>93</v>
      </c>
      <c r="U109" s="54">
        <f t="shared" si="178"/>
        <v>74</v>
      </c>
      <c r="V109" s="61">
        <f t="shared" si="179"/>
        <v>167</v>
      </c>
      <c r="W109" s="21">
        <v>1078</v>
      </c>
      <c r="X109" s="62">
        <v>4205.77</v>
      </c>
      <c r="Y109" s="53">
        <f t="shared" si="180"/>
        <v>3.90145640074212</v>
      </c>
      <c r="Z109" s="54">
        <f t="shared" si="181"/>
        <v>41</v>
      </c>
      <c r="AA109" s="54">
        <f t="shared" si="182"/>
        <v>71</v>
      </c>
      <c r="AB109" s="61">
        <f t="shared" si="183"/>
        <v>112</v>
      </c>
      <c r="AC109" s="21">
        <v>430</v>
      </c>
      <c r="AD109" s="62">
        <v>0</v>
      </c>
      <c r="AE109" s="53">
        <f t="shared" si="184"/>
        <v>0</v>
      </c>
      <c r="AF109" s="54">
        <f t="shared" si="185"/>
        <v>66</v>
      </c>
      <c r="AG109" s="54">
        <f t="shared" si="186"/>
        <v>67</v>
      </c>
      <c r="AH109" s="61">
        <f t="shared" si="187"/>
        <v>133</v>
      </c>
      <c r="AI109" s="21">
        <v>1715</v>
      </c>
      <c r="AJ109" s="21">
        <v>2934.4</v>
      </c>
      <c r="AK109" s="53">
        <f t="shared" si="188"/>
        <v>1.71102040816327</v>
      </c>
      <c r="AL109" s="54">
        <f t="shared" si="189"/>
        <v>12</v>
      </c>
      <c r="AM109" s="54">
        <f t="shared" si="190"/>
        <v>32</v>
      </c>
      <c r="AN109" s="61">
        <f t="shared" si="191"/>
        <v>44</v>
      </c>
      <c r="AO109" s="21">
        <v>1790</v>
      </c>
      <c r="AP109" s="21">
        <v>2219.9</v>
      </c>
      <c r="AQ109" s="53">
        <f t="shared" si="192"/>
        <v>1.24016759776536</v>
      </c>
      <c r="AR109" s="54">
        <f t="shared" si="193"/>
        <v>72</v>
      </c>
      <c r="AS109" s="54">
        <f t="shared" si="194"/>
        <v>95</v>
      </c>
      <c r="AT109" s="61">
        <f t="shared" si="195"/>
        <v>167</v>
      </c>
      <c r="AU109" s="21">
        <v>1409</v>
      </c>
      <c r="AV109" s="21">
        <f>VLOOKUP(B:B,[2]Sheet1!$A:$B,2,0)</f>
        <v>1797.41</v>
      </c>
      <c r="AW109" s="53">
        <f t="shared" si="196"/>
        <v>1.27566359119943</v>
      </c>
      <c r="AX109" s="54">
        <f t="shared" si="197"/>
        <v>85</v>
      </c>
      <c r="AY109" s="54">
        <f t="shared" si="198"/>
        <v>102</v>
      </c>
      <c r="AZ109" s="61">
        <f t="shared" si="199"/>
        <v>187</v>
      </c>
      <c r="BA109" s="21">
        <v>600</v>
      </c>
      <c r="BB109" s="21">
        <v>157.4</v>
      </c>
      <c r="BC109" s="53">
        <f t="shared" si="200"/>
        <v>0.262333333333333</v>
      </c>
      <c r="BD109" s="54">
        <f t="shared" si="201"/>
        <v>60</v>
      </c>
      <c r="BE109" s="54">
        <f t="shared" si="202"/>
        <v>58</v>
      </c>
      <c r="BF109" s="61">
        <f t="shared" si="203"/>
        <v>118</v>
      </c>
      <c r="BG109" s="21">
        <v>1382</v>
      </c>
      <c r="BH109" s="21">
        <v>1626.24</v>
      </c>
      <c r="BI109" s="53">
        <f t="shared" si="204"/>
        <v>1.17672937771346</v>
      </c>
      <c r="BJ109" s="54">
        <f t="shared" si="205"/>
        <v>31</v>
      </c>
      <c r="BK109" s="54">
        <f t="shared" si="206"/>
        <v>24</v>
      </c>
      <c r="BL109" s="61">
        <f t="shared" si="207"/>
        <v>55</v>
      </c>
      <c r="BM109" s="21">
        <v>600</v>
      </c>
      <c r="BN109" s="21">
        <v>553.7</v>
      </c>
      <c r="BO109" s="53">
        <f t="shared" si="208"/>
        <v>0.922833333333333</v>
      </c>
      <c r="BP109" s="54">
        <f t="shared" si="209"/>
        <v>93</v>
      </c>
      <c r="BQ109" s="54">
        <f t="shared" si="210"/>
        <v>118</v>
      </c>
      <c r="BR109" s="61">
        <f t="shared" si="211"/>
        <v>211</v>
      </c>
      <c r="BS109" s="21">
        <v>1700</v>
      </c>
      <c r="BT109" s="21">
        <v>2833.16</v>
      </c>
      <c r="BU109" s="53">
        <f t="shared" si="212"/>
        <v>1.66656470588235</v>
      </c>
      <c r="BV109" s="54">
        <f t="shared" si="213"/>
        <v>8</v>
      </c>
      <c r="BW109" s="54">
        <f t="shared" si="214"/>
        <v>26</v>
      </c>
      <c r="BX109" s="61">
        <f t="shared" si="215"/>
        <v>34</v>
      </c>
      <c r="BY109" s="70">
        <v>2119</v>
      </c>
      <c r="BZ109" s="21">
        <v>2294</v>
      </c>
      <c r="CA109" s="53">
        <f t="shared" si="216"/>
        <v>1.08258612553091</v>
      </c>
      <c r="CB109" s="54">
        <f t="shared" si="217"/>
        <v>8</v>
      </c>
      <c r="CC109" s="54">
        <f t="shared" si="218"/>
        <v>18</v>
      </c>
      <c r="CD109" s="61">
        <f t="shared" si="219"/>
        <v>26</v>
      </c>
      <c r="CE109" s="21">
        <v>966</v>
      </c>
      <c r="CF109" s="21">
        <v>1463.19</v>
      </c>
      <c r="CG109" s="53">
        <f t="shared" si="220"/>
        <v>1.51468944099379</v>
      </c>
      <c r="CH109" s="54">
        <f t="shared" si="221"/>
        <v>2</v>
      </c>
      <c r="CI109" s="54">
        <f t="shared" si="222"/>
        <v>37</v>
      </c>
      <c r="CJ109" s="61">
        <f t="shared" si="223"/>
        <v>39</v>
      </c>
    </row>
    <row r="110" customHeight="1" spans="1:88">
      <c r="A110" s="52">
        <v>108</v>
      </c>
      <c r="B110" s="25">
        <v>102935</v>
      </c>
      <c r="C110" s="25" t="s">
        <v>201</v>
      </c>
      <c r="D110" s="25" t="s">
        <v>50</v>
      </c>
      <c r="E110" s="21">
        <v>2099</v>
      </c>
      <c r="F110" s="21">
        <v>1362.2</v>
      </c>
      <c r="G110" s="53">
        <f t="shared" si="168"/>
        <v>0.648975702715579</v>
      </c>
      <c r="H110" s="54">
        <f t="shared" si="169"/>
        <v>68</v>
      </c>
      <c r="I110" s="54">
        <f t="shared" si="170"/>
        <v>78</v>
      </c>
      <c r="J110" s="61">
        <f t="shared" si="171"/>
        <v>146</v>
      </c>
      <c r="K110" s="21">
        <v>607</v>
      </c>
      <c r="L110" s="21"/>
      <c r="M110" s="53">
        <f t="shared" si="172"/>
        <v>0</v>
      </c>
      <c r="N110" s="54">
        <f t="shared" si="173"/>
        <v>111</v>
      </c>
      <c r="O110" s="54">
        <f t="shared" si="174"/>
        <v>111</v>
      </c>
      <c r="P110" s="61">
        <f t="shared" si="175"/>
        <v>222</v>
      </c>
      <c r="Q110" s="22">
        <v>2117</v>
      </c>
      <c r="R110" s="21">
        <v>462</v>
      </c>
      <c r="S110" s="53">
        <f t="shared" si="176"/>
        <v>0.218233349078885</v>
      </c>
      <c r="T110" s="54">
        <f t="shared" si="177"/>
        <v>96</v>
      </c>
      <c r="U110" s="54">
        <f t="shared" si="178"/>
        <v>103</v>
      </c>
      <c r="V110" s="61">
        <f t="shared" si="179"/>
        <v>199</v>
      </c>
      <c r="W110" s="21">
        <v>1513</v>
      </c>
      <c r="X110" s="62">
        <v>7766.44</v>
      </c>
      <c r="Y110" s="53">
        <f t="shared" si="180"/>
        <v>5.1331394580304</v>
      </c>
      <c r="Z110" s="54">
        <f t="shared" si="181"/>
        <v>15</v>
      </c>
      <c r="AA110" s="54">
        <f t="shared" si="182"/>
        <v>17</v>
      </c>
      <c r="AB110" s="61">
        <f t="shared" si="183"/>
        <v>32</v>
      </c>
      <c r="AC110" s="21">
        <v>642</v>
      </c>
      <c r="AD110" s="62">
        <v>42.32</v>
      </c>
      <c r="AE110" s="53">
        <f t="shared" si="184"/>
        <v>0.0659190031152648</v>
      </c>
      <c r="AF110" s="54">
        <f t="shared" si="185"/>
        <v>60</v>
      </c>
      <c r="AG110" s="54">
        <f t="shared" si="186"/>
        <v>63</v>
      </c>
      <c r="AH110" s="61">
        <f t="shared" si="187"/>
        <v>123</v>
      </c>
      <c r="AI110" s="21">
        <v>1775</v>
      </c>
      <c r="AJ110" s="21">
        <v>2386.97</v>
      </c>
      <c r="AK110" s="53">
        <f t="shared" si="188"/>
        <v>1.34477183098592</v>
      </c>
      <c r="AL110" s="54">
        <f t="shared" si="189"/>
        <v>35</v>
      </c>
      <c r="AM110" s="54">
        <f t="shared" si="190"/>
        <v>60</v>
      </c>
      <c r="AN110" s="61">
        <f t="shared" si="191"/>
        <v>95</v>
      </c>
      <c r="AO110" s="21">
        <v>2204</v>
      </c>
      <c r="AP110" s="21">
        <v>2575.95</v>
      </c>
      <c r="AQ110" s="53">
        <f t="shared" si="192"/>
        <v>1.1687613430127</v>
      </c>
      <c r="AR110" s="54">
        <f t="shared" si="193"/>
        <v>80</v>
      </c>
      <c r="AS110" s="54">
        <f t="shared" si="194"/>
        <v>73</v>
      </c>
      <c r="AT110" s="61">
        <f t="shared" si="195"/>
        <v>153</v>
      </c>
      <c r="AU110" s="21">
        <v>1713</v>
      </c>
      <c r="AV110" s="21">
        <f>VLOOKUP(B:B,[2]Sheet1!$A:$B,2,0)</f>
        <v>3748.5</v>
      </c>
      <c r="AW110" s="53">
        <f t="shared" si="196"/>
        <v>2.18826619964974</v>
      </c>
      <c r="AX110" s="54">
        <f t="shared" si="197"/>
        <v>20</v>
      </c>
      <c r="AY110" s="54">
        <f t="shared" si="198"/>
        <v>25</v>
      </c>
      <c r="AZ110" s="61">
        <f t="shared" si="199"/>
        <v>45</v>
      </c>
      <c r="BA110" s="21">
        <v>600</v>
      </c>
      <c r="BB110" s="21">
        <v>189.8</v>
      </c>
      <c r="BC110" s="53">
        <f t="shared" si="200"/>
        <v>0.316333333333333</v>
      </c>
      <c r="BD110" s="54">
        <f t="shared" si="201"/>
        <v>40</v>
      </c>
      <c r="BE110" s="54">
        <f t="shared" si="202"/>
        <v>45</v>
      </c>
      <c r="BF110" s="61">
        <f t="shared" si="203"/>
        <v>85</v>
      </c>
      <c r="BG110" s="21">
        <v>1687</v>
      </c>
      <c r="BH110" s="21">
        <v>1076.6</v>
      </c>
      <c r="BI110" s="53">
        <f t="shared" si="204"/>
        <v>0.638174273858921</v>
      </c>
      <c r="BJ110" s="54">
        <f t="shared" si="205"/>
        <v>62</v>
      </c>
      <c r="BK110" s="54">
        <f t="shared" si="206"/>
        <v>42</v>
      </c>
      <c r="BL110" s="61">
        <f t="shared" si="207"/>
        <v>104</v>
      </c>
      <c r="BM110" s="21">
        <v>1600</v>
      </c>
      <c r="BN110" s="21">
        <v>1404.12</v>
      </c>
      <c r="BO110" s="53">
        <f t="shared" si="208"/>
        <v>0.877575</v>
      </c>
      <c r="BP110" s="54">
        <f t="shared" si="209"/>
        <v>99</v>
      </c>
      <c r="BQ110" s="54">
        <f t="shared" si="210"/>
        <v>60</v>
      </c>
      <c r="BR110" s="61">
        <f t="shared" si="211"/>
        <v>159</v>
      </c>
      <c r="BS110" s="21">
        <v>3200</v>
      </c>
      <c r="BT110" s="21">
        <v>1223.3</v>
      </c>
      <c r="BU110" s="53">
        <f t="shared" si="212"/>
        <v>0.38228125</v>
      </c>
      <c r="BV110" s="54">
        <f t="shared" si="213"/>
        <v>109</v>
      </c>
      <c r="BW110" s="54">
        <f t="shared" si="214"/>
        <v>85</v>
      </c>
      <c r="BX110" s="61">
        <f t="shared" si="215"/>
        <v>194</v>
      </c>
      <c r="BY110" s="70">
        <v>2751</v>
      </c>
      <c r="BZ110" s="21">
        <v>436</v>
      </c>
      <c r="CA110" s="53">
        <f t="shared" si="216"/>
        <v>0.15848782260996</v>
      </c>
      <c r="CB110" s="54">
        <f t="shared" si="217"/>
        <v>102</v>
      </c>
      <c r="CC110" s="54">
        <f t="shared" si="218"/>
        <v>98</v>
      </c>
      <c r="CD110" s="61">
        <f t="shared" si="219"/>
        <v>200</v>
      </c>
      <c r="CE110" s="21">
        <v>1133</v>
      </c>
      <c r="CF110" s="21">
        <v>949.69</v>
      </c>
      <c r="CG110" s="53">
        <f t="shared" si="220"/>
        <v>0.838208296557811</v>
      </c>
      <c r="CH110" s="54">
        <f t="shared" si="221"/>
        <v>21</v>
      </c>
      <c r="CI110" s="54">
        <f t="shared" si="222"/>
        <v>72</v>
      </c>
      <c r="CJ110" s="61">
        <f t="shared" si="223"/>
        <v>93</v>
      </c>
    </row>
    <row r="111" customHeight="1" spans="1:88">
      <c r="A111" s="52">
        <v>109</v>
      </c>
      <c r="B111" s="25">
        <v>570</v>
      </c>
      <c r="C111" s="25" t="s">
        <v>202</v>
      </c>
      <c r="D111" s="25" t="s">
        <v>12</v>
      </c>
      <c r="E111" s="21">
        <v>2099</v>
      </c>
      <c r="F111" s="21">
        <v>1158</v>
      </c>
      <c r="G111" s="53">
        <f t="shared" si="168"/>
        <v>0.551691281562649</v>
      </c>
      <c r="H111" s="54">
        <f t="shared" si="169"/>
        <v>82</v>
      </c>
      <c r="I111" s="54">
        <f t="shared" si="170"/>
        <v>90</v>
      </c>
      <c r="J111" s="61">
        <f t="shared" si="171"/>
        <v>172</v>
      </c>
      <c r="K111" s="21">
        <v>607</v>
      </c>
      <c r="L111" s="21">
        <v>79.6</v>
      </c>
      <c r="M111" s="53">
        <f t="shared" si="172"/>
        <v>0.131136738056013</v>
      </c>
      <c r="N111" s="54">
        <f t="shared" si="173"/>
        <v>90</v>
      </c>
      <c r="O111" s="54">
        <f t="shared" si="174"/>
        <v>96</v>
      </c>
      <c r="P111" s="61">
        <f t="shared" si="175"/>
        <v>186</v>
      </c>
      <c r="Q111" s="22">
        <v>4589</v>
      </c>
      <c r="R111" s="21">
        <v>1716.01</v>
      </c>
      <c r="S111" s="53">
        <f t="shared" si="176"/>
        <v>0.373939856177816</v>
      </c>
      <c r="T111" s="54">
        <f t="shared" si="177"/>
        <v>62</v>
      </c>
      <c r="U111" s="54">
        <f t="shared" si="178"/>
        <v>31</v>
      </c>
      <c r="V111" s="61">
        <f t="shared" si="179"/>
        <v>93</v>
      </c>
      <c r="W111" s="21">
        <v>1078</v>
      </c>
      <c r="X111" s="62">
        <v>4164.56</v>
      </c>
      <c r="Y111" s="53">
        <f t="shared" si="180"/>
        <v>3.86322820037106</v>
      </c>
      <c r="Z111" s="54">
        <f t="shared" si="181"/>
        <v>43</v>
      </c>
      <c r="AA111" s="54">
        <f t="shared" si="182"/>
        <v>73</v>
      </c>
      <c r="AB111" s="61">
        <f t="shared" si="183"/>
        <v>116</v>
      </c>
      <c r="AC111" s="21">
        <v>500</v>
      </c>
      <c r="AD111" s="62">
        <v>45</v>
      </c>
      <c r="AE111" s="53">
        <f t="shared" si="184"/>
        <v>0.09</v>
      </c>
      <c r="AF111" s="54">
        <f t="shared" si="185"/>
        <v>47</v>
      </c>
      <c r="AG111" s="54">
        <f t="shared" si="186"/>
        <v>56</v>
      </c>
      <c r="AH111" s="61">
        <f t="shared" si="187"/>
        <v>103</v>
      </c>
      <c r="AI111" s="21">
        <v>1803</v>
      </c>
      <c r="AJ111" s="21">
        <v>2158.38</v>
      </c>
      <c r="AK111" s="53">
        <f t="shared" si="188"/>
        <v>1.19710482529118</v>
      </c>
      <c r="AL111" s="54">
        <f t="shared" si="189"/>
        <v>57</v>
      </c>
      <c r="AM111" s="54">
        <f t="shared" si="190"/>
        <v>79</v>
      </c>
      <c r="AN111" s="61">
        <f t="shared" si="191"/>
        <v>136</v>
      </c>
      <c r="AO111" s="21">
        <v>2117</v>
      </c>
      <c r="AP111" s="21">
        <v>2488.99</v>
      </c>
      <c r="AQ111" s="53">
        <f t="shared" si="192"/>
        <v>1.17571563533302</v>
      </c>
      <c r="AR111" s="54">
        <f t="shared" si="193"/>
        <v>79</v>
      </c>
      <c r="AS111" s="54">
        <f t="shared" si="194"/>
        <v>81</v>
      </c>
      <c r="AT111" s="61">
        <f t="shared" si="195"/>
        <v>160</v>
      </c>
      <c r="AU111" s="21">
        <v>1409</v>
      </c>
      <c r="AV111" s="21">
        <f>VLOOKUP(B:B,[2]Sheet1!$A:$B,2,0)</f>
        <v>2303.59</v>
      </c>
      <c r="AW111" s="53">
        <f t="shared" si="196"/>
        <v>1.63491128459901</v>
      </c>
      <c r="AX111" s="54">
        <f t="shared" si="197"/>
        <v>51</v>
      </c>
      <c r="AY111" s="54">
        <f t="shared" si="198"/>
        <v>72</v>
      </c>
      <c r="AZ111" s="61">
        <f t="shared" si="199"/>
        <v>123</v>
      </c>
      <c r="BA111" s="21">
        <v>600</v>
      </c>
      <c r="BB111" s="21">
        <v>73.3</v>
      </c>
      <c r="BC111" s="53">
        <f t="shared" si="200"/>
        <v>0.122166666666667</v>
      </c>
      <c r="BD111" s="54">
        <f t="shared" si="201"/>
        <v>103</v>
      </c>
      <c r="BE111" s="54">
        <f t="shared" si="202"/>
        <v>103</v>
      </c>
      <c r="BF111" s="61">
        <f t="shared" si="203"/>
        <v>206</v>
      </c>
      <c r="BG111" s="21">
        <v>600</v>
      </c>
      <c r="BH111" s="21">
        <v>115</v>
      </c>
      <c r="BI111" s="53">
        <f t="shared" si="204"/>
        <v>0.191666666666667</v>
      </c>
      <c r="BJ111" s="54">
        <f t="shared" si="205"/>
        <v>103</v>
      </c>
      <c r="BK111" s="54">
        <f t="shared" si="206"/>
        <v>116</v>
      </c>
      <c r="BL111" s="61">
        <f t="shared" si="207"/>
        <v>219</v>
      </c>
      <c r="BM111" s="21">
        <v>843</v>
      </c>
      <c r="BN111" s="21">
        <v>291.9</v>
      </c>
      <c r="BO111" s="53">
        <f t="shared" si="208"/>
        <v>0.346263345195729</v>
      </c>
      <c r="BP111" s="54">
        <f t="shared" si="209"/>
        <v>139</v>
      </c>
      <c r="BQ111" s="54">
        <f t="shared" si="210"/>
        <v>136</v>
      </c>
      <c r="BR111" s="61">
        <f t="shared" si="211"/>
        <v>275</v>
      </c>
      <c r="BS111" s="21">
        <v>3652</v>
      </c>
      <c r="BT111" s="21">
        <v>1794.2</v>
      </c>
      <c r="BU111" s="53">
        <f t="shared" si="212"/>
        <v>0.491292442497262</v>
      </c>
      <c r="BV111" s="54">
        <f t="shared" si="213"/>
        <v>94</v>
      </c>
      <c r="BW111" s="54">
        <f t="shared" si="214"/>
        <v>58</v>
      </c>
      <c r="BX111" s="61">
        <f t="shared" si="215"/>
        <v>152</v>
      </c>
      <c r="BY111" s="70">
        <v>1661</v>
      </c>
      <c r="BZ111" s="21">
        <v>604</v>
      </c>
      <c r="CA111" s="53">
        <f t="shared" si="216"/>
        <v>0.363636363636364</v>
      </c>
      <c r="CB111" s="54">
        <f t="shared" si="217"/>
        <v>55</v>
      </c>
      <c r="CC111" s="54">
        <f t="shared" si="218"/>
        <v>82</v>
      </c>
      <c r="CD111" s="61">
        <f t="shared" si="219"/>
        <v>137</v>
      </c>
      <c r="CE111" s="21">
        <v>1159</v>
      </c>
      <c r="CF111" s="21">
        <v>711.16</v>
      </c>
      <c r="CG111" s="53">
        <f t="shared" si="220"/>
        <v>0.613597929249353</v>
      </c>
      <c r="CH111" s="54">
        <f t="shared" si="221"/>
        <v>55</v>
      </c>
      <c r="CI111" s="54">
        <f t="shared" si="222"/>
        <v>103</v>
      </c>
      <c r="CJ111" s="61">
        <f t="shared" si="223"/>
        <v>158</v>
      </c>
    </row>
    <row r="112" customHeight="1" spans="1:88">
      <c r="A112" s="52">
        <v>110</v>
      </c>
      <c r="B112" s="25">
        <v>351</v>
      </c>
      <c r="C112" s="25" t="s">
        <v>203</v>
      </c>
      <c r="D112" s="25" t="s">
        <v>169</v>
      </c>
      <c r="E112" s="21">
        <v>2099</v>
      </c>
      <c r="F112" s="21">
        <v>1128</v>
      </c>
      <c r="G112" s="53">
        <f t="shared" si="168"/>
        <v>0.537398761314912</v>
      </c>
      <c r="H112" s="54">
        <f t="shared" si="169"/>
        <v>84</v>
      </c>
      <c r="I112" s="54">
        <f t="shared" si="170"/>
        <v>92</v>
      </c>
      <c r="J112" s="61">
        <f t="shared" si="171"/>
        <v>176</v>
      </c>
      <c r="K112" s="21">
        <v>607</v>
      </c>
      <c r="L112" s="21">
        <v>58.6</v>
      </c>
      <c r="M112" s="53">
        <f t="shared" si="172"/>
        <v>0.0965403624382208</v>
      </c>
      <c r="N112" s="54">
        <f t="shared" si="173"/>
        <v>98</v>
      </c>
      <c r="O112" s="54">
        <f t="shared" si="174"/>
        <v>101</v>
      </c>
      <c r="P112" s="61">
        <f t="shared" si="175"/>
        <v>199</v>
      </c>
      <c r="Q112" s="22">
        <v>1125</v>
      </c>
      <c r="R112" s="21">
        <v>623</v>
      </c>
      <c r="S112" s="53">
        <f t="shared" si="176"/>
        <v>0.553777777777778</v>
      </c>
      <c r="T112" s="54">
        <f t="shared" si="177"/>
        <v>42</v>
      </c>
      <c r="U112" s="54">
        <f t="shared" si="178"/>
        <v>87</v>
      </c>
      <c r="V112" s="61">
        <f t="shared" si="179"/>
        <v>129</v>
      </c>
      <c r="W112" s="21">
        <v>1078</v>
      </c>
      <c r="X112" s="62">
        <v>3386.01</v>
      </c>
      <c r="Y112" s="53">
        <f t="shared" si="180"/>
        <v>3.14101113172542</v>
      </c>
      <c r="Z112" s="54">
        <f t="shared" si="181"/>
        <v>74</v>
      </c>
      <c r="AA112" s="54">
        <f t="shared" si="182"/>
        <v>96</v>
      </c>
      <c r="AB112" s="61">
        <f t="shared" si="183"/>
        <v>170</v>
      </c>
      <c r="AC112" s="21">
        <v>500</v>
      </c>
      <c r="AD112" s="62">
        <v>0</v>
      </c>
      <c r="AE112" s="53">
        <f t="shared" si="184"/>
        <v>0</v>
      </c>
      <c r="AF112" s="54">
        <f t="shared" si="185"/>
        <v>66</v>
      </c>
      <c r="AG112" s="54">
        <f t="shared" si="186"/>
        <v>67</v>
      </c>
      <c r="AH112" s="61">
        <f t="shared" si="187"/>
        <v>133</v>
      </c>
      <c r="AI112" s="21">
        <v>1715</v>
      </c>
      <c r="AJ112" s="21">
        <v>2284.68</v>
      </c>
      <c r="AK112" s="53">
        <f t="shared" si="188"/>
        <v>1.3321749271137</v>
      </c>
      <c r="AL112" s="54">
        <f t="shared" si="189"/>
        <v>36</v>
      </c>
      <c r="AM112" s="54">
        <f t="shared" si="190"/>
        <v>67</v>
      </c>
      <c r="AN112" s="61">
        <f t="shared" si="191"/>
        <v>103</v>
      </c>
      <c r="AO112" s="21">
        <v>1790</v>
      </c>
      <c r="AP112" s="21">
        <v>1231.82</v>
      </c>
      <c r="AQ112" s="53">
        <f t="shared" si="192"/>
        <v>0.688167597765363</v>
      </c>
      <c r="AR112" s="54">
        <f t="shared" si="193"/>
        <v>141</v>
      </c>
      <c r="AS112" s="54">
        <f t="shared" si="194"/>
        <v>138</v>
      </c>
      <c r="AT112" s="61">
        <f t="shared" si="195"/>
        <v>279</v>
      </c>
      <c r="AU112" s="21">
        <v>1409</v>
      </c>
      <c r="AV112" s="21">
        <f>VLOOKUP(B:B,[2]Sheet1!$A:$B,2,0)</f>
        <v>1413.52</v>
      </c>
      <c r="AW112" s="53">
        <f t="shared" si="196"/>
        <v>1.00320794889993</v>
      </c>
      <c r="AX112" s="54">
        <f t="shared" si="197"/>
        <v>116</v>
      </c>
      <c r="AY112" s="54">
        <f t="shared" si="198"/>
        <v>121</v>
      </c>
      <c r="AZ112" s="61">
        <f t="shared" si="199"/>
        <v>237</v>
      </c>
      <c r="BA112" s="21">
        <v>600</v>
      </c>
      <c r="BB112" s="21">
        <v>0</v>
      </c>
      <c r="BC112" s="53">
        <f t="shared" si="200"/>
        <v>0</v>
      </c>
      <c r="BD112" s="54">
        <f t="shared" si="201"/>
        <v>138</v>
      </c>
      <c r="BE112" s="54">
        <f t="shared" si="202"/>
        <v>138</v>
      </c>
      <c r="BF112" s="61">
        <f t="shared" si="203"/>
        <v>276</v>
      </c>
      <c r="BG112" s="21">
        <v>600</v>
      </c>
      <c r="BH112" s="21">
        <v>115</v>
      </c>
      <c r="BI112" s="53">
        <f t="shared" si="204"/>
        <v>0.191666666666667</v>
      </c>
      <c r="BJ112" s="54">
        <f t="shared" si="205"/>
        <v>103</v>
      </c>
      <c r="BK112" s="54">
        <f t="shared" si="206"/>
        <v>116</v>
      </c>
      <c r="BL112" s="61">
        <f t="shared" si="207"/>
        <v>219</v>
      </c>
      <c r="BM112" s="21">
        <v>600</v>
      </c>
      <c r="BN112" s="21">
        <v>315.3</v>
      </c>
      <c r="BO112" s="53">
        <f t="shared" si="208"/>
        <v>0.5255</v>
      </c>
      <c r="BP112" s="54">
        <f t="shared" si="209"/>
        <v>127</v>
      </c>
      <c r="BQ112" s="54">
        <f t="shared" si="210"/>
        <v>134</v>
      </c>
      <c r="BR112" s="61">
        <f t="shared" si="211"/>
        <v>261</v>
      </c>
      <c r="BS112" s="21">
        <v>1500</v>
      </c>
      <c r="BT112" s="21">
        <v>446.6</v>
      </c>
      <c r="BU112" s="53">
        <f t="shared" si="212"/>
        <v>0.297733333333333</v>
      </c>
      <c r="BV112" s="54">
        <f t="shared" si="213"/>
        <v>116</v>
      </c>
      <c r="BW112" s="54">
        <f t="shared" si="214"/>
        <v>122</v>
      </c>
      <c r="BX112" s="61">
        <f t="shared" si="215"/>
        <v>238</v>
      </c>
      <c r="BY112" s="70">
        <v>1924</v>
      </c>
      <c r="BZ112" s="21">
        <v>0</v>
      </c>
      <c r="CA112" s="53">
        <f t="shared" si="216"/>
        <v>0</v>
      </c>
      <c r="CB112" s="54">
        <f t="shared" si="217"/>
        <v>127</v>
      </c>
      <c r="CC112" s="54">
        <f t="shared" si="218"/>
        <v>132</v>
      </c>
      <c r="CD112" s="61">
        <f t="shared" si="219"/>
        <v>259</v>
      </c>
      <c r="CE112" s="21">
        <v>966</v>
      </c>
      <c r="CF112" s="21">
        <v>507.8</v>
      </c>
      <c r="CG112" s="53">
        <f t="shared" si="220"/>
        <v>0.525672877846791</v>
      </c>
      <c r="CH112" s="54">
        <f t="shared" si="221"/>
        <v>76</v>
      </c>
      <c r="CI112" s="54">
        <f t="shared" si="222"/>
        <v>125</v>
      </c>
      <c r="CJ112" s="61">
        <f t="shared" si="223"/>
        <v>201</v>
      </c>
    </row>
    <row r="113" customHeight="1" spans="1:88">
      <c r="A113" s="52">
        <v>111</v>
      </c>
      <c r="B113" s="25">
        <v>713</v>
      </c>
      <c r="C113" s="25" t="s">
        <v>204</v>
      </c>
      <c r="D113" s="25" t="s">
        <v>169</v>
      </c>
      <c r="E113" s="21">
        <v>2099</v>
      </c>
      <c r="F113" s="21">
        <v>278</v>
      </c>
      <c r="G113" s="53">
        <f t="shared" si="168"/>
        <v>0.132444020962363</v>
      </c>
      <c r="H113" s="54">
        <f t="shared" si="169"/>
        <v>135</v>
      </c>
      <c r="I113" s="54">
        <f t="shared" si="170"/>
        <v>134</v>
      </c>
      <c r="J113" s="61">
        <f t="shared" si="171"/>
        <v>269</v>
      </c>
      <c r="K113" s="21">
        <v>607</v>
      </c>
      <c r="L113" s="21">
        <v>206</v>
      </c>
      <c r="M113" s="53">
        <f t="shared" si="172"/>
        <v>0.339373970345964</v>
      </c>
      <c r="N113" s="54">
        <f t="shared" si="173"/>
        <v>57</v>
      </c>
      <c r="O113" s="54">
        <f t="shared" si="174"/>
        <v>70</v>
      </c>
      <c r="P113" s="61">
        <f t="shared" si="175"/>
        <v>127</v>
      </c>
      <c r="Q113" s="22">
        <v>2812</v>
      </c>
      <c r="R113" s="21">
        <v>1979.04</v>
      </c>
      <c r="S113" s="53">
        <f t="shared" si="176"/>
        <v>0.703783783783784</v>
      </c>
      <c r="T113" s="54">
        <f t="shared" si="177"/>
        <v>30</v>
      </c>
      <c r="U113" s="54">
        <f t="shared" si="178"/>
        <v>22</v>
      </c>
      <c r="V113" s="61">
        <f t="shared" si="179"/>
        <v>52</v>
      </c>
      <c r="W113" s="21">
        <v>1156</v>
      </c>
      <c r="X113" s="62">
        <v>4910.69</v>
      </c>
      <c r="Y113" s="53">
        <f t="shared" si="180"/>
        <v>4.24800173010381</v>
      </c>
      <c r="Z113" s="54">
        <f t="shared" si="181"/>
        <v>33</v>
      </c>
      <c r="AA113" s="54">
        <f t="shared" si="182"/>
        <v>56</v>
      </c>
      <c r="AB113" s="61">
        <f t="shared" si="183"/>
        <v>89</v>
      </c>
      <c r="AC113" s="21">
        <v>500</v>
      </c>
      <c r="AD113" s="62">
        <v>0</v>
      </c>
      <c r="AE113" s="53">
        <f t="shared" si="184"/>
        <v>0</v>
      </c>
      <c r="AF113" s="54">
        <f t="shared" si="185"/>
        <v>66</v>
      </c>
      <c r="AG113" s="54">
        <f t="shared" si="186"/>
        <v>67</v>
      </c>
      <c r="AH113" s="61">
        <f t="shared" si="187"/>
        <v>133</v>
      </c>
      <c r="AI113" s="21">
        <v>1715</v>
      </c>
      <c r="AJ113" s="21">
        <v>2210.83</v>
      </c>
      <c r="AK113" s="53">
        <f t="shared" si="188"/>
        <v>1.28911370262391</v>
      </c>
      <c r="AL113" s="54">
        <f t="shared" si="189"/>
        <v>46</v>
      </c>
      <c r="AM113" s="54">
        <f t="shared" si="190"/>
        <v>73</v>
      </c>
      <c r="AN113" s="61">
        <f t="shared" si="191"/>
        <v>119</v>
      </c>
      <c r="AO113" s="21">
        <v>2008</v>
      </c>
      <c r="AP113" s="21">
        <v>1366.48</v>
      </c>
      <c r="AQ113" s="53">
        <f t="shared" si="192"/>
        <v>0.680517928286853</v>
      </c>
      <c r="AR113" s="54">
        <f t="shared" si="193"/>
        <v>142</v>
      </c>
      <c r="AS113" s="54">
        <f t="shared" si="194"/>
        <v>136</v>
      </c>
      <c r="AT113" s="61">
        <f t="shared" si="195"/>
        <v>278</v>
      </c>
      <c r="AU113" s="21">
        <v>1409</v>
      </c>
      <c r="AV113" s="21">
        <f>VLOOKUP(B:B,[2]Sheet1!$A:$B,2,0)</f>
        <v>2386.75</v>
      </c>
      <c r="AW113" s="53">
        <f t="shared" si="196"/>
        <v>1.69393186657204</v>
      </c>
      <c r="AX113" s="54">
        <f t="shared" si="197"/>
        <v>48</v>
      </c>
      <c r="AY113" s="54">
        <f t="shared" si="198"/>
        <v>68</v>
      </c>
      <c r="AZ113" s="61">
        <f t="shared" si="199"/>
        <v>116</v>
      </c>
      <c r="BA113" s="21">
        <v>600</v>
      </c>
      <c r="BB113" s="21">
        <v>115.36</v>
      </c>
      <c r="BC113" s="53">
        <f t="shared" si="200"/>
        <v>0.192266666666667</v>
      </c>
      <c r="BD113" s="54">
        <f t="shared" si="201"/>
        <v>77</v>
      </c>
      <c r="BE113" s="54">
        <f t="shared" si="202"/>
        <v>77</v>
      </c>
      <c r="BF113" s="61">
        <f t="shared" si="203"/>
        <v>154</v>
      </c>
      <c r="BG113" s="21">
        <v>600</v>
      </c>
      <c r="BH113" s="21">
        <v>115</v>
      </c>
      <c r="BI113" s="53">
        <f t="shared" si="204"/>
        <v>0.191666666666667</v>
      </c>
      <c r="BJ113" s="54">
        <f t="shared" si="205"/>
        <v>103</v>
      </c>
      <c r="BK113" s="54">
        <f t="shared" si="206"/>
        <v>116</v>
      </c>
      <c r="BL113" s="61">
        <f t="shared" si="207"/>
        <v>219</v>
      </c>
      <c r="BM113" s="21">
        <v>600</v>
      </c>
      <c r="BN113" s="21">
        <v>743.47</v>
      </c>
      <c r="BO113" s="53">
        <f t="shared" si="208"/>
        <v>1.23911666666667</v>
      </c>
      <c r="BP113" s="54">
        <f t="shared" si="209"/>
        <v>63</v>
      </c>
      <c r="BQ113" s="54">
        <f t="shared" si="210"/>
        <v>107</v>
      </c>
      <c r="BR113" s="61">
        <f t="shared" si="211"/>
        <v>170</v>
      </c>
      <c r="BS113" s="21">
        <v>1644</v>
      </c>
      <c r="BT113" s="21">
        <v>898.55</v>
      </c>
      <c r="BU113" s="53">
        <f t="shared" si="212"/>
        <v>0.546563260340633</v>
      </c>
      <c r="BV113" s="54">
        <f t="shared" si="213"/>
        <v>92</v>
      </c>
      <c r="BW113" s="54">
        <f t="shared" si="214"/>
        <v>104</v>
      </c>
      <c r="BX113" s="61">
        <f t="shared" si="215"/>
        <v>196</v>
      </c>
      <c r="BY113" s="70">
        <v>1552</v>
      </c>
      <c r="BZ113" s="21">
        <v>39</v>
      </c>
      <c r="CA113" s="53">
        <f t="shared" si="216"/>
        <v>0.0251288659793814</v>
      </c>
      <c r="CB113" s="54">
        <f t="shared" si="217"/>
        <v>125</v>
      </c>
      <c r="CC113" s="54">
        <f t="shared" si="218"/>
        <v>129</v>
      </c>
      <c r="CD113" s="61">
        <f t="shared" si="219"/>
        <v>254</v>
      </c>
      <c r="CE113" s="21">
        <v>966</v>
      </c>
      <c r="CF113" s="21">
        <v>593.23</v>
      </c>
      <c r="CG113" s="53">
        <f t="shared" si="220"/>
        <v>0.614109730848861</v>
      </c>
      <c r="CH113" s="54">
        <f t="shared" si="221"/>
        <v>54</v>
      </c>
      <c r="CI113" s="54">
        <f t="shared" si="222"/>
        <v>114</v>
      </c>
      <c r="CJ113" s="61">
        <f t="shared" si="223"/>
        <v>168</v>
      </c>
    </row>
    <row r="114" customHeight="1" spans="1:88">
      <c r="A114" s="52">
        <v>112</v>
      </c>
      <c r="B114" s="25">
        <v>104429</v>
      </c>
      <c r="C114" s="25" t="s">
        <v>205</v>
      </c>
      <c r="D114" s="25" t="s">
        <v>12</v>
      </c>
      <c r="E114" s="21">
        <v>2099</v>
      </c>
      <c r="F114" s="21">
        <v>1606.2</v>
      </c>
      <c r="G114" s="53">
        <f t="shared" si="168"/>
        <v>0.76522153406384</v>
      </c>
      <c r="H114" s="54">
        <f t="shared" si="169"/>
        <v>50</v>
      </c>
      <c r="I114" s="54">
        <f t="shared" si="170"/>
        <v>62</v>
      </c>
      <c r="J114" s="61">
        <f t="shared" si="171"/>
        <v>112</v>
      </c>
      <c r="K114" s="21">
        <v>938</v>
      </c>
      <c r="L114" s="21"/>
      <c r="M114" s="53">
        <f t="shared" si="172"/>
        <v>0</v>
      </c>
      <c r="N114" s="54">
        <f t="shared" si="173"/>
        <v>111</v>
      </c>
      <c r="O114" s="54">
        <f t="shared" si="174"/>
        <v>111</v>
      </c>
      <c r="P114" s="61">
        <f t="shared" si="175"/>
        <v>222</v>
      </c>
      <c r="Q114" s="22">
        <v>5186</v>
      </c>
      <c r="R114" s="21">
        <v>85.49</v>
      </c>
      <c r="S114" s="53">
        <f t="shared" si="176"/>
        <v>0.0164847666795218</v>
      </c>
      <c r="T114" s="54">
        <f t="shared" si="177"/>
        <v>132</v>
      </c>
      <c r="U114" s="54">
        <f t="shared" si="178"/>
        <v>125</v>
      </c>
      <c r="V114" s="61">
        <f t="shared" si="179"/>
        <v>257</v>
      </c>
      <c r="W114" s="21">
        <v>1078</v>
      </c>
      <c r="X114" s="62">
        <v>3528</v>
      </c>
      <c r="Y114" s="53">
        <f t="shared" si="180"/>
        <v>3.27272727272727</v>
      </c>
      <c r="Z114" s="54">
        <f t="shared" si="181"/>
        <v>66</v>
      </c>
      <c r="AA114" s="54">
        <f t="shared" si="182"/>
        <v>93</v>
      </c>
      <c r="AB114" s="61">
        <f t="shared" si="183"/>
        <v>159</v>
      </c>
      <c r="AC114" s="21">
        <v>500</v>
      </c>
      <c r="AD114" s="62">
        <v>0</v>
      </c>
      <c r="AE114" s="53">
        <f t="shared" si="184"/>
        <v>0</v>
      </c>
      <c r="AF114" s="54">
        <f t="shared" si="185"/>
        <v>66</v>
      </c>
      <c r="AG114" s="54">
        <f t="shared" si="186"/>
        <v>67</v>
      </c>
      <c r="AH114" s="61">
        <f t="shared" si="187"/>
        <v>133</v>
      </c>
      <c r="AI114" s="21">
        <v>1715</v>
      </c>
      <c r="AJ114" s="21">
        <v>2268.68</v>
      </c>
      <c r="AK114" s="53">
        <f t="shared" si="188"/>
        <v>1.32284548104956</v>
      </c>
      <c r="AL114" s="54">
        <f t="shared" si="189"/>
        <v>41</v>
      </c>
      <c r="AM114" s="54">
        <f t="shared" si="190"/>
        <v>69</v>
      </c>
      <c r="AN114" s="61">
        <f t="shared" si="191"/>
        <v>110</v>
      </c>
      <c r="AO114" s="21">
        <v>1790</v>
      </c>
      <c r="AP114" s="21">
        <v>2527.54</v>
      </c>
      <c r="AQ114" s="53">
        <f t="shared" si="192"/>
        <v>1.41203351955307</v>
      </c>
      <c r="AR114" s="54">
        <f t="shared" si="193"/>
        <v>47</v>
      </c>
      <c r="AS114" s="54">
        <f t="shared" si="194"/>
        <v>76</v>
      </c>
      <c r="AT114" s="61">
        <f t="shared" si="195"/>
        <v>123</v>
      </c>
      <c r="AU114" s="21">
        <v>1409</v>
      </c>
      <c r="AV114" s="21">
        <f>VLOOKUP(B:B,[2]Sheet1!$A:$B,2,0)</f>
        <v>1306.65</v>
      </c>
      <c r="AW114" s="53">
        <f t="shared" si="196"/>
        <v>0.92735982966643</v>
      </c>
      <c r="AX114" s="54">
        <f t="shared" si="197"/>
        <v>121</v>
      </c>
      <c r="AY114" s="54">
        <f t="shared" si="198"/>
        <v>125</v>
      </c>
      <c r="AZ114" s="61">
        <f t="shared" si="199"/>
        <v>246</v>
      </c>
      <c r="BA114" s="21">
        <v>600</v>
      </c>
      <c r="BB114" s="21">
        <v>86.11</v>
      </c>
      <c r="BC114" s="53">
        <f t="shared" si="200"/>
        <v>0.143516666666667</v>
      </c>
      <c r="BD114" s="54">
        <f t="shared" si="201"/>
        <v>93</v>
      </c>
      <c r="BE114" s="54">
        <f t="shared" si="202"/>
        <v>96</v>
      </c>
      <c r="BF114" s="61">
        <f t="shared" si="203"/>
        <v>189</v>
      </c>
      <c r="BG114" s="21">
        <v>600</v>
      </c>
      <c r="BH114" s="21">
        <v>1113.46</v>
      </c>
      <c r="BI114" s="53">
        <f t="shared" si="204"/>
        <v>1.85576666666667</v>
      </c>
      <c r="BJ114" s="54">
        <f t="shared" si="205"/>
        <v>13</v>
      </c>
      <c r="BK114" s="54">
        <f t="shared" si="206"/>
        <v>40</v>
      </c>
      <c r="BL114" s="61">
        <f t="shared" si="207"/>
        <v>53</v>
      </c>
      <c r="BM114" s="21">
        <v>800</v>
      </c>
      <c r="BN114" s="21">
        <v>1984.94</v>
      </c>
      <c r="BO114" s="53">
        <f t="shared" si="208"/>
        <v>2.481175</v>
      </c>
      <c r="BP114" s="54">
        <f t="shared" si="209"/>
        <v>7</v>
      </c>
      <c r="BQ114" s="54">
        <f t="shared" si="210"/>
        <v>29</v>
      </c>
      <c r="BR114" s="61">
        <f t="shared" si="211"/>
        <v>36</v>
      </c>
      <c r="BS114" s="21">
        <v>1500</v>
      </c>
      <c r="BT114" s="21">
        <v>1880.74</v>
      </c>
      <c r="BU114" s="53">
        <f t="shared" si="212"/>
        <v>1.25382666666667</v>
      </c>
      <c r="BV114" s="54">
        <f t="shared" si="213"/>
        <v>20</v>
      </c>
      <c r="BW114" s="54">
        <f t="shared" si="214"/>
        <v>56</v>
      </c>
      <c r="BX114" s="61">
        <f t="shared" si="215"/>
        <v>76</v>
      </c>
      <c r="BY114" s="70">
        <v>804</v>
      </c>
      <c r="BZ114" s="21">
        <v>311</v>
      </c>
      <c r="CA114" s="53">
        <f t="shared" si="216"/>
        <v>0.38681592039801</v>
      </c>
      <c r="CB114" s="54">
        <f t="shared" si="217"/>
        <v>51</v>
      </c>
      <c r="CC114" s="54">
        <f t="shared" si="218"/>
        <v>110</v>
      </c>
      <c r="CD114" s="61">
        <f t="shared" si="219"/>
        <v>161</v>
      </c>
      <c r="CE114" s="21">
        <v>1159</v>
      </c>
      <c r="CF114" s="21">
        <v>340.44</v>
      </c>
      <c r="CG114" s="53">
        <f t="shared" si="220"/>
        <v>0.293735979292494</v>
      </c>
      <c r="CH114" s="54">
        <f t="shared" si="221"/>
        <v>130</v>
      </c>
      <c r="CI114" s="54">
        <f t="shared" si="222"/>
        <v>140</v>
      </c>
      <c r="CJ114" s="61">
        <f t="shared" si="223"/>
        <v>270</v>
      </c>
    </row>
    <row r="115" customHeight="1" spans="1:88">
      <c r="A115" s="52">
        <v>113</v>
      </c>
      <c r="B115" s="25">
        <v>549</v>
      </c>
      <c r="C115" s="55" t="s">
        <v>206</v>
      </c>
      <c r="D115" s="25" t="s">
        <v>34</v>
      </c>
      <c r="E115" s="21">
        <v>2099</v>
      </c>
      <c r="F115" s="21">
        <v>1687.98</v>
      </c>
      <c r="G115" s="53">
        <f t="shared" si="168"/>
        <v>0.804182944259171</v>
      </c>
      <c r="H115" s="54">
        <f t="shared" si="169"/>
        <v>45</v>
      </c>
      <c r="I115" s="54">
        <f t="shared" si="170"/>
        <v>58</v>
      </c>
      <c r="J115" s="61">
        <f t="shared" si="171"/>
        <v>103</v>
      </c>
      <c r="K115" s="21">
        <v>607</v>
      </c>
      <c r="L115" s="21">
        <v>58.6</v>
      </c>
      <c r="M115" s="53">
        <f t="shared" si="172"/>
        <v>0.0965403624382208</v>
      </c>
      <c r="N115" s="54">
        <f t="shared" si="173"/>
        <v>98</v>
      </c>
      <c r="O115" s="54">
        <f t="shared" si="174"/>
        <v>101</v>
      </c>
      <c r="P115" s="61">
        <f t="shared" si="175"/>
        <v>199</v>
      </c>
      <c r="Q115" s="22">
        <v>2233</v>
      </c>
      <c r="R115" s="21">
        <v>128</v>
      </c>
      <c r="S115" s="53">
        <f t="shared" si="176"/>
        <v>0.0573219883564711</v>
      </c>
      <c r="T115" s="54">
        <f t="shared" si="177"/>
        <v>122</v>
      </c>
      <c r="U115" s="54">
        <f t="shared" si="178"/>
        <v>120</v>
      </c>
      <c r="V115" s="61">
        <f t="shared" si="179"/>
        <v>242</v>
      </c>
      <c r="W115" s="21">
        <v>1078</v>
      </c>
      <c r="X115" s="62">
        <v>2104.48</v>
      </c>
      <c r="Y115" s="53">
        <f t="shared" si="180"/>
        <v>1.95220779220779</v>
      </c>
      <c r="Z115" s="54">
        <f t="shared" si="181"/>
        <v>128</v>
      </c>
      <c r="AA115" s="54">
        <f t="shared" si="182"/>
        <v>126</v>
      </c>
      <c r="AB115" s="61">
        <f t="shared" si="183"/>
        <v>254</v>
      </c>
      <c r="AC115" s="21">
        <v>0</v>
      </c>
      <c r="AD115" s="62">
        <v>0</v>
      </c>
      <c r="AE115" s="64">
        <v>0</v>
      </c>
      <c r="AF115" s="54">
        <f t="shared" si="185"/>
        <v>66</v>
      </c>
      <c r="AG115" s="54">
        <f t="shared" si="186"/>
        <v>67</v>
      </c>
      <c r="AH115" s="61">
        <f t="shared" si="187"/>
        <v>133</v>
      </c>
      <c r="AI115" s="21">
        <v>1715</v>
      </c>
      <c r="AJ115" s="21">
        <v>1678.52</v>
      </c>
      <c r="AK115" s="53">
        <f t="shared" si="188"/>
        <v>0.978728862973761</v>
      </c>
      <c r="AL115" s="54">
        <f t="shared" si="189"/>
        <v>90</v>
      </c>
      <c r="AM115" s="54">
        <f t="shared" si="190"/>
        <v>112</v>
      </c>
      <c r="AN115" s="61">
        <f t="shared" si="191"/>
        <v>202</v>
      </c>
      <c r="AO115" s="21">
        <v>1790</v>
      </c>
      <c r="AP115" s="21">
        <v>1912.14</v>
      </c>
      <c r="AQ115" s="53">
        <f t="shared" si="192"/>
        <v>1.06823463687151</v>
      </c>
      <c r="AR115" s="54">
        <f t="shared" si="193"/>
        <v>98</v>
      </c>
      <c r="AS115" s="54">
        <f t="shared" si="194"/>
        <v>112</v>
      </c>
      <c r="AT115" s="61">
        <f t="shared" si="195"/>
        <v>210</v>
      </c>
      <c r="AU115" s="21">
        <v>1409</v>
      </c>
      <c r="AV115" s="21">
        <f>VLOOKUP(B:B,[2]Sheet1!$A:$B,2,0)</f>
        <v>3019.12</v>
      </c>
      <c r="AW115" s="53">
        <f t="shared" si="196"/>
        <v>2.14273953158268</v>
      </c>
      <c r="AX115" s="54">
        <f t="shared" si="197"/>
        <v>21</v>
      </c>
      <c r="AY115" s="54">
        <f t="shared" si="198"/>
        <v>42</v>
      </c>
      <c r="AZ115" s="61">
        <f t="shared" si="199"/>
        <v>63</v>
      </c>
      <c r="BA115" s="21">
        <v>600</v>
      </c>
      <c r="BB115" s="21">
        <v>256.7</v>
      </c>
      <c r="BC115" s="53">
        <f t="shared" si="200"/>
        <v>0.427833333333333</v>
      </c>
      <c r="BD115" s="54">
        <f t="shared" si="201"/>
        <v>22</v>
      </c>
      <c r="BE115" s="54">
        <f t="shared" si="202"/>
        <v>32</v>
      </c>
      <c r="BF115" s="61">
        <f t="shared" si="203"/>
        <v>54</v>
      </c>
      <c r="BG115" s="21">
        <v>1814</v>
      </c>
      <c r="BH115" s="21">
        <v>42.6</v>
      </c>
      <c r="BI115" s="53">
        <f t="shared" si="204"/>
        <v>0.02348401323043</v>
      </c>
      <c r="BJ115" s="54">
        <f t="shared" si="205"/>
        <v>124</v>
      </c>
      <c r="BK115" s="54">
        <f t="shared" si="206"/>
        <v>122</v>
      </c>
      <c r="BL115" s="61">
        <f t="shared" si="207"/>
        <v>246</v>
      </c>
      <c r="BM115" s="21">
        <v>600</v>
      </c>
      <c r="BN115" s="21">
        <v>1049.9</v>
      </c>
      <c r="BO115" s="53">
        <f t="shared" si="208"/>
        <v>1.74983333333333</v>
      </c>
      <c r="BP115" s="54">
        <f t="shared" si="209"/>
        <v>30</v>
      </c>
      <c r="BQ115" s="54">
        <f t="shared" si="210"/>
        <v>85</v>
      </c>
      <c r="BR115" s="61">
        <f t="shared" si="211"/>
        <v>115</v>
      </c>
      <c r="BS115" s="21">
        <v>1500</v>
      </c>
      <c r="BT115" s="21">
        <v>1023.2</v>
      </c>
      <c r="BU115" s="53">
        <f t="shared" si="212"/>
        <v>0.682133333333333</v>
      </c>
      <c r="BV115" s="54">
        <f t="shared" si="213"/>
        <v>65</v>
      </c>
      <c r="BW115" s="54">
        <f t="shared" si="214"/>
        <v>97</v>
      </c>
      <c r="BX115" s="61">
        <f t="shared" si="215"/>
        <v>162</v>
      </c>
      <c r="BY115" s="70">
        <v>1484</v>
      </c>
      <c r="BZ115" s="21">
        <v>594</v>
      </c>
      <c r="CA115" s="53">
        <f t="shared" si="216"/>
        <v>0.400269541778976</v>
      </c>
      <c r="CB115" s="54">
        <f t="shared" si="217"/>
        <v>48</v>
      </c>
      <c r="CC115" s="54">
        <f t="shared" si="218"/>
        <v>84</v>
      </c>
      <c r="CD115" s="61">
        <f t="shared" si="219"/>
        <v>132</v>
      </c>
      <c r="CE115" s="21">
        <v>966</v>
      </c>
      <c r="CF115" s="21">
        <v>467.2</v>
      </c>
      <c r="CG115" s="53">
        <f t="shared" si="220"/>
        <v>0.483643892339545</v>
      </c>
      <c r="CH115" s="54">
        <f t="shared" si="221"/>
        <v>87</v>
      </c>
      <c r="CI115" s="54">
        <f t="shared" si="222"/>
        <v>127</v>
      </c>
      <c r="CJ115" s="61">
        <f t="shared" si="223"/>
        <v>214</v>
      </c>
    </row>
    <row r="116" customHeight="1" spans="1:88">
      <c r="A116" s="52">
        <v>114</v>
      </c>
      <c r="B116" s="25">
        <v>115971</v>
      </c>
      <c r="C116" s="25" t="s">
        <v>207</v>
      </c>
      <c r="D116" s="25" t="s">
        <v>22</v>
      </c>
      <c r="E116" s="21">
        <v>2099</v>
      </c>
      <c r="F116" s="21">
        <v>1023.04</v>
      </c>
      <c r="G116" s="53">
        <f t="shared" si="168"/>
        <v>0.487393997141496</v>
      </c>
      <c r="H116" s="54">
        <f t="shared" si="169"/>
        <v>89</v>
      </c>
      <c r="I116" s="54">
        <f t="shared" si="170"/>
        <v>96</v>
      </c>
      <c r="J116" s="61">
        <f t="shared" si="171"/>
        <v>185</v>
      </c>
      <c r="K116" s="21">
        <v>607</v>
      </c>
      <c r="L116" s="21">
        <v>39.8</v>
      </c>
      <c r="M116" s="53">
        <f t="shared" si="172"/>
        <v>0.0655683690280066</v>
      </c>
      <c r="N116" s="54">
        <f t="shared" si="173"/>
        <v>105</v>
      </c>
      <c r="O116" s="54">
        <f t="shared" si="174"/>
        <v>108</v>
      </c>
      <c r="P116" s="61">
        <f t="shared" si="175"/>
        <v>213</v>
      </c>
      <c r="Q116" s="22">
        <v>4421</v>
      </c>
      <c r="R116" s="21">
        <v>623</v>
      </c>
      <c r="S116" s="53">
        <f t="shared" si="176"/>
        <v>0.140918344266003</v>
      </c>
      <c r="T116" s="54">
        <f t="shared" si="177"/>
        <v>105</v>
      </c>
      <c r="U116" s="54">
        <f t="shared" si="178"/>
        <v>87</v>
      </c>
      <c r="V116" s="61">
        <f t="shared" si="179"/>
        <v>192</v>
      </c>
      <c r="W116" s="21">
        <v>1159</v>
      </c>
      <c r="X116" s="62">
        <v>2178.55</v>
      </c>
      <c r="Y116" s="53">
        <f t="shared" si="180"/>
        <v>1.87968075927524</v>
      </c>
      <c r="Z116" s="54">
        <f t="shared" si="181"/>
        <v>133</v>
      </c>
      <c r="AA116" s="54">
        <f t="shared" si="182"/>
        <v>125</v>
      </c>
      <c r="AB116" s="61">
        <f t="shared" si="183"/>
        <v>258</v>
      </c>
      <c r="AC116" s="21">
        <v>500</v>
      </c>
      <c r="AD116" s="62">
        <v>83.3</v>
      </c>
      <c r="AE116" s="53">
        <f t="shared" si="184"/>
        <v>0.1666</v>
      </c>
      <c r="AF116" s="54">
        <f t="shared" si="185"/>
        <v>27</v>
      </c>
      <c r="AG116" s="54">
        <f t="shared" si="186"/>
        <v>45</v>
      </c>
      <c r="AH116" s="61">
        <f t="shared" si="187"/>
        <v>72</v>
      </c>
      <c r="AI116" s="21">
        <v>1715</v>
      </c>
      <c r="AJ116" s="21">
        <v>1198.66</v>
      </c>
      <c r="AK116" s="53">
        <f t="shared" si="188"/>
        <v>0.698927113702624</v>
      </c>
      <c r="AL116" s="54">
        <f t="shared" si="189"/>
        <v>128</v>
      </c>
      <c r="AM116" s="54">
        <f t="shared" si="190"/>
        <v>131</v>
      </c>
      <c r="AN116" s="61">
        <f t="shared" si="191"/>
        <v>259</v>
      </c>
      <c r="AO116" s="21">
        <v>1877</v>
      </c>
      <c r="AP116" s="21">
        <v>1925.64</v>
      </c>
      <c r="AQ116" s="53">
        <f t="shared" si="192"/>
        <v>1.0259136920618</v>
      </c>
      <c r="AR116" s="54">
        <f t="shared" si="193"/>
        <v>102</v>
      </c>
      <c r="AS116" s="54">
        <f t="shared" si="194"/>
        <v>111</v>
      </c>
      <c r="AT116" s="61">
        <f t="shared" si="195"/>
        <v>213</v>
      </c>
      <c r="AU116" s="21">
        <v>1860</v>
      </c>
      <c r="AV116" s="21">
        <f>VLOOKUP(B:B,[2]Sheet1!$A:$B,2,0)</f>
        <v>1267.45</v>
      </c>
      <c r="AW116" s="53">
        <f t="shared" si="196"/>
        <v>0.681424731182796</v>
      </c>
      <c r="AX116" s="54">
        <f t="shared" si="197"/>
        <v>136</v>
      </c>
      <c r="AY116" s="54">
        <f t="shared" si="198"/>
        <v>128</v>
      </c>
      <c r="AZ116" s="61">
        <f t="shared" si="199"/>
        <v>264</v>
      </c>
      <c r="BA116" s="21">
        <v>600</v>
      </c>
      <c r="BB116" s="21">
        <v>36.8</v>
      </c>
      <c r="BC116" s="53">
        <f t="shared" si="200"/>
        <v>0.0613333333333333</v>
      </c>
      <c r="BD116" s="54">
        <f t="shared" si="201"/>
        <v>126</v>
      </c>
      <c r="BE116" s="54">
        <f t="shared" si="202"/>
        <v>124</v>
      </c>
      <c r="BF116" s="61">
        <f t="shared" si="203"/>
        <v>250</v>
      </c>
      <c r="BG116" s="21">
        <v>600</v>
      </c>
      <c r="BH116" s="21">
        <v>0</v>
      </c>
      <c r="BI116" s="53">
        <f t="shared" si="204"/>
        <v>0</v>
      </c>
      <c r="BJ116" s="54">
        <f t="shared" si="205"/>
        <v>125</v>
      </c>
      <c r="BK116" s="54">
        <f t="shared" si="206"/>
        <v>125</v>
      </c>
      <c r="BL116" s="61">
        <f t="shared" si="207"/>
        <v>250</v>
      </c>
      <c r="BM116" s="21">
        <v>875</v>
      </c>
      <c r="BN116" s="21">
        <v>887.51</v>
      </c>
      <c r="BO116" s="53">
        <f t="shared" si="208"/>
        <v>1.01429714285714</v>
      </c>
      <c r="BP116" s="54">
        <f t="shared" si="209"/>
        <v>84</v>
      </c>
      <c r="BQ116" s="54">
        <f t="shared" si="210"/>
        <v>95</v>
      </c>
      <c r="BR116" s="61">
        <f t="shared" si="211"/>
        <v>179</v>
      </c>
      <c r="BS116" s="21">
        <v>1600</v>
      </c>
      <c r="BT116" s="21">
        <v>2267.36</v>
      </c>
      <c r="BU116" s="53">
        <f t="shared" si="212"/>
        <v>1.4171</v>
      </c>
      <c r="BV116" s="54">
        <f t="shared" si="213"/>
        <v>13</v>
      </c>
      <c r="BW116" s="54">
        <f t="shared" si="214"/>
        <v>41</v>
      </c>
      <c r="BX116" s="61">
        <f t="shared" si="215"/>
        <v>54</v>
      </c>
      <c r="BY116" s="70">
        <v>2012</v>
      </c>
      <c r="BZ116" s="21">
        <v>0</v>
      </c>
      <c r="CA116" s="53">
        <f t="shared" si="216"/>
        <v>0</v>
      </c>
      <c r="CB116" s="54">
        <f t="shared" si="217"/>
        <v>127</v>
      </c>
      <c r="CC116" s="54">
        <f t="shared" si="218"/>
        <v>132</v>
      </c>
      <c r="CD116" s="61">
        <f t="shared" si="219"/>
        <v>259</v>
      </c>
      <c r="CE116" s="21">
        <v>1546</v>
      </c>
      <c r="CF116" s="21">
        <v>816.8</v>
      </c>
      <c r="CG116" s="53">
        <f t="shared" si="220"/>
        <v>0.528331177231565</v>
      </c>
      <c r="CH116" s="54">
        <f t="shared" si="221"/>
        <v>75</v>
      </c>
      <c r="CI116" s="54">
        <f t="shared" si="222"/>
        <v>87</v>
      </c>
      <c r="CJ116" s="61">
        <f t="shared" si="223"/>
        <v>162</v>
      </c>
    </row>
    <row r="117" customHeight="1" spans="1:88">
      <c r="A117" s="52">
        <v>115</v>
      </c>
      <c r="B117" s="25">
        <v>732</v>
      </c>
      <c r="C117" s="25" t="s">
        <v>208</v>
      </c>
      <c r="D117" s="25" t="s">
        <v>34</v>
      </c>
      <c r="E117" s="21">
        <v>2099</v>
      </c>
      <c r="F117" s="21">
        <v>400</v>
      </c>
      <c r="G117" s="53">
        <f t="shared" si="168"/>
        <v>0.190566936636494</v>
      </c>
      <c r="H117" s="54">
        <f t="shared" si="169"/>
        <v>126</v>
      </c>
      <c r="I117" s="54">
        <f t="shared" si="170"/>
        <v>128</v>
      </c>
      <c r="J117" s="61">
        <f t="shared" si="171"/>
        <v>254</v>
      </c>
      <c r="K117" s="21">
        <v>607</v>
      </c>
      <c r="L117" s="21">
        <v>79.6</v>
      </c>
      <c r="M117" s="53">
        <f t="shared" si="172"/>
        <v>0.131136738056013</v>
      </c>
      <c r="N117" s="54">
        <f t="shared" si="173"/>
        <v>90</v>
      </c>
      <c r="O117" s="54">
        <f t="shared" si="174"/>
        <v>96</v>
      </c>
      <c r="P117" s="61">
        <f t="shared" si="175"/>
        <v>186</v>
      </c>
      <c r="Q117" s="22">
        <v>2198</v>
      </c>
      <c r="R117" s="21">
        <v>284</v>
      </c>
      <c r="S117" s="53">
        <f t="shared" si="176"/>
        <v>0.129208371246588</v>
      </c>
      <c r="T117" s="54">
        <f t="shared" si="177"/>
        <v>109</v>
      </c>
      <c r="U117" s="54">
        <f t="shared" si="178"/>
        <v>113</v>
      </c>
      <c r="V117" s="61">
        <f t="shared" si="179"/>
        <v>222</v>
      </c>
      <c r="W117" s="21">
        <v>1078</v>
      </c>
      <c r="X117" s="62">
        <v>2636.62</v>
      </c>
      <c r="Y117" s="53">
        <f t="shared" si="180"/>
        <v>2.44584415584416</v>
      </c>
      <c r="Z117" s="54">
        <f t="shared" si="181"/>
        <v>107</v>
      </c>
      <c r="AA117" s="54">
        <f t="shared" si="182"/>
        <v>110</v>
      </c>
      <c r="AB117" s="61">
        <f t="shared" si="183"/>
        <v>217</v>
      </c>
      <c r="AC117" s="21">
        <v>430</v>
      </c>
      <c r="AD117" s="62">
        <v>0</v>
      </c>
      <c r="AE117" s="53">
        <f t="shared" si="184"/>
        <v>0</v>
      </c>
      <c r="AF117" s="54">
        <f t="shared" si="185"/>
        <v>66</v>
      </c>
      <c r="AG117" s="54">
        <f t="shared" si="186"/>
        <v>67</v>
      </c>
      <c r="AH117" s="61">
        <f t="shared" si="187"/>
        <v>133</v>
      </c>
      <c r="AI117" s="21">
        <v>1715</v>
      </c>
      <c r="AJ117" s="21">
        <v>948.32</v>
      </c>
      <c r="AK117" s="53">
        <f t="shared" si="188"/>
        <v>0.552956268221574</v>
      </c>
      <c r="AL117" s="54">
        <f t="shared" si="189"/>
        <v>139</v>
      </c>
      <c r="AM117" s="54">
        <f t="shared" si="190"/>
        <v>137</v>
      </c>
      <c r="AN117" s="61">
        <f t="shared" si="191"/>
        <v>276</v>
      </c>
      <c r="AO117" s="21">
        <v>1790</v>
      </c>
      <c r="AP117" s="21">
        <v>1502.51</v>
      </c>
      <c r="AQ117" s="53">
        <f t="shared" si="192"/>
        <v>0.839391061452514</v>
      </c>
      <c r="AR117" s="54">
        <f t="shared" si="193"/>
        <v>127</v>
      </c>
      <c r="AS117" s="54">
        <f t="shared" si="194"/>
        <v>133</v>
      </c>
      <c r="AT117" s="61">
        <f t="shared" si="195"/>
        <v>260</v>
      </c>
      <c r="AU117" s="21">
        <v>1409</v>
      </c>
      <c r="AV117" s="21">
        <f>VLOOKUP(B:B,[2]Sheet1!$A:$B,2,0)</f>
        <v>1645.27</v>
      </c>
      <c r="AW117" s="53">
        <f t="shared" si="196"/>
        <v>1.16768630234209</v>
      </c>
      <c r="AX117" s="54">
        <f t="shared" si="197"/>
        <v>97</v>
      </c>
      <c r="AY117" s="54">
        <f t="shared" si="198"/>
        <v>108</v>
      </c>
      <c r="AZ117" s="61">
        <f t="shared" si="199"/>
        <v>205</v>
      </c>
      <c r="BA117" s="21">
        <v>600</v>
      </c>
      <c r="BB117" s="21">
        <v>36.8</v>
      </c>
      <c r="BC117" s="53">
        <f t="shared" si="200"/>
        <v>0.0613333333333333</v>
      </c>
      <c r="BD117" s="54">
        <f t="shared" si="201"/>
        <v>126</v>
      </c>
      <c r="BE117" s="54">
        <f t="shared" si="202"/>
        <v>124</v>
      </c>
      <c r="BF117" s="61">
        <f t="shared" si="203"/>
        <v>250</v>
      </c>
      <c r="BG117" s="21">
        <v>1466</v>
      </c>
      <c r="BH117" s="21">
        <v>261</v>
      </c>
      <c r="BI117" s="53">
        <f t="shared" si="204"/>
        <v>0.178035470668486</v>
      </c>
      <c r="BJ117" s="54">
        <f t="shared" si="205"/>
        <v>109</v>
      </c>
      <c r="BK117" s="54">
        <f t="shared" si="206"/>
        <v>96</v>
      </c>
      <c r="BL117" s="61">
        <f t="shared" si="207"/>
        <v>205</v>
      </c>
      <c r="BM117" s="21">
        <v>654</v>
      </c>
      <c r="BN117" s="21">
        <v>748.7</v>
      </c>
      <c r="BO117" s="53">
        <f t="shared" si="208"/>
        <v>1.14480122324159</v>
      </c>
      <c r="BP117" s="54">
        <f t="shared" si="209"/>
        <v>74</v>
      </c>
      <c r="BQ117" s="54">
        <f t="shared" si="210"/>
        <v>105</v>
      </c>
      <c r="BR117" s="61">
        <f t="shared" si="211"/>
        <v>179</v>
      </c>
      <c r="BS117" s="21">
        <v>1500</v>
      </c>
      <c r="BT117" s="21">
        <v>912</v>
      </c>
      <c r="BU117" s="53">
        <f t="shared" si="212"/>
        <v>0.608</v>
      </c>
      <c r="BV117" s="54">
        <f t="shared" si="213"/>
        <v>82</v>
      </c>
      <c r="BW117" s="54">
        <f t="shared" si="214"/>
        <v>103</v>
      </c>
      <c r="BX117" s="61">
        <f t="shared" si="215"/>
        <v>185</v>
      </c>
      <c r="BY117" s="70">
        <v>1103</v>
      </c>
      <c r="BZ117" s="21">
        <v>68</v>
      </c>
      <c r="CA117" s="53">
        <f t="shared" si="216"/>
        <v>0.0616500453309157</v>
      </c>
      <c r="CB117" s="54">
        <f t="shared" si="217"/>
        <v>121</v>
      </c>
      <c r="CC117" s="54">
        <f t="shared" si="218"/>
        <v>127</v>
      </c>
      <c r="CD117" s="61">
        <f t="shared" si="219"/>
        <v>248</v>
      </c>
      <c r="CE117" s="21">
        <v>1352</v>
      </c>
      <c r="CF117" s="21">
        <v>650.4</v>
      </c>
      <c r="CG117" s="53">
        <f t="shared" si="220"/>
        <v>0.481065088757396</v>
      </c>
      <c r="CH117" s="54">
        <f t="shared" si="221"/>
        <v>89</v>
      </c>
      <c r="CI117" s="54">
        <f t="shared" si="222"/>
        <v>105</v>
      </c>
      <c r="CJ117" s="61">
        <f t="shared" si="223"/>
        <v>194</v>
      </c>
    </row>
    <row r="118" customHeight="1" spans="1:88">
      <c r="A118" s="52">
        <v>116</v>
      </c>
      <c r="B118" s="25">
        <v>112888</v>
      </c>
      <c r="C118" s="25" t="s">
        <v>209</v>
      </c>
      <c r="D118" s="25" t="s">
        <v>12</v>
      </c>
      <c r="E118" s="21">
        <v>2099</v>
      </c>
      <c r="F118" s="21">
        <v>330.96</v>
      </c>
      <c r="G118" s="53">
        <f t="shared" si="168"/>
        <v>0.157675083373035</v>
      </c>
      <c r="H118" s="54">
        <f t="shared" si="169"/>
        <v>131</v>
      </c>
      <c r="I118" s="54">
        <f t="shared" si="170"/>
        <v>131</v>
      </c>
      <c r="J118" s="61">
        <f t="shared" si="171"/>
        <v>262</v>
      </c>
      <c r="K118" s="21">
        <v>607</v>
      </c>
      <c r="L118" s="21">
        <v>175.8</v>
      </c>
      <c r="M118" s="53">
        <f t="shared" si="172"/>
        <v>0.289621087314662</v>
      </c>
      <c r="N118" s="54">
        <f t="shared" si="173"/>
        <v>69</v>
      </c>
      <c r="O118" s="54">
        <f t="shared" si="174"/>
        <v>84</v>
      </c>
      <c r="P118" s="61">
        <f t="shared" si="175"/>
        <v>153</v>
      </c>
      <c r="Q118" s="22">
        <v>3126</v>
      </c>
      <c r="R118" s="21">
        <v>2919.01</v>
      </c>
      <c r="S118" s="53">
        <f t="shared" si="176"/>
        <v>0.933784388995522</v>
      </c>
      <c r="T118" s="54">
        <f t="shared" si="177"/>
        <v>13</v>
      </c>
      <c r="U118" s="54">
        <f t="shared" si="178"/>
        <v>11</v>
      </c>
      <c r="V118" s="61">
        <f t="shared" si="179"/>
        <v>24</v>
      </c>
      <c r="W118" s="21">
        <v>1078</v>
      </c>
      <c r="X118" s="62">
        <v>1896.17</v>
      </c>
      <c r="Y118" s="53">
        <f t="shared" si="180"/>
        <v>1.75897031539889</v>
      </c>
      <c r="Z118" s="54">
        <f t="shared" si="181"/>
        <v>135</v>
      </c>
      <c r="AA118" s="54">
        <f t="shared" si="182"/>
        <v>130</v>
      </c>
      <c r="AB118" s="61">
        <f t="shared" si="183"/>
        <v>265</v>
      </c>
      <c r="AC118" s="21">
        <v>500</v>
      </c>
      <c r="AD118" s="62">
        <v>0</v>
      </c>
      <c r="AE118" s="53">
        <f t="shared" si="184"/>
        <v>0</v>
      </c>
      <c r="AF118" s="54">
        <f t="shared" si="185"/>
        <v>66</v>
      </c>
      <c r="AG118" s="54">
        <f t="shared" si="186"/>
        <v>67</v>
      </c>
      <c r="AH118" s="61">
        <f t="shared" si="187"/>
        <v>133</v>
      </c>
      <c r="AI118" s="21">
        <v>1715</v>
      </c>
      <c r="AJ118" s="21">
        <v>2187.34</v>
      </c>
      <c r="AK118" s="53">
        <f t="shared" si="188"/>
        <v>1.27541690962099</v>
      </c>
      <c r="AL118" s="54">
        <f t="shared" si="189"/>
        <v>49</v>
      </c>
      <c r="AM118" s="54">
        <f t="shared" si="190"/>
        <v>76</v>
      </c>
      <c r="AN118" s="61">
        <f t="shared" si="191"/>
        <v>125</v>
      </c>
      <c r="AO118" s="21">
        <v>1979</v>
      </c>
      <c r="AP118" s="21">
        <v>3012.28</v>
      </c>
      <c r="AQ118" s="53">
        <f t="shared" si="192"/>
        <v>1.52212228398181</v>
      </c>
      <c r="AR118" s="54">
        <f t="shared" si="193"/>
        <v>33</v>
      </c>
      <c r="AS118" s="54">
        <f t="shared" si="194"/>
        <v>58</v>
      </c>
      <c r="AT118" s="61">
        <f t="shared" si="195"/>
        <v>91</v>
      </c>
      <c r="AU118" s="21">
        <v>1409</v>
      </c>
      <c r="AV118" s="21">
        <f>VLOOKUP(B:B,[2]Sheet1!$A:$B,2,0)</f>
        <v>2050.2</v>
      </c>
      <c r="AW118" s="53">
        <f t="shared" si="196"/>
        <v>1.45507452093683</v>
      </c>
      <c r="AX118" s="54">
        <f t="shared" si="197"/>
        <v>70</v>
      </c>
      <c r="AY118" s="54">
        <f t="shared" si="198"/>
        <v>84</v>
      </c>
      <c r="AZ118" s="61">
        <f t="shared" si="199"/>
        <v>154</v>
      </c>
      <c r="BA118" s="21">
        <v>800</v>
      </c>
      <c r="BB118" s="21">
        <v>39.8</v>
      </c>
      <c r="BC118" s="53">
        <f t="shared" si="200"/>
        <v>0.04975</v>
      </c>
      <c r="BD118" s="54">
        <f t="shared" si="201"/>
        <v>134</v>
      </c>
      <c r="BE118" s="54">
        <f t="shared" si="202"/>
        <v>117</v>
      </c>
      <c r="BF118" s="61">
        <f t="shared" si="203"/>
        <v>251</v>
      </c>
      <c r="BG118" s="21">
        <v>1093</v>
      </c>
      <c r="BH118" s="21">
        <v>1393.2</v>
      </c>
      <c r="BI118" s="53">
        <f t="shared" si="204"/>
        <v>1.27465690759378</v>
      </c>
      <c r="BJ118" s="54">
        <f t="shared" si="205"/>
        <v>27</v>
      </c>
      <c r="BK118" s="54">
        <f t="shared" si="206"/>
        <v>32</v>
      </c>
      <c r="BL118" s="61">
        <f t="shared" si="207"/>
        <v>59</v>
      </c>
      <c r="BM118" s="21">
        <v>1226</v>
      </c>
      <c r="BN118" s="21">
        <v>1947.68</v>
      </c>
      <c r="BO118" s="53">
        <f t="shared" si="208"/>
        <v>1.58864600326264</v>
      </c>
      <c r="BP118" s="54">
        <f t="shared" si="209"/>
        <v>41</v>
      </c>
      <c r="BQ118" s="54">
        <f t="shared" si="210"/>
        <v>32</v>
      </c>
      <c r="BR118" s="61">
        <f t="shared" si="211"/>
        <v>73</v>
      </c>
      <c r="BS118" s="21">
        <v>1500</v>
      </c>
      <c r="BT118" s="21">
        <v>1211.34</v>
      </c>
      <c r="BU118" s="53">
        <f t="shared" si="212"/>
        <v>0.80756</v>
      </c>
      <c r="BV118" s="54">
        <f t="shared" si="213"/>
        <v>53</v>
      </c>
      <c r="BW118" s="54">
        <f t="shared" si="214"/>
        <v>86</v>
      </c>
      <c r="BX118" s="61">
        <f t="shared" si="215"/>
        <v>139</v>
      </c>
      <c r="BY118" s="70">
        <v>1319</v>
      </c>
      <c r="BZ118" s="21">
        <v>39</v>
      </c>
      <c r="CA118" s="53">
        <f t="shared" si="216"/>
        <v>0.0295678544351782</v>
      </c>
      <c r="CB118" s="54">
        <f t="shared" si="217"/>
        <v>124</v>
      </c>
      <c r="CC118" s="54">
        <f t="shared" si="218"/>
        <v>129</v>
      </c>
      <c r="CD118" s="61">
        <f t="shared" si="219"/>
        <v>253</v>
      </c>
      <c r="CE118" s="21">
        <v>966</v>
      </c>
      <c r="CF118" s="21">
        <v>854.9</v>
      </c>
      <c r="CG118" s="53">
        <f t="shared" si="220"/>
        <v>0.884989648033126</v>
      </c>
      <c r="CH118" s="54">
        <f t="shared" si="221"/>
        <v>18</v>
      </c>
      <c r="CI118" s="54">
        <f t="shared" si="222"/>
        <v>80</v>
      </c>
      <c r="CJ118" s="61">
        <f t="shared" si="223"/>
        <v>98</v>
      </c>
    </row>
    <row r="119" customHeight="1" spans="1:88">
      <c r="A119" s="52">
        <v>117</v>
      </c>
      <c r="B119" s="25">
        <v>339</v>
      </c>
      <c r="C119" s="25" t="s">
        <v>210</v>
      </c>
      <c r="D119" s="25" t="s">
        <v>124</v>
      </c>
      <c r="E119" s="21">
        <v>2099</v>
      </c>
      <c r="F119" s="21">
        <v>720.81</v>
      </c>
      <c r="G119" s="53">
        <f t="shared" si="168"/>
        <v>0.343406383992377</v>
      </c>
      <c r="H119" s="54">
        <f t="shared" si="169"/>
        <v>106</v>
      </c>
      <c r="I119" s="54">
        <f t="shared" si="170"/>
        <v>110</v>
      </c>
      <c r="J119" s="61">
        <f t="shared" si="171"/>
        <v>216</v>
      </c>
      <c r="K119" s="21">
        <v>607</v>
      </c>
      <c r="L119" s="21"/>
      <c r="M119" s="53">
        <f t="shared" si="172"/>
        <v>0</v>
      </c>
      <c r="N119" s="54">
        <f t="shared" si="173"/>
        <v>111</v>
      </c>
      <c r="O119" s="54">
        <f t="shared" si="174"/>
        <v>111</v>
      </c>
      <c r="P119" s="61">
        <f t="shared" si="175"/>
        <v>222</v>
      </c>
      <c r="Q119" s="22">
        <v>6282</v>
      </c>
      <c r="R119" s="21">
        <v>5355.08</v>
      </c>
      <c r="S119" s="53">
        <f t="shared" si="176"/>
        <v>0.852448264883795</v>
      </c>
      <c r="T119" s="54">
        <f t="shared" si="177"/>
        <v>19</v>
      </c>
      <c r="U119" s="54">
        <f t="shared" si="178"/>
        <v>2</v>
      </c>
      <c r="V119" s="61">
        <f t="shared" si="179"/>
        <v>21</v>
      </c>
      <c r="W119" s="21">
        <v>1078</v>
      </c>
      <c r="X119" s="62">
        <v>2395.59</v>
      </c>
      <c r="Y119" s="53">
        <f t="shared" si="180"/>
        <v>2.22225417439703</v>
      </c>
      <c r="Z119" s="54">
        <f t="shared" si="181"/>
        <v>117</v>
      </c>
      <c r="AA119" s="54">
        <f t="shared" si="182"/>
        <v>117</v>
      </c>
      <c r="AB119" s="61">
        <f t="shared" si="183"/>
        <v>234</v>
      </c>
      <c r="AC119" s="21">
        <v>500</v>
      </c>
      <c r="AD119" s="62">
        <v>0</v>
      </c>
      <c r="AE119" s="53">
        <f t="shared" si="184"/>
        <v>0</v>
      </c>
      <c r="AF119" s="54">
        <f t="shared" si="185"/>
        <v>66</v>
      </c>
      <c r="AG119" s="54">
        <f t="shared" si="186"/>
        <v>67</v>
      </c>
      <c r="AH119" s="61">
        <f t="shared" si="187"/>
        <v>133</v>
      </c>
      <c r="AI119" s="21">
        <v>1715</v>
      </c>
      <c r="AJ119" s="21">
        <v>2110.09</v>
      </c>
      <c r="AK119" s="53">
        <f t="shared" si="188"/>
        <v>1.23037317784257</v>
      </c>
      <c r="AL119" s="54">
        <f t="shared" si="189"/>
        <v>53</v>
      </c>
      <c r="AM119" s="54">
        <f t="shared" si="190"/>
        <v>82</v>
      </c>
      <c r="AN119" s="61">
        <f t="shared" si="191"/>
        <v>135</v>
      </c>
      <c r="AO119" s="21">
        <v>1790</v>
      </c>
      <c r="AP119" s="21">
        <v>2444.67</v>
      </c>
      <c r="AQ119" s="53">
        <f t="shared" si="192"/>
        <v>1.3657374301676</v>
      </c>
      <c r="AR119" s="54">
        <f t="shared" si="193"/>
        <v>58</v>
      </c>
      <c r="AS119" s="54">
        <f t="shared" si="194"/>
        <v>85</v>
      </c>
      <c r="AT119" s="61">
        <f t="shared" si="195"/>
        <v>143</v>
      </c>
      <c r="AU119" s="21">
        <v>1409</v>
      </c>
      <c r="AV119" s="21">
        <f>VLOOKUP(B:B,[2]Sheet1!$A:$B,2,0)</f>
        <v>894.9</v>
      </c>
      <c r="AW119" s="53">
        <f t="shared" si="196"/>
        <v>0.635131298793471</v>
      </c>
      <c r="AX119" s="54">
        <f t="shared" si="197"/>
        <v>138</v>
      </c>
      <c r="AY119" s="54">
        <f t="shared" si="198"/>
        <v>137</v>
      </c>
      <c r="AZ119" s="61">
        <f t="shared" si="199"/>
        <v>275</v>
      </c>
      <c r="BA119" s="21">
        <v>600</v>
      </c>
      <c r="BB119" s="21">
        <v>93.84</v>
      </c>
      <c r="BC119" s="53">
        <f t="shared" si="200"/>
        <v>0.1564</v>
      </c>
      <c r="BD119" s="54">
        <f t="shared" si="201"/>
        <v>89</v>
      </c>
      <c r="BE119" s="54">
        <f t="shared" si="202"/>
        <v>93</v>
      </c>
      <c r="BF119" s="61">
        <f t="shared" si="203"/>
        <v>182</v>
      </c>
      <c r="BG119" s="21">
        <v>872</v>
      </c>
      <c r="BH119" s="21">
        <v>1916.04</v>
      </c>
      <c r="BI119" s="53">
        <f t="shared" si="204"/>
        <v>2.19729357798165</v>
      </c>
      <c r="BJ119" s="54">
        <f t="shared" si="205"/>
        <v>9</v>
      </c>
      <c r="BK119" s="54">
        <f t="shared" si="206"/>
        <v>16</v>
      </c>
      <c r="BL119" s="61">
        <f t="shared" si="207"/>
        <v>25</v>
      </c>
      <c r="BM119" s="21">
        <v>1180</v>
      </c>
      <c r="BN119" s="21">
        <v>1439.8</v>
      </c>
      <c r="BO119" s="53">
        <f t="shared" si="208"/>
        <v>1.22016949152542</v>
      </c>
      <c r="BP119" s="54">
        <f t="shared" si="209"/>
        <v>65</v>
      </c>
      <c r="BQ119" s="54">
        <f t="shared" si="210"/>
        <v>58</v>
      </c>
      <c r="BR119" s="61">
        <f t="shared" si="211"/>
        <v>123</v>
      </c>
      <c r="BS119" s="21">
        <v>1500</v>
      </c>
      <c r="BT119" s="21">
        <v>1083.2</v>
      </c>
      <c r="BU119" s="53">
        <f t="shared" si="212"/>
        <v>0.722133333333333</v>
      </c>
      <c r="BV119" s="54">
        <f t="shared" si="213"/>
        <v>60</v>
      </c>
      <c r="BW119" s="54">
        <f t="shared" si="214"/>
        <v>93</v>
      </c>
      <c r="BX119" s="61">
        <f t="shared" si="215"/>
        <v>153</v>
      </c>
      <c r="BY119" s="70">
        <v>1681</v>
      </c>
      <c r="BZ119" s="21">
        <v>0</v>
      </c>
      <c r="CA119" s="53">
        <f t="shared" si="216"/>
        <v>0</v>
      </c>
      <c r="CB119" s="54">
        <f t="shared" si="217"/>
        <v>127</v>
      </c>
      <c r="CC119" s="54">
        <f t="shared" si="218"/>
        <v>132</v>
      </c>
      <c r="CD119" s="61">
        <f t="shared" si="219"/>
        <v>259</v>
      </c>
      <c r="CE119" s="21">
        <v>1298</v>
      </c>
      <c r="CF119" s="21">
        <v>1016.12</v>
      </c>
      <c r="CG119" s="53">
        <f t="shared" si="220"/>
        <v>0.782835130970724</v>
      </c>
      <c r="CH119" s="54">
        <f t="shared" si="221"/>
        <v>28</v>
      </c>
      <c r="CI119" s="54">
        <f t="shared" si="222"/>
        <v>65</v>
      </c>
      <c r="CJ119" s="61">
        <f t="shared" si="223"/>
        <v>93</v>
      </c>
    </row>
    <row r="120" customHeight="1" spans="1:88">
      <c r="A120" s="52">
        <v>118</v>
      </c>
      <c r="B120" s="25">
        <v>119263</v>
      </c>
      <c r="C120" s="25" t="s">
        <v>211</v>
      </c>
      <c r="D120" s="25" t="s">
        <v>12</v>
      </c>
      <c r="E120" s="21">
        <v>2099</v>
      </c>
      <c r="F120" s="21">
        <v>1897</v>
      </c>
      <c r="G120" s="53">
        <f t="shared" si="168"/>
        <v>0.903763696998571</v>
      </c>
      <c r="H120" s="54">
        <f t="shared" si="169"/>
        <v>36</v>
      </c>
      <c r="I120" s="54">
        <f t="shared" si="170"/>
        <v>48</v>
      </c>
      <c r="J120" s="61">
        <f t="shared" si="171"/>
        <v>84</v>
      </c>
      <c r="K120" s="21">
        <v>607</v>
      </c>
      <c r="L120" s="21"/>
      <c r="M120" s="53">
        <f t="shared" si="172"/>
        <v>0</v>
      </c>
      <c r="N120" s="54">
        <f t="shared" si="173"/>
        <v>111</v>
      </c>
      <c r="O120" s="54">
        <f t="shared" si="174"/>
        <v>111</v>
      </c>
      <c r="P120" s="61">
        <f t="shared" si="175"/>
        <v>222</v>
      </c>
      <c r="Q120" s="22">
        <v>3555</v>
      </c>
      <c r="R120" s="21">
        <v>1686</v>
      </c>
      <c r="S120" s="53">
        <f t="shared" si="176"/>
        <v>0.474261603375527</v>
      </c>
      <c r="T120" s="54">
        <f t="shared" si="177"/>
        <v>50</v>
      </c>
      <c r="U120" s="54">
        <f t="shared" si="178"/>
        <v>34</v>
      </c>
      <c r="V120" s="61">
        <f t="shared" si="179"/>
        <v>84</v>
      </c>
      <c r="W120" s="21">
        <v>1078</v>
      </c>
      <c r="X120" s="62">
        <v>3054.49</v>
      </c>
      <c r="Y120" s="53">
        <f t="shared" si="180"/>
        <v>2.83347866419295</v>
      </c>
      <c r="Z120" s="54">
        <f t="shared" si="181"/>
        <v>92</v>
      </c>
      <c r="AA120" s="54">
        <f t="shared" si="182"/>
        <v>105</v>
      </c>
      <c r="AB120" s="61">
        <f t="shared" si="183"/>
        <v>197</v>
      </c>
      <c r="AC120" s="21">
        <v>430</v>
      </c>
      <c r="AD120" s="62">
        <v>0</v>
      </c>
      <c r="AE120" s="53">
        <f t="shared" si="184"/>
        <v>0</v>
      </c>
      <c r="AF120" s="54">
        <f t="shared" si="185"/>
        <v>66</v>
      </c>
      <c r="AG120" s="54">
        <f t="shared" si="186"/>
        <v>67</v>
      </c>
      <c r="AH120" s="61">
        <f t="shared" si="187"/>
        <v>133</v>
      </c>
      <c r="AI120" s="21">
        <v>1715</v>
      </c>
      <c r="AJ120" s="21">
        <v>1747.48</v>
      </c>
      <c r="AK120" s="53">
        <f t="shared" si="188"/>
        <v>1.0189387755102</v>
      </c>
      <c r="AL120" s="54">
        <f t="shared" si="189"/>
        <v>85</v>
      </c>
      <c r="AM120" s="54">
        <f t="shared" si="190"/>
        <v>107</v>
      </c>
      <c r="AN120" s="61">
        <f t="shared" si="191"/>
        <v>192</v>
      </c>
      <c r="AO120" s="21">
        <v>2289</v>
      </c>
      <c r="AP120" s="21">
        <v>3536.33</v>
      </c>
      <c r="AQ120" s="53">
        <f t="shared" si="192"/>
        <v>1.54492354740061</v>
      </c>
      <c r="AR120" s="54">
        <f t="shared" si="193"/>
        <v>29</v>
      </c>
      <c r="AS120" s="54">
        <f t="shared" si="194"/>
        <v>42</v>
      </c>
      <c r="AT120" s="61">
        <f t="shared" si="195"/>
        <v>71</v>
      </c>
      <c r="AU120" s="21">
        <v>1409</v>
      </c>
      <c r="AV120" s="21">
        <f>VLOOKUP(B:B,[2]Sheet1!$A:$B,2,0)</f>
        <v>1477.23</v>
      </c>
      <c r="AW120" s="53">
        <f t="shared" si="196"/>
        <v>1.04842441447835</v>
      </c>
      <c r="AX120" s="54">
        <f t="shared" si="197"/>
        <v>113</v>
      </c>
      <c r="AY120" s="54">
        <f t="shared" si="198"/>
        <v>117</v>
      </c>
      <c r="AZ120" s="61">
        <f t="shared" si="199"/>
        <v>230</v>
      </c>
      <c r="BA120" s="21">
        <v>600</v>
      </c>
      <c r="BB120" s="21">
        <v>154.8</v>
      </c>
      <c r="BC120" s="53">
        <f t="shared" si="200"/>
        <v>0.258</v>
      </c>
      <c r="BD120" s="54">
        <f t="shared" si="201"/>
        <v>61</v>
      </c>
      <c r="BE120" s="54">
        <f t="shared" si="202"/>
        <v>59</v>
      </c>
      <c r="BF120" s="61">
        <f t="shared" si="203"/>
        <v>120</v>
      </c>
      <c r="BG120" s="21">
        <v>800</v>
      </c>
      <c r="BH120" s="21">
        <v>543.6</v>
      </c>
      <c r="BI120" s="53">
        <f t="shared" si="204"/>
        <v>0.6795</v>
      </c>
      <c r="BJ120" s="54">
        <f t="shared" si="205"/>
        <v>57</v>
      </c>
      <c r="BK120" s="54">
        <f t="shared" si="206"/>
        <v>70</v>
      </c>
      <c r="BL120" s="61">
        <f t="shared" si="207"/>
        <v>127</v>
      </c>
      <c r="BM120" s="21">
        <v>634</v>
      </c>
      <c r="BN120" s="21">
        <v>515.2</v>
      </c>
      <c r="BO120" s="53">
        <f t="shared" si="208"/>
        <v>0.812618296529969</v>
      </c>
      <c r="BP120" s="54">
        <f t="shared" si="209"/>
        <v>103</v>
      </c>
      <c r="BQ120" s="54">
        <f t="shared" si="210"/>
        <v>122</v>
      </c>
      <c r="BR120" s="61">
        <f t="shared" si="211"/>
        <v>225</v>
      </c>
      <c r="BS120" s="21">
        <v>1500</v>
      </c>
      <c r="BT120" s="21">
        <v>455.4</v>
      </c>
      <c r="BU120" s="53">
        <f t="shared" si="212"/>
        <v>0.3036</v>
      </c>
      <c r="BV120" s="54">
        <f t="shared" si="213"/>
        <v>115</v>
      </c>
      <c r="BW120" s="54">
        <f t="shared" si="214"/>
        <v>121</v>
      </c>
      <c r="BX120" s="61">
        <f t="shared" si="215"/>
        <v>236</v>
      </c>
      <c r="BY120" s="70">
        <v>1242</v>
      </c>
      <c r="BZ120" s="21">
        <v>158</v>
      </c>
      <c r="CA120" s="53">
        <f t="shared" si="216"/>
        <v>0.127214170692432</v>
      </c>
      <c r="CB120" s="54">
        <f t="shared" si="217"/>
        <v>108</v>
      </c>
      <c r="CC120" s="54">
        <f t="shared" si="218"/>
        <v>123</v>
      </c>
      <c r="CD120" s="61">
        <f t="shared" si="219"/>
        <v>231</v>
      </c>
      <c r="CE120" s="21">
        <v>966</v>
      </c>
      <c r="CF120" s="21">
        <v>529.23</v>
      </c>
      <c r="CG120" s="53">
        <f t="shared" si="220"/>
        <v>0.547857142857143</v>
      </c>
      <c r="CH120" s="54">
        <f t="shared" si="221"/>
        <v>69</v>
      </c>
      <c r="CI120" s="54">
        <f t="shared" si="222"/>
        <v>122</v>
      </c>
      <c r="CJ120" s="61">
        <f t="shared" si="223"/>
        <v>191</v>
      </c>
    </row>
    <row r="121" customHeight="1" spans="1:88">
      <c r="A121" s="52">
        <v>119</v>
      </c>
      <c r="B121" s="25">
        <v>706</v>
      </c>
      <c r="C121" s="25" t="s">
        <v>212</v>
      </c>
      <c r="D121" s="25" t="s">
        <v>169</v>
      </c>
      <c r="E121" s="21">
        <v>2099</v>
      </c>
      <c r="F121" s="21">
        <v>118</v>
      </c>
      <c r="G121" s="53">
        <f t="shared" si="168"/>
        <v>0.0562172463077656</v>
      </c>
      <c r="H121" s="54">
        <f t="shared" si="169"/>
        <v>137</v>
      </c>
      <c r="I121" s="54">
        <f t="shared" si="170"/>
        <v>137</v>
      </c>
      <c r="J121" s="61">
        <f t="shared" si="171"/>
        <v>274</v>
      </c>
      <c r="K121" s="21">
        <v>1156</v>
      </c>
      <c r="L121" s="21">
        <v>351.6</v>
      </c>
      <c r="M121" s="53">
        <f t="shared" si="172"/>
        <v>0.304152249134948</v>
      </c>
      <c r="N121" s="54">
        <f t="shared" si="173"/>
        <v>65</v>
      </c>
      <c r="O121" s="54">
        <f t="shared" si="174"/>
        <v>50</v>
      </c>
      <c r="P121" s="61">
        <f t="shared" si="175"/>
        <v>115</v>
      </c>
      <c r="Q121" s="22">
        <v>1807</v>
      </c>
      <c r="R121" s="21">
        <v>1251.81</v>
      </c>
      <c r="S121" s="53">
        <f t="shared" si="176"/>
        <v>0.692755949086884</v>
      </c>
      <c r="T121" s="54">
        <f t="shared" si="177"/>
        <v>32</v>
      </c>
      <c r="U121" s="54">
        <f t="shared" si="178"/>
        <v>56</v>
      </c>
      <c r="V121" s="61">
        <f t="shared" si="179"/>
        <v>88</v>
      </c>
      <c r="W121" s="21">
        <v>1349</v>
      </c>
      <c r="X121" s="62">
        <v>5022.53</v>
      </c>
      <c r="Y121" s="53">
        <f t="shared" si="180"/>
        <v>3.7231504818384</v>
      </c>
      <c r="Z121" s="54">
        <f t="shared" si="181"/>
        <v>47</v>
      </c>
      <c r="AA121" s="54">
        <f t="shared" si="182"/>
        <v>55</v>
      </c>
      <c r="AB121" s="61">
        <f t="shared" si="183"/>
        <v>102</v>
      </c>
      <c r="AC121" s="21">
        <v>533</v>
      </c>
      <c r="AD121" s="62">
        <v>94</v>
      </c>
      <c r="AE121" s="53">
        <f t="shared" si="184"/>
        <v>0.176360225140713</v>
      </c>
      <c r="AF121" s="54">
        <f t="shared" si="185"/>
        <v>24</v>
      </c>
      <c r="AG121" s="54">
        <f t="shared" si="186"/>
        <v>37</v>
      </c>
      <c r="AH121" s="61">
        <f t="shared" si="187"/>
        <v>61</v>
      </c>
      <c r="AI121" s="21">
        <v>1715</v>
      </c>
      <c r="AJ121" s="21">
        <v>2544.02</v>
      </c>
      <c r="AK121" s="53">
        <f t="shared" si="188"/>
        <v>1.48339358600583</v>
      </c>
      <c r="AL121" s="54">
        <f t="shared" si="189"/>
        <v>23</v>
      </c>
      <c r="AM121" s="54">
        <f t="shared" si="190"/>
        <v>47</v>
      </c>
      <c r="AN121" s="61">
        <f t="shared" si="191"/>
        <v>70</v>
      </c>
      <c r="AO121" s="21">
        <v>1790</v>
      </c>
      <c r="AP121" s="21">
        <v>1847.53</v>
      </c>
      <c r="AQ121" s="53">
        <f t="shared" si="192"/>
        <v>1.03213966480447</v>
      </c>
      <c r="AR121" s="54">
        <f t="shared" si="193"/>
        <v>101</v>
      </c>
      <c r="AS121" s="54">
        <f t="shared" si="194"/>
        <v>117</v>
      </c>
      <c r="AT121" s="61">
        <f t="shared" si="195"/>
        <v>218</v>
      </c>
      <c r="AU121" s="21">
        <v>1409</v>
      </c>
      <c r="AV121" s="21">
        <f>VLOOKUP(B:B,[2]Sheet1!$A:$B,2,0)</f>
        <v>2900.4</v>
      </c>
      <c r="AW121" s="53">
        <f t="shared" si="196"/>
        <v>2.05848119233499</v>
      </c>
      <c r="AX121" s="54">
        <f t="shared" si="197"/>
        <v>26</v>
      </c>
      <c r="AY121" s="54">
        <f t="shared" si="198"/>
        <v>51</v>
      </c>
      <c r="AZ121" s="61">
        <f t="shared" si="199"/>
        <v>77</v>
      </c>
      <c r="BA121" s="21">
        <v>600</v>
      </c>
      <c r="BB121" s="21">
        <v>60.18</v>
      </c>
      <c r="BC121" s="53">
        <f t="shared" si="200"/>
        <v>0.1003</v>
      </c>
      <c r="BD121" s="54">
        <f t="shared" si="201"/>
        <v>110</v>
      </c>
      <c r="BE121" s="54">
        <f t="shared" si="202"/>
        <v>113</v>
      </c>
      <c r="BF121" s="61">
        <f t="shared" si="203"/>
        <v>223</v>
      </c>
      <c r="BG121" s="21">
        <v>1218</v>
      </c>
      <c r="BH121" s="21">
        <v>445.59</v>
      </c>
      <c r="BI121" s="53">
        <f t="shared" si="204"/>
        <v>0.365837438423645</v>
      </c>
      <c r="BJ121" s="54">
        <f t="shared" si="205"/>
        <v>81</v>
      </c>
      <c r="BK121" s="54">
        <f t="shared" si="206"/>
        <v>77</v>
      </c>
      <c r="BL121" s="61">
        <f t="shared" si="207"/>
        <v>158</v>
      </c>
      <c r="BM121" s="21">
        <v>600</v>
      </c>
      <c r="BN121" s="21">
        <v>1293.92</v>
      </c>
      <c r="BO121" s="53">
        <f t="shared" si="208"/>
        <v>2.15653333333333</v>
      </c>
      <c r="BP121" s="54">
        <f t="shared" si="209"/>
        <v>18</v>
      </c>
      <c r="BQ121" s="54">
        <f t="shared" si="210"/>
        <v>69</v>
      </c>
      <c r="BR121" s="61">
        <f t="shared" si="211"/>
        <v>87</v>
      </c>
      <c r="BS121" s="21">
        <v>1500</v>
      </c>
      <c r="BT121" s="21">
        <v>1663</v>
      </c>
      <c r="BU121" s="53">
        <f t="shared" si="212"/>
        <v>1.10866666666667</v>
      </c>
      <c r="BV121" s="54">
        <f t="shared" si="213"/>
        <v>29</v>
      </c>
      <c r="BW121" s="54">
        <f t="shared" si="214"/>
        <v>62</v>
      </c>
      <c r="BX121" s="61">
        <f t="shared" si="215"/>
        <v>91</v>
      </c>
      <c r="BY121" s="70">
        <v>1207</v>
      </c>
      <c r="BZ121" s="21">
        <v>1390</v>
      </c>
      <c r="CA121" s="53">
        <f t="shared" si="216"/>
        <v>1.15161557580779</v>
      </c>
      <c r="CB121" s="54">
        <f t="shared" si="217"/>
        <v>5</v>
      </c>
      <c r="CC121" s="54">
        <f t="shared" si="218"/>
        <v>39</v>
      </c>
      <c r="CD121" s="61">
        <f t="shared" si="219"/>
        <v>44</v>
      </c>
      <c r="CE121" s="21">
        <v>1546</v>
      </c>
      <c r="CF121" s="21">
        <v>1317.58</v>
      </c>
      <c r="CG121" s="53">
        <f t="shared" si="220"/>
        <v>0.852250970245796</v>
      </c>
      <c r="CH121" s="54">
        <f t="shared" si="221"/>
        <v>20</v>
      </c>
      <c r="CI121" s="54">
        <f t="shared" si="222"/>
        <v>45</v>
      </c>
      <c r="CJ121" s="61">
        <f t="shared" si="223"/>
        <v>65</v>
      </c>
    </row>
    <row r="122" customHeight="1" spans="1:88">
      <c r="A122" s="52">
        <v>120</v>
      </c>
      <c r="B122" s="25">
        <v>104838</v>
      </c>
      <c r="C122" s="25" t="s">
        <v>213</v>
      </c>
      <c r="D122" s="25" t="s">
        <v>143</v>
      </c>
      <c r="E122" s="21">
        <v>2099</v>
      </c>
      <c r="F122" s="21">
        <v>389</v>
      </c>
      <c r="G122" s="53">
        <f t="shared" si="168"/>
        <v>0.18532634587899</v>
      </c>
      <c r="H122" s="54">
        <f t="shared" si="169"/>
        <v>128</v>
      </c>
      <c r="I122" s="54">
        <f t="shared" si="170"/>
        <v>129</v>
      </c>
      <c r="J122" s="61">
        <f t="shared" si="171"/>
        <v>257</v>
      </c>
      <c r="K122" s="21">
        <v>3087</v>
      </c>
      <c r="L122" s="21">
        <v>331.8</v>
      </c>
      <c r="M122" s="53">
        <f t="shared" si="172"/>
        <v>0.107482993197279</v>
      </c>
      <c r="N122" s="54">
        <f t="shared" si="173"/>
        <v>94</v>
      </c>
      <c r="O122" s="54">
        <f t="shared" si="174"/>
        <v>53</v>
      </c>
      <c r="P122" s="61">
        <f t="shared" si="175"/>
        <v>147</v>
      </c>
      <c r="Q122" s="22">
        <v>2666</v>
      </c>
      <c r="R122" s="21">
        <v>712.81</v>
      </c>
      <c r="S122" s="53">
        <f t="shared" si="176"/>
        <v>0.267370592648162</v>
      </c>
      <c r="T122" s="54">
        <f t="shared" si="177"/>
        <v>87</v>
      </c>
      <c r="U122" s="54">
        <f t="shared" si="178"/>
        <v>82</v>
      </c>
      <c r="V122" s="61">
        <f t="shared" si="179"/>
        <v>169</v>
      </c>
      <c r="W122" s="21">
        <v>1078</v>
      </c>
      <c r="X122" s="62">
        <v>3219.35</v>
      </c>
      <c r="Y122" s="53">
        <f t="shared" si="180"/>
        <v>2.98641001855288</v>
      </c>
      <c r="Z122" s="54">
        <f t="shared" si="181"/>
        <v>82</v>
      </c>
      <c r="AA122" s="54">
        <f t="shared" si="182"/>
        <v>102</v>
      </c>
      <c r="AB122" s="61">
        <f t="shared" si="183"/>
        <v>184</v>
      </c>
      <c r="AC122" s="21">
        <v>430</v>
      </c>
      <c r="AD122" s="62">
        <v>0</v>
      </c>
      <c r="AE122" s="53">
        <f t="shared" si="184"/>
        <v>0</v>
      </c>
      <c r="AF122" s="54">
        <f t="shared" si="185"/>
        <v>66</v>
      </c>
      <c r="AG122" s="54">
        <f t="shared" si="186"/>
        <v>67</v>
      </c>
      <c r="AH122" s="61">
        <f t="shared" si="187"/>
        <v>133</v>
      </c>
      <c r="AI122" s="21">
        <v>1715</v>
      </c>
      <c r="AJ122" s="21">
        <v>2754.81</v>
      </c>
      <c r="AK122" s="53">
        <f t="shared" si="188"/>
        <v>1.60630320699708</v>
      </c>
      <c r="AL122" s="54">
        <f t="shared" si="189"/>
        <v>17</v>
      </c>
      <c r="AM122" s="54">
        <f t="shared" si="190"/>
        <v>34</v>
      </c>
      <c r="AN122" s="61">
        <f t="shared" si="191"/>
        <v>51</v>
      </c>
      <c r="AO122" s="21">
        <v>1790</v>
      </c>
      <c r="AP122" s="21">
        <v>1743.55</v>
      </c>
      <c r="AQ122" s="53">
        <f t="shared" si="192"/>
        <v>0.974050279329609</v>
      </c>
      <c r="AR122" s="54">
        <f t="shared" si="193"/>
        <v>112</v>
      </c>
      <c r="AS122" s="54">
        <f t="shared" si="194"/>
        <v>121</v>
      </c>
      <c r="AT122" s="61">
        <f t="shared" si="195"/>
        <v>233</v>
      </c>
      <c r="AU122" s="21">
        <v>1409</v>
      </c>
      <c r="AV122" s="21">
        <f>VLOOKUP(B:B,[2]Sheet1!$A:$B,2,0)</f>
        <v>3338.41</v>
      </c>
      <c r="AW122" s="53">
        <f t="shared" si="196"/>
        <v>2.36934705464869</v>
      </c>
      <c r="AX122" s="54">
        <f t="shared" si="197"/>
        <v>15</v>
      </c>
      <c r="AY122" s="54">
        <f t="shared" si="198"/>
        <v>35</v>
      </c>
      <c r="AZ122" s="61">
        <f t="shared" si="199"/>
        <v>50</v>
      </c>
      <c r="BA122" s="21">
        <v>600</v>
      </c>
      <c r="BB122" s="21">
        <v>94.5</v>
      </c>
      <c r="BC122" s="53">
        <f t="shared" si="200"/>
        <v>0.1575</v>
      </c>
      <c r="BD122" s="54">
        <f t="shared" si="201"/>
        <v>88</v>
      </c>
      <c r="BE122" s="54">
        <f t="shared" si="202"/>
        <v>92</v>
      </c>
      <c r="BF122" s="61">
        <f t="shared" si="203"/>
        <v>180</v>
      </c>
      <c r="BG122" s="21">
        <v>600</v>
      </c>
      <c r="BH122" s="21">
        <v>290.6</v>
      </c>
      <c r="BI122" s="53">
        <f t="shared" si="204"/>
        <v>0.484333333333333</v>
      </c>
      <c r="BJ122" s="54">
        <f t="shared" si="205"/>
        <v>73</v>
      </c>
      <c r="BK122" s="54">
        <f t="shared" si="206"/>
        <v>92</v>
      </c>
      <c r="BL122" s="61">
        <f t="shared" si="207"/>
        <v>165</v>
      </c>
      <c r="BM122" s="21">
        <v>600</v>
      </c>
      <c r="BN122" s="21">
        <v>1370.95</v>
      </c>
      <c r="BO122" s="53">
        <f t="shared" si="208"/>
        <v>2.28491666666667</v>
      </c>
      <c r="BP122" s="54">
        <f t="shared" si="209"/>
        <v>12</v>
      </c>
      <c r="BQ122" s="54">
        <f t="shared" si="210"/>
        <v>65</v>
      </c>
      <c r="BR122" s="61">
        <f t="shared" si="211"/>
        <v>77</v>
      </c>
      <c r="BS122" s="21">
        <v>1500</v>
      </c>
      <c r="BT122" s="21">
        <v>182.4</v>
      </c>
      <c r="BU122" s="53">
        <f t="shared" si="212"/>
        <v>0.1216</v>
      </c>
      <c r="BV122" s="54">
        <f t="shared" si="213"/>
        <v>136</v>
      </c>
      <c r="BW122" s="54">
        <f t="shared" si="214"/>
        <v>137</v>
      </c>
      <c r="BX122" s="61">
        <f t="shared" si="215"/>
        <v>273</v>
      </c>
      <c r="BY122" s="70">
        <v>1303</v>
      </c>
      <c r="BZ122" s="21">
        <v>0</v>
      </c>
      <c r="CA122" s="53">
        <f t="shared" si="216"/>
        <v>0</v>
      </c>
      <c r="CB122" s="54">
        <f t="shared" si="217"/>
        <v>127</v>
      </c>
      <c r="CC122" s="54">
        <f t="shared" si="218"/>
        <v>132</v>
      </c>
      <c r="CD122" s="61">
        <f t="shared" si="219"/>
        <v>259</v>
      </c>
      <c r="CE122" s="21">
        <v>966</v>
      </c>
      <c r="CF122" s="21">
        <v>421.18</v>
      </c>
      <c r="CG122" s="53">
        <f t="shared" si="220"/>
        <v>0.436004140786749</v>
      </c>
      <c r="CH122" s="54">
        <f t="shared" si="221"/>
        <v>99</v>
      </c>
      <c r="CI122" s="54">
        <f t="shared" si="222"/>
        <v>131</v>
      </c>
      <c r="CJ122" s="61">
        <f t="shared" si="223"/>
        <v>230</v>
      </c>
    </row>
    <row r="123" customHeight="1" spans="1:88">
      <c r="A123" s="52">
        <v>121</v>
      </c>
      <c r="B123" s="25">
        <v>573</v>
      </c>
      <c r="C123" s="25" t="s">
        <v>214</v>
      </c>
      <c r="D123" s="25" t="s">
        <v>16</v>
      </c>
      <c r="E123" s="21">
        <v>2099</v>
      </c>
      <c r="F123" s="21">
        <v>1537.88</v>
      </c>
      <c r="G123" s="53">
        <f t="shared" si="168"/>
        <v>0.732672701286327</v>
      </c>
      <c r="H123" s="54">
        <f t="shared" si="169"/>
        <v>54</v>
      </c>
      <c r="I123" s="54">
        <f t="shared" si="170"/>
        <v>69</v>
      </c>
      <c r="J123" s="61">
        <f t="shared" si="171"/>
        <v>123</v>
      </c>
      <c r="K123" s="21">
        <v>607</v>
      </c>
      <c r="L123" s="21"/>
      <c r="M123" s="53">
        <f t="shared" si="172"/>
        <v>0</v>
      </c>
      <c r="N123" s="54">
        <f t="shared" si="173"/>
        <v>111</v>
      </c>
      <c r="O123" s="54">
        <f t="shared" si="174"/>
        <v>111</v>
      </c>
      <c r="P123" s="61">
        <f t="shared" si="175"/>
        <v>222</v>
      </c>
      <c r="Q123" s="22">
        <v>1125</v>
      </c>
      <c r="R123" s="21">
        <v>63</v>
      </c>
      <c r="S123" s="53">
        <f t="shared" si="176"/>
        <v>0.056</v>
      </c>
      <c r="T123" s="54">
        <f t="shared" si="177"/>
        <v>123</v>
      </c>
      <c r="U123" s="54">
        <f t="shared" si="178"/>
        <v>132</v>
      </c>
      <c r="V123" s="61">
        <f t="shared" si="179"/>
        <v>255</v>
      </c>
      <c r="W123" s="21">
        <v>1078</v>
      </c>
      <c r="X123" s="62">
        <v>3201.29</v>
      </c>
      <c r="Y123" s="53">
        <f t="shared" si="180"/>
        <v>2.96965677179963</v>
      </c>
      <c r="Z123" s="54">
        <f t="shared" si="181"/>
        <v>83</v>
      </c>
      <c r="AA123" s="54">
        <f t="shared" si="182"/>
        <v>103</v>
      </c>
      <c r="AB123" s="61">
        <f t="shared" si="183"/>
        <v>186</v>
      </c>
      <c r="AC123" s="21">
        <v>430</v>
      </c>
      <c r="AD123" s="62">
        <v>37.45</v>
      </c>
      <c r="AE123" s="53">
        <f t="shared" si="184"/>
        <v>0.087093023255814</v>
      </c>
      <c r="AF123" s="54">
        <f t="shared" si="185"/>
        <v>50</v>
      </c>
      <c r="AG123" s="54">
        <f t="shared" si="186"/>
        <v>65</v>
      </c>
      <c r="AH123" s="61">
        <f t="shared" si="187"/>
        <v>115</v>
      </c>
      <c r="AI123" s="21">
        <v>1715</v>
      </c>
      <c r="AJ123" s="21">
        <v>1313.36</v>
      </c>
      <c r="AK123" s="53">
        <f t="shared" si="188"/>
        <v>0.765807580174927</v>
      </c>
      <c r="AL123" s="54">
        <f t="shared" si="189"/>
        <v>124</v>
      </c>
      <c r="AM123" s="54">
        <f t="shared" si="190"/>
        <v>127</v>
      </c>
      <c r="AN123" s="61">
        <f t="shared" si="191"/>
        <v>251</v>
      </c>
      <c r="AO123" s="21">
        <v>1790</v>
      </c>
      <c r="AP123" s="21">
        <v>1712.1</v>
      </c>
      <c r="AQ123" s="53">
        <f t="shared" si="192"/>
        <v>0.956480446927374</v>
      </c>
      <c r="AR123" s="54">
        <f t="shared" si="193"/>
        <v>116</v>
      </c>
      <c r="AS123" s="54">
        <f t="shared" si="194"/>
        <v>124</v>
      </c>
      <c r="AT123" s="61">
        <f t="shared" si="195"/>
        <v>240</v>
      </c>
      <c r="AU123" s="21">
        <v>1409</v>
      </c>
      <c r="AV123" s="21">
        <f>VLOOKUP(B:B,[2]Sheet1!$A:$B,2,0)</f>
        <v>1534.34</v>
      </c>
      <c r="AW123" s="53">
        <f t="shared" si="196"/>
        <v>1.08895670688432</v>
      </c>
      <c r="AX123" s="54">
        <f t="shared" si="197"/>
        <v>111</v>
      </c>
      <c r="AY123" s="54">
        <f t="shared" si="198"/>
        <v>113</v>
      </c>
      <c r="AZ123" s="61">
        <f t="shared" si="199"/>
        <v>224</v>
      </c>
      <c r="BA123" s="21">
        <v>600</v>
      </c>
      <c r="BB123" s="21">
        <v>58.65</v>
      </c>
      <c r="BC123" s="53">
        <f t="shared" si="200"/>
        <v>0.09775</v>
      </c>
      <c r="BD123" s="54">
        <f t="shared" si="201"/>
        <v>112</v>
      </c>
      <c r="BE123" s="54">
        <f t="shared" si="202"/>
        <v>115</v>
      </c>
      <c r="BF123" s="61">
        <f t="shared" si="203"/>
        <v>227</v>
      </c>
      <c r="BG123" s="21">
        <v>800</v>
      </c>
      <c r="BH123" s="21">
        <v>1953.2</v>
      </c>
      <c r="BI123" s="53">
        <f t="shared" si="204"/>
        <v>2.4415</v>
      </c>
      <c r="BJ123" s="54">
        <f t="shared" si="205"/>
        <v>4</v>
      </c>
      <c r="BK123" s="54">
        <f t="shared" si="206"/>
        <v>15</v>
      </c>
      <c r="BL123" s="61">
        <f t="shared" si="207"/>
        <v>19</v>
      </c>
      <c r="BM123" s="21">
        <v>958</v>
      </c>
      <c r="BN123" s="21">
        <v>504.1</v>
      </c>
      <c r="BO123" s="53">
        <f t="shared" si="208"/>
        <v>0.526200417536534</v>
      </c>
      <c r="BP123" s="54">
        <f t="shared" si="209"/>
        <v>126</v>
      </c>
      <c r="BQ123" s="54">
        <f t="shared" si="210"/>
        <v>123</v>
      </c>
      <c r="BR123" s="61">
        <f t="shared" si="211"/>
        <v>249</v>
      </c>
      <c r="BS123" s="21">
        <v>1500</v>
      </c>
      <c r="BT123" s="21">
        <v>445</v>
      </c>
      <c r="BU123" s="53">
        <f t="shared" si="212"/>
        <v>0.296666666666667</v>
      </c>
      <c r="BV123" s="54">
        <f t="shared" si="213"/>
        <v>117</v>
      </c>
      <c r="BW123" s="54">
        <f t="shared" si="214"/>
        <v>123</v>
      </c>
      <c r="BX123" s="61">
        <f t="shared" si="215"/>
        <v>240</v>
      </c>
      <c r="BY123" s="70">
        <v>1811</v>
      </c>
      <c r="BZ123" s="21">
        <v>634</v>
      </c>
      <c r="CA123" s="53">
        <f t="shared" si="216"/>
        <v>0.350082827167311</v>
      </c>
      <c r="CB123" s="54">
        <f t="shared" si="217"/>
        <v>63</v>
      </c>
      <c r="CC123" s="54">
        <f t="shared" si="218"/>
        <v>80</v>
      </c>
      <c r="CD123" s="61">
        <f t="shared" si="219"/>
        <v>143</v>
      </c>
      <c r="CE123" s="21">
        <v>1460</v>
      </c>
      <c r="CF123" s="21">
        <v>569.17</v>
      </c>
      <c r="CG123" s="53">
        <f t="shared" si="220"/>
        <v>0.389842465753425</v>
      </c>
      <c r="CH123" s="54">
        <f t="shared" si="221"/>
        <v>113</v>
      </c>
      <c r="CI123" s="54">
        <f t="shared" si="222"/>
        <v>116</v>
      </c>
      <c r="CJ123" s="61">
        <f t="shared" si="223"/>
        <v>229</v>
      </c>
    </row>
    <row r="124" customHeight="1" spans="1:88">
      <c r="A124" s="52">
        <v>122</v>
      </c>
      <c r="B124" s="25">
        <v>110378</v>
      </c>
      <c r="C124" s="25" t="s">
        <v>215</v>
      </c>
      <c r="D124" s="25" t="s">
        <v>169</v>
      </c>
      <c r="E124" s="21">
        <v>2099</v>
      </c>
      <c r="F124" s="21">
        <v>647.2</v>
      </c>
      <c r="G124" s="53">
        <f t="shared" si="168"/>
        <v>0.308337303477847</v>
      </c>
      <c r="H124" s="54">
        <f t="shared" si="169"/>
        <v>110</v>
      </c>
      <c r="I124" s="54">
        <f t="shared" si="170"/>
        <v>114</v>
      </c>
      <c r="J124" s="61">
        <f t="shared" si="171"/>
        <v>224</v>
      </c>
      <c r="K124" s="21">
        <v>1672</v>
      </c>
      <c r="L124" s="21"/>
      <c r="M124" s="53">
        <f t="shared" si="172"/>
        <v>0</v>
      </c>
      <c r="N124" s="54">
        <f t="shared" si="173"/>
        <v>111</v>
      </c>
      <c r="O124" s="54">
        <f t="shared" si="174"/>
        <v>111</v>
      </c>
      <c r="P124" s="61">
        <f t="shared" si="175"/>
        <v>222</v>
      </c>
      <c r="Q124" s="22">
        <v>1125</v>
      </c>
      <c r="R124" s="21">
        <v>105</v>
      </c>
      <c r="S124" s="53">
        <f t="shared" si="176"/>
        <v>0.0933333333333333</v>
      </c>
      <c r="T124" s="54">
        <f t="shared" si="177"/>
        <v>114</v>
      </c>
      <c r="U124" s="54">
        <f t="shared" si="178"/>
        <v>124</v>
      </c>
      <c r="V124" s="61">
        <f t="shared" si="179"/>
        <v>238</v>
      </c>
      <c r="W124" s="21">
        <v>1078</v>
      </c>
      <c r="X124" s="62">
        <v>3938.5</v>
      </c>
      <c r="Y124" s="53">
        <f t="shared" si="180"/>
        <v>3.65352504638219</v>
      </c>
      <c r="Z124" s="54">
        <f t="shared" si="181"/>
        <v>51</v>
      </c>
      <c r="AA124" s="54">
        <f t="shared" si="182"/>
        <v>79</v>
      </c>
      <c r="AB124" s="61">
        <f t="shared" si="183"/>
        <v>130</v>
      </c>
      <c r="AC124" s="21">
        <v>430</v>
      </c>
      <c r="AD124" s="62">
        <v>45</v>
      </c>
      <c r="AE124" s="53">
        <f t="shared" si="184"/>
        <v>0.104651162790698</v>
      </c>
      <c r="AF124" s="54">
        <f t="shared" si="185"/>
        <v>37</v>
      </c>
      <c r="AG124" s="54">
        <f t="shared" si="186"/>
        <v>56</v>
      </c>
      <c r="AH124" s="61">
        <f t="shared" si="187"/>
        <v>93</v>
      </c>
      <c r="AI124" s="21">
        <v>1715</v>
      </c>
      <c r="AJ124" s="21">
        <v>2278.9</v>
      </c>
      <c r="AK124" s="53">
        <f t="shared" si="188"/>
        <v>1.32880466472303</v>
      </c>
      <c r="AL124" s="54">
        <f t="shared" si="189"/>
        <v>38</v>
      </c>
      <c r="AM124" s="54">
        <f t="shared" si="190"/>
        <v>68</v>
      </c>
      <c r="AN124" s="61">
        <f t="shared" si="191"/>
        <v>106</v>
      </c>
      <c r="AO124" s="21">
        <v>1790</v>
      </c>
      <c r="AP124" s="21">
        <v>1770.45</v>
      </c>
      <c r="AQ124" s="53">
        <f t="shared" si="192"/>
        <v>0.989078212290503</v>
      </c>
      <c r="AR124" s="54">
        <f t="shared" si="193"/>
        <v>109</v>
      </c>
      <c r="AS124" s="54">
        <f t="shared" si="194"/>
        <v>120</v>
      </c>
      <c r="AT124" s="61">
        <f t="shared" si="195"/>
        <v>229</v>
      </c>
      <c r="AU124" s="21">
        <v>1409</v>
      </c>
      <c r="AV124" s="21">
        <f>VLOOKUP(B:B,[2]Sheet1!$A:$B,2,0)</f>
        <v>1875.92</v>
      </c>
      <c r="AW124" s="53">
        <f t="shared" si="196"/>
        <v>1.3313839602555</v>
      </c>
      <c r="AX124" s="54">
        <f t="shared" si="197"/>
        <v>80</v>
      </c>
      <c r="AY124" s="54">
        <f t="shared" si="198"/>
        <v>96</v>
      </c>
      <c r="AZ124" s="61">
        <f t="shared" si="199"/>
        <v>176</v>
      </c>
      <c r="BA124" s="21">
        <v>600</v>
      </c>
      <c r="BB124" s="21">
        <v>88.23</v>
      </c>
      <c r="BC124" s="53">
        <f t="shared" si="200"/>
        <v>0.14705</v>
      </c>
      <c r="BD124" s="54">
        <f t="shared" si="201"/>
        <v>92</v>
      </c>
      <c r="BE124" s="54">
        <f t="shared" si="202"/>
        <v>95</v>
      </c>
      <c r="BF124" s="61">
        <f t="shared" si="203"/>
        <v>187</v>
      </c>
      <c r="BG124" s="21">
        <v>600</v>
      </c>
      <c r="BH124" s="21">
        <v>285.6</v>
      </c>
      <c r="BI124" s="53">
        <f t="shared" si="204"/>
        <v>0.476</v>
      </c>
      <c r="BJ124" s="54">
        <f t="shared" si="205"/>
        <v>74</v>
      </c>
      <c r="BK124" s="54">
        <f t="shared" si="206"/>
        <v>94</v>
      </c>
      <c r="BL124" s="61">
        <f t="shared" si="207"/>
        <v>168</v>
      </c>
      <c r="BM124" s="21">
        <v>600</v>
      </c>
      <c r="BN124" s="21">
        <v>307.91</v>
      </c>
      <c r="BO124" s="53">
        <f t="shared" si="208"/>
        <v>0.513183333333333</v>
      </c>
      <c r="BP124" s="54">
        <f t="shared" si="209"/>
        <v>131</v>
      </c>
      <c r="BQ124" s="54">
        <f t="shared" si="210"/>
        <v>135</v>
      </c>
      <c r="BR124" s="61">
        <f t="shared" si="211"/>
        <v>266</v>
      </c>
      <c r="BS124" s="21">
        <v>1500</v>
      </c>
      <c r="BT124" s="21">
        <v>719.2</v>
      </c>
      <c r="BU124" s="53">
        <f t="shared" si="212"/>
        <v>0.479466666666667</v>
      </c>
      <c r="BV124" s="54">
        <f t="shared" si="213"/>
        <v>95</v>
      </c>
      <c r="BW124" s="54">
        <f t="shared" si="214"/>
        <v>113</v>
      </c>
      <c r="BX124" s="61">
        <f t="shared" si="215"/>
        <v>208</v>
      </c>
      <c r="BY124" s="70">
        <v>1868</v>
      </c>
      <c r="BZ124" s="21">
        <v>644</v>
      </c>
      <c r="CA124" s="53">
        <f t="shared" si="216"/>
        <v>0.34475374732334</v>
      </c>
      <c r="CB124" s="54">
        <f t="shared" si="217"/>
        <v>64</v>
      </c>
      <c r="CC124" s="54">
        <f t="shared" si="218"/>
        <v>78</v>
      </c>
      <c r="CD124" s="61">
        <f t="shared" si="219"/>
        <v>142</v>
      </c>
      <c r="CE124" s="21">
        <v>966</v>
      </c>
      <c r="CF124" s="21">
        <v>551.62</v>
      </c>
      <c r="CG124" s="53">
        <f t="shared" si="220"/>
        <v>0.571035196687371</v>
      </c>
      <c r="CH124" s="54">
        <f t="shared" si="221"/>
        <v>65</v>
      </c>
      <c r="CI124" s="54">
        <f t="shared" si="222"/>
        <v>119</v>
      </c>
      <c r="CJ124" s="61">
        <f t="shared" si="223"/>
        <v>184</v>
      </c>
    </row>
    <row r="125" customHeight="1" spans="1:88">
      <c r="A125" s="52">
        <v>123</v>
      </c>
      <c r="B125" s="25">
        <v>102567</v>
      </c>
      <c r="C125" s="25" t="s">
        <v>216</v>
      </c>
      <c r="D125" s="25" t="s">
        <v>119</v>
      </c>
      <c r="E125" s="21">
        <v>2099</v>
      </c>
      <c r="F125" s="21">
        <v>3114</v>
      </c>
      <c r="G125" s="53">
        <f t="shared" si="168"/>
        <v>1.4835636017151</v>
      </c>
      <c r="H125" s="54">
        <f t="shared" si="169"/>
        <v>10</v>
      </c>
      <c r="I125" s="54">
        <f t="shared" si="170"/>
        <v>21</v>
      </c>
      <c r="J125" s="61">
        <f t="shared" si="171"/>
        <v>31</v>
      </c>
      <c r="K125" s="21">
        <v>607</v>
      </c>
      <c r="L125" s="21"/>
      <c r="M125" s="53">
        <f t="shared" si="172"/>
        <v>0</v>
      </c>
      <c r="N125" s="54">
        <f t="shared" si="173"/>
        <v>111</v>
      </c>
      <c r="O125" s="54">
        <f t="shared" si="174"/>
        <v>111</v>
      </c>
      <c r="P125" s="61">
        <f t="shared" si="175"/>
        <v>222</v>
      </c>
      <c r="Q125" s="22">
        <v>3438</v>
      </c>
      <c r="R125" s="21">
        <v>623</v>
      </c>
      <c r="S125" s="53">
        <f t="shared" si="176"/>
        <v>0.181210005817336</v>
      </c>
      <c r="T125" s="54">
        <f t="shared" si="177"/>
        <v>100</v>
      </c>
      <c r="U125" s="54">
        <f t="shared" si="178"/>
        <v>87</v>
      </c>
      <c r="V125" s="61">
        <f t="shared" si="179"/>
        <v>187</v>
      </c>
      <c r="W125" s="21">
        <v>1078</v>
      </c>
      <c r="X125" s="62">
        <v>2369.79</v>
      </c>
      <c r="Y125" s="53">
        <f t="shared" si="180"/>
        <v>2.19832096474954</v>
      </c>
      <c r="Z125" s="54">
        <f t="shared" si="181"/>
        <v>118</v>
      </c>
      <c r="AA125" s="54">
        <f t="shared" si="182"/>
        <v>118</v>
      </c>
      <c r="AB125" s="61">
        <f t="shared" si="183"/>
        <v>236</v>
      </c>
      <c r="AC125" s="21">
        <v>500</v>
      </c>
      <c r="AD125" s="62">
        <v>45</v>
      </c>
      <c r="AE125" s="53">
        <f t="shared" si="184"/>
        <v>0.09</v>
      </c>
      <c r="AF125" s="54">
        <f t="shared" si="185"/>
        <v>47</v>
      </c>
      <c r="AG125" s="54">
        <f t="shared" si="186"/>
        <v>56</v>
      </c>
      <c r="AH125" s="61">
        <f t="shared" si="187"/>
        <v>103</v>
      </c>
      <c r="AI125" s="21">
        <v>1715</v>
      </c>
      <c r="AJ125" s="21">
        <v>829</v>
      </c>
      <c r="AK125" s="53">
        <f t="shared" si="188"/>
        <v>0.483381924198251</v>
      </c>
      <c r="AL125" s="54">
        <f t="shared" si="189"/>
        <v>142</v>
      </c>
      <c r="AM125" s="54">
        <f t="shared" si="190"/>
        <v>141</v>
      </c>
      <c r="AN125" s="61">
        <f t="shared" si="191"/>
        <v>283</v>
      </c>
      <c r="AO125" s="21">
        <v>1790</v>
      </c>
      <c r="AP125" s="21">
        <v>1378.2</v>
      </c>
      <c r="AQ125" s="53">
        <f t="shared" si="192"/>
        <v>0.769944134078212</v>
      </c>
      <c r="AR125" s="54">
        <f t="shared" si="193"/>
        <v>134</v>
      </c>
      <c r="AS125" s="54">
        <f t="shared" si="194"/>
        <v>135</v>
      </c>
      <c r="AT125" s="61">
        <f t="shared" si="195"/>
        <v>269</v>
      </c>
      <c r="AU125" s="21">
        <v>1409</v>
      </c>
      <c r="AV125" s="21">
        <f>VLOOKUP(B:B,[2]Sheet1!$A:$B,2,0)</f>
        <v>2202.88</v>
      </c>
      <c r="AW125" s="53">
        <f t="shared" si="196"/>
        <v>1.56343506032647</v>
      </c>
      <c r="AX125" s="54">
        <f t="shared" si="197"/>
        <v>62</v>
      </c>
      <c r="AY125" s="54">
        <f t="shared" si="198"/>
        <v>79</v>
      </c>
      <c r="AZ125" s="61">
        <f t="shared" si="199"/>
        <v>141</v>
      </c>
      <c r="BA125" s="21">
        <v>600</v>
      </c>
      <c r="BB125" s="21">
        <v>61.3</v>
      </c>
      <c r="BC125" s="53">
        <f t="shared" si="200"/>
        <v>0.102166666666667</v>
      </c>
      <c r="BD125" s="54">
        <f t="shared" si="201"/>
        <v>109</v>
      </c>
      <c r="BE125" s="54">
        <f t="shared" si="202"/>
        <v>112</v>
      </c>
      <c r="BF125" s="61">
        <f t="shared" si="203"/>
        <v>221</v>
      </c>
      <c r="BG125" s="21">
        <v>1300</v>
      </c>
      <c r="BH125" s="21">
        <v>463</v>
      </c>
      <c r="BI125" s="53">
        <f t="shared" si="204"/>
        <v>0.356153846153846</v>
      </c>
      <c r="BJ125" s="54">
        <f t="shared" si="205"/>
        <v>82</v>
      </c>
      <c r="BK125" s="54">
        <f t="shared" si="206"/>
        <v>75</v>
      </c>
      <c r="BL125" s="61">
        <f t="shared" si="207"/>
        <v>157</v>
      </c>
      <c r="BM125" s="21">
        <v>600</v>
      </c>
      <c r="BN125" s="21">
        <v>354.4</v>
      </c>
      <c r="BO125" s="53">
        <f t="shared" si="208"/>
        <v>0.590666666666667</v>
      </c>
      <c r="BP125" s="54">
        <f t="shared" si="209"/>
        <v>123</v>
      </c>
      <c r="BQ125" s="54">
        <f t="shared" si="210"/>
        <v>131</v>
      </c>
      <c r="BR125" s="61">
        <f t="shared" si="211"/>
        <v>254</v>
      </c>
      <c r="BS125" s="21">
        <v>1774</v>
      </c>
      <c r="BT125" s="21">
        <v>1158.4</v>
      </c>
      <c r="BU125" s="53">
        <f t="shared" si="212"/>
        <v>0.652987598647125</v>
      </c>
      <c r="BV125" s="54">
        <f t="shared" si="213"/>
        <v>70</v>
      </c>
      <c r="BW125" s="54">
        <f t="shared" si="214"/>
        <v>88</v>
      </c>
      <c r="BX125" s="61">
        <f t="shared" si="215"/>
        <v>158</v>
      </c>
      <c r="BY125" s="70">
        <v>2783</v>
      </c>
      <c r="BZ125" s="21">
        <v>308</v>
      </c>
      <c r="CA125" s="53">
        <f t="shared" si="216"/>
        <v>0.110671936758893</v>
      </c>
      <c r="CB125" s="54">
        <f t="shared" si="217"/>
        <v>111</v>
      </c>
      <c r="CC125" s="54">
        <f t="shared" si="218"/>
        <v>111</v>
      </c>
      <c r="CD125" s="61">
        <f t="shared" si="219"/>
        <v>222</v>
      </c>
      <c r="CE125" s="21">
        <v>1946</v>
      </c>
      <c r="CF125" s="21">
        <v>1033.09</v>
      </c>
      <c r="CG125" s="53">
        <f t="shared" si="220"/>
        <v>0.530878725590956</v>
      </c>
      <c r="CH125" s="54">
        <f t="shared" si="221"/>
        <v>74</v>
      </c>
      <c r="CI125" s="54">
        <f t="shared" si="222"/>
        <v>64</v>
      </c>
      <c r="CJ125" s="61">
        <f t="shared" si="223"/>
        <v>138</v>
      </c>
    </row>
    <row r="126" customHeight="1" spans="1:88">
      <c r="A126" s="52">
        <v>124</v>
      </c>
      <c r="B126" s="25">
        <v>122906</v>
      </c>
      <c r="C126" s="25" t="s">
        <v>11</v>
      </c>
      <c r="D126" s="25" t="s">
        <v>124</v>
      </c>
      <c r="E126" s="21">
        <v>2099</v>
      </c>
      <c r="F126" s="21">
        <v>1199</v>
      </c>
      <c r="G126" s="53">
        <f t="shared" si="168"/>
        <v>0.571224392567889</v>
      </c>
      <c r="H126" s="54">
        <f t="shared" si="169"/>
        <v>80</v>
      </c>
      <c r="I126" s="54">
        <f t="shared" si="170"/>
        <v>87</v>
      </c>
      <c r="J126" s="61">
        <f t="shared" si="171"/>
        <v>167</v>
      </c>
      <c r="K126" s="21">
        <v>607</v>
      </c>
      <c r="L126" s="21">
        <v>206</v>
      </c>
      <c r="M126" s="53">
        <f t="shared" si="172"/>
        <v>0.339373970345964</v>
      </c>
      <c r="N126" s="54">
        <f t="shared" si="173"/>
        <v>57</v>
      </c>
      <c r="O126" s="54">
        <f t="shared" si="174"/>
        <v>70</v>
      </c>
      <c r="P126" s="61">
        <f t="shared" si="175"/>
        <v>127</v>
      </c>
      <c r="Q126" s="22">
        <v>1537</v>
      </c>
      <c r="R126" s="21">
        <v>2515.67</v>
      </c>
      <c r="S126" s="53">
        <f t="shared" si="176"/>
        <v>1.63674040338321</v>
      </c>
      <c r="T126" s="54">
        <f t="shared" si="177"/>
        <v>3</v>
      </c>
      <c r="U126" s="54">
        <f t="shared" si="178"/>
        <v>15</v>
      </c>
      <c r="V126" s="61">
        <f t="shared" si="179"/>
        <v>18</v>
      </c>
      <c r="W126" s="21">
        <v>1078</v>
      </c>
      <c r="X126" s="62">
        <v>3618.11</v>
      </c>
      <c r="Y126" s="53">
        <f t="shared" si="180"/>
        <v>3.3563172541744</v>
      </c>
      <c r="Z126" s="54">
        <f t="shared" si="181"/>
        <v>60</v>
      </c>
      <c r="AA126" s="54">
        <f t="shared" si="182"/>
        <v>89</v>
      </c>
      <c r="AB126" s="61">
        <f t="shared" si="183"/>
        <v>149</v>
      </c>
      <c r="AC126" s="21">
        <v>430</v>
      </c>
      <c r="AD126" s="62">
        <v>0</v>
      </c>
      <c r="AE126" s="53">
        <f t="shared" si="184"/>
        <v>0</v>
      </c>
      <c r="AF126" s="54">
        <f t="shared" si="185"/>
        <v>66</v>
      </c>
      <c r="AG126" s="54">
        <f t="shared" si="186"/>
        <v>67</v>
      </c>
      <c r="AH126" s="61">
        <f t="shared" si="187"/>
        <v>133</v>
      </c>
      <c r="AI126" s="21">
        <v>1715</v>
      </c>
      <c r="AJ126" s="21">
        <v>1680.56</v>
      </c>
      <c r="AK126" s="53">
        <f t="shared" si="188"/>
        <v>0.979918367346939</v>
      </c>
      <c r="AL126" s="54">
        <f t="shared" si="189"/>
        <v>89</v>
      </c>
      <c r="AM126" s="54">
        <f t="shared" si="190"/>
        <v>111</v>
      </c>
      <c r="AN126" s="61">
        <f t="shared" si="191"/>
        <v>200</v>
      </c>
      <c r="AO126" s="21">
        <v>3062</v>
      </c>
      <c r="AP126" s="21">
        <v>3451.7</v>
      </c>
      <c r="AQ126" s="53">
        <f t="shared" si="192"/>
        <v>1.12726975832789</v>
      </c>
      <c r="AR126" s="54">
        <f t="shared" si="193"/>
        <v>86</v>
      </c>
      <c r="AS126" s="54">
        <f t="shared" si="194"/>
        <v>47</v>
      </c>
      <c r="AT126" s="61">
        <f t="shared" si="195"/>
        <v>133</v>
      </c>
      <c r="AU126" s="21">
        <v>1477</v>
      </c>
      <c r="AV126" s="21">
        <f>VLOOKUP(B:B,[2]Sheet1!$A:$B,2,0)</f>
        <v>1899.42</v>
      </c>
      <c r="AW126" s="53">
        <f t="shared" si="196"/>
        <v>1.28599864590386</v>
      </c>
      <c r="AX126" s="54">
        <f t="shared" si="197"/>
        <v>84</v>
      </c>
      <c r="AY126" s="54">
        <f t="shared" si="198"/>
        <v>92</v>
      </c>
      <c r="AZ126" s="61">
        <f t="shared" si="199"/>
        <v>176</v>
      </c>
      <c r="BA126" s="21">
        <v>685</v>
      </c>
      <c r="BB126" s="21">
        <v>35.5</v>
      </c>
      <c r="BC126" s="53">
        <f t="shared" si="200"/>
        <v>0.0518248175182482</v>
      </c>
      <c r="BD126" s="54">
        <f t="shared" si="201"/>
        <v>133</v>
      </c>
      <c r="BE126" s="54">
        <f t="shared" si="202"/>
        <v>127</v>
      </c>
      <c r="BF126" s="61">
        <f t="shared" si="203"/>
        <v>260</v>
      </c>
      <c r="BG126" s="21">
        <v>600</v>
      </c>
      <c r="BH126" s="21">
        <v>225</v>
      </c>
      <c r="BI126" s="53">
        <f t="shared" si="204"/>
        <v>0.375</v>
      </c>
      <c r="BJ126" s="54">
        <f t="shared" si="205"/>
        <v>80</v>
      </c>
      <c r="BK126" s="54">
        <f t="shared" si="206"/>
        <v>102</v>
      </c>
      <c r="BL126" s="61">
        <f t="shared" si="207"/>
        <v>182</v>
      </c>
      <c r="BM126" s="21">
        <v>800</v>
      </c>
      <c r="BN126" s="21">
        <v>1194.15</v>
      </c>
      <c r="BO126" s="53">
        <f t="shared" si="208"/>
        <v>1.4926875</v>
      </c>
      <c r="BP126" s="54">
        <f t="shared" si="209"/>
        <v>48</v>
      </c>
      <c r="BQ126" s="54">
        <f t="shared" si="210"/>
        <v>76</v>
      </c>
      <c r="BR126" s="61">
        <f t="shared" si="211"/>
        <v>124</v>
      </c>
      <c r="BS126" s="21">
        <v>1500</v>
      </c>
      <c r="BT126" s="21">
        <v>2750</v>
      </c>
      <c r="BU126" s="53">
        <f t="shared" si="212"/>
        <v>1.83333333333333</v>
      </c>
      <c r="BV126" s="54">
        <f t="shared" si="213"/>
        <v>7</v>
      </c>
      <c r="BW126" s="54">
        <f t="shared" si="214"/>
        <v>27</v>
      </c>
      <c r="BX126" s="61">
        <f t="shared" si="215"/>
        <v>34</v>
      </c>
      <c r="BY126" s="70">
        <v>1001</v>
      </c>
      <c r="BZ126" s="21">
        <v>594</v>
      </c>
      <c r="CA126" s="53">
        <f t="shared" si="216"/>
        <v>0.593406593406593</v>
      </c>
      <c r="CB126" s="54">
        <f t="shared" si="217"/>
        <v>31</v>
      </c>
      <c r="CC126" s="54">
        <f t="shared" si="218"/>
        <v>84</v>
      </c>
      <c r="CD126" s="61">
        <f t="shared" si="219"/>
        <v>115</v>
      </c>
      <c r="CE126" s="21">
        <v>1449</v>
      </c>
      <c r="CF126" s="21">
        <v>728.73</v>
      </c>
      <c r="CG126" s="53">
        <f t="shared" si="220"/>
        <v>0.502919254658385</v>
      </c>
      <c r="CH126" s="54">
        <f t="shared" si="221"/>
        <v>86</v>
      </c>
      <c r="CI126" s="54">
        <f t="shared" si="222"/>
        <v>100</v>
      </c>
      <c r="CJ126" s="61">
        <f t="shared" si="223"/>
        <v>186</v>
      </c>
    </row>
    <row r="127" customHeight="1" spans="1:88">
      <c r="A127" s="52">
        <v>125</v>
      </c>
      <c r="B127" s="25">
        <v>106568</v>
      </c>
      <c r="C127" s="25" t="s">
        <v>217</v>
      </c>
      <c r="D127" s="25" t="s">
        <v>16</v>
      </c>
      <c r="E127" s="21">
        <v>2099</v>
      </c>
      <c r="F127" s="21">
        <v>280</v>
      </c>
      <c r="G127" s="53">
        <f t="shared" si="168"/>
        <v>0.133396855645545</v>
      </c>
      <c r="H127" s="54">
        <f t="shared" si="169"/>
        <v>134</v>
      </c>
      <c r="I127" s="54">
        <f t="shared" si="170"/>
        <v>133</v>
      </c>
      <c r="J127" s="61">
        <f t="shared" si="171"/>
        <v>267</v>
      </c>
      <c r="K127" s="21">
        <v>993</v>
      </c>
      <c r="L127" s="21"/>
      <c r="M127" s="53">
        <f t="shared" si="172"/>
        <v>0</v>
      </c>
      <c r="N127" s="54">
        <f t="shared" si="173"/>
        <v>111</v>
      </c>
      <c r="O127" s="54">
        <f t="shared" si="174"/>
        <v>111</v>
      </c>
      <c r="P127" s="61">
        <f t="shared" si="175"/>
        <v>222</v>
      </c>
      <c r="Q127" s="22">
        <v>1312</v>
      </c>
      <c r="R127" s="21">
        <v>701</v>
      </c>
      <c r="S127" s="53">
        <f t="shared" si="176"/>
        <v>0.534298780487805</v>
      </c>
      <c r="T127" s="54">
        <f t="shared" si="177"/>
        <v>44</v>
      </c>
      <c r="U127" s="54">
        <f t="shared" si="178"/>
        <v>83</v>
      </c>
      <c r="V127" s="61">
        <f t="shared" si="179"/>
        <v>127</v>
      </c>
      <c r="W127" s="21">
        <v>1078</v>
      </c>
      <c r="X127" s="62">
        <v>4459.36</v>
      </c>
      <c r="Y127" s="53">
        <f t="shared" si="180"/>
        <v>4.13669758812616</v>
      </c>
      <c r="Z127" s="54">
        <f t="shared" si="181"/>
        <v>36</v>
      </c>
      <c r="AA127" s="54">
        <f t="shared" si="182"/>
        <v>64</v>
      </c>
      <c r="AB127" s="61">
        <f t="shared" si="183"/>
        <v>100</v>
      </c>
      <c r="AC127" s="21">
        <v>430</v>
      </c>
      <c r="AD127" s="62">
        <v>0</v>
      </c>
      <c r="AE127" s="53">
        <f t="shared" si="184"/>
        <v>0</v>
      </c>
      <c r="AF127" s="54">
        <f t="shared" si="185"/>
        <v>66</v>
      </c>
      <c r="AG127" s="54">
        <f t="shared" si="186"/>
        <v>67</v>
      </c>
      <c r="AH127" s="61">
        <f t="shared" si="187"/>
        <v>133</v>
      </c>
      <c r="AI127" s="21">
        <v>1715</v>
      </c>
      <c r="AJ127" s="21">
        <v>1763.16</v>
      </c>
      <c r="AK127" s="53">
        <f t="shared" si="188"/>
        <v>1.02808163265306</v>
      </c>
      <c r="AL127" s="54">
        <f t="shared" si="189"/>
        <v>83</v>
      </c>
      <c r="AM127" s="54">
        <f t="shared" si="190"/>
        <v>105</v>
      </c>
      <c r="AN127" s="61">
        <f t="shared" si="191"/>
        <v>188</v>
      </c>
      <c r="AO127" s="21">
        <v>1805</v>
      </c>
      <c r="AP127" s="21">
        <v>1806.25</v>
      </c>
      <c r="AQ127" s="53">
        <f t="shared" si="192"/>
        <v>1.00069252077562</v>
      </c>
      <c r="AR127" s="54">
        <f t="shared" si="193"/>
        <v>107</v>
      </c>
      <c r="AS127" s="54">
        <f t="shared" si="194"/>
        <v>119</v>
      </c>
      <c r="AT127" s="61">
        <f t="shared" si="195"/>
        <v>226</v>
      </c>
      <c r="AU127" s="21">
        <v>1409</v>
      </c>
      <c r="AV127" s="21">
        <f>VLOOKUP(B:B,[2]Sheet1!$A:$B,2,0)</f>
        <v>1892.57</v>
      </c>
      <c r="AW127" s="53">
        <f t="shared" si="196"/>
        <v>1.34320085166785</v>
      </c>
      <c r="AX127" s="54">
        <f t="shared" si="197"/>
        <v>78</v>
      </c>
      <c r="AY127" s="54">
        <f t="shared" si="198"/>
        <v>95</v>
      </c>
      <c r="AZ127" s="61">
        <f t="shared" si="199"/>
        <v>173</v>
      </c>
      <c r="BA127" s="21">
        <v>600</v>
      </c>
      <c r="BB127" s="21">
        <v>189</v>
      </c>
      <c r="BC127" s="53">
        <f t="shared" si="200"/>
        <v>0.315</v>
      </c>
      <c r="BD127" s="54">
        <f t="shared" si="201"/>
        <v>41</v>
      </c>
      <c r="BE127" s="54">
        <f t="shared" si="202"/>
        <v>46</v>
      </c>
      <c r="BF127" s="61">
        <f t="shared" si="203"/>
        <v>87</v>
      </c>
      <c r="BG127" s="21">
        <v>1300</v>
      </c>
      <c r="BH127" s="21">
        <v>248</v>
      </c>
      <c r="BI127" s="53">
        <f t="shared" si="204"/>
        <v>0.190769230769231</v>
      </c>
      <c r="BJ127" s="54">
        <f t="shared" si="205"/>
        <v>107</v>
      </c>
      <c r="BK127" s="54">
        <f t="shared" si="206"/>
        <v>97</v>
      </c>
      <c r="BL127" s="61">
        <f t="shared" si="207"/>
        <v>204</v>
      </c>
      <c r="BM127" s="21">
        <v>600</v>
      </c>
      <c r="BN127" s="21">
        <v>1734.4</v>
      </c>
      <c r="BO127" s="53">
        <f t="shared" si="208"/>
        <v>2.89066666666667</v>
      </c>
      <c r="BP127" s="54">
        <f t="shared" si="209"/>
        <v>5</v>
      </c>
      <c r="BQ127" s="54">
        <f t="shared" si="210"/>
        <v>42</v>
      </c>
      <c r="BR127" s="61">
        <f t="shared" si="211"/>
        <v>47</v>
      </c>
      <c r="BS127" s="21">
        <v>1860</v>
      </c>
      <c r="BT127" s="21">
        <v>1108.77</v>
      </c>
      <c r="BU127" s="53">
        <f t="shared" si="212"/>
        <v>0.596112903225806</v>
      </c>
      <c r="BV127" s="54">
        <f t="shared" si="213"/>
        <v>85</v>
      </c>
      <c r="BW127" s="54">
        <f t="shared" si="214"/>
        <v>90</v>
      </c>
      <c r="BX127" s="61">
        <f t="shared" si="215"/>
        <v>175</v>
      </c>
      <c r="BY127" s="70">
        <v>1328</v>
      </c>
      <c r="BZ127" s="21">
        <v>654</v>
      </c>
      <c r="CA127" s="53">
        <f t="shared" si="216"/>
        <v>0.492469879518072</v>
      </c>
      <c r="CB127" s="54">
        <f t="shared" si="217"/>
        <v>43</v>
      </c>
      <c r="CC127" s="54">
        <f t="shared" si="218"/>
        <v>76</v>
      </c>
      <c r="CD127" s="61">
        <f t="shared" si="219"/>
        <v>119</v>
      </c>
      <c r="CE127" s="21">
        <v>2184</v>
      </c>
      <c r="CF127" s="21">
        <v>784.87</v>
      </c>
      <c r="CG127" s="53">
        <f t="shared" si="220"/>
        <v>0.359372710622711</v>
      </c>
      <c r="CH127" s="54">
        <f t="shared" si="221"/>
        <v>121</v>
      </c>
      <c r="CI127" s="54">
        <f t="shared" si="222"/>
        <v>90</v>
      </c>
      <c r="CJ127" s="61">
        <f t="shared" si="223"/>
        <v>211</v>
      </c>
    </row>
    <row r="128" customHeight="1" spans="1:88">
      <c r="A128" s="52">
        <v>126</v>
      </c>
      <c r="B128" s="25">
        <v>116773</v>
      </c>
      <c r="C128" s="25" t="s">
        <v>218</v>
      </c>
      <c r="D128" s="25" t="s">
        <v>12</v>
      </c>
      <c r="E128" s="21">
        <v>2099</v>
      </c>
      <c r="F128" s="21">
        <v>992.4</v>
      </c>
      <c r="G128" s="53">
        <f t="shared" si="168"/>
        <v>0.472796569795141</v>
      </c>
      <c r="H128" s="54">
        <f t="shared" si="169"/>
        <v>92</v>
      </c>
      <c r="I128" s="54">
        <f t="shared" si="170"/>
        <v>98</v>
      </c>
      <c r="J128" s="61">
        <f t="shared" si="171"/>
        <v>190</v>
      </c>
      <c r="K128" s="21">
        <v>607</v>
      </c>
      <c r="L128" s="21"/>
      <c r="M128" s="53">
        <f t="shared" si="172"/>
        <v>0</v>
      </c>
      <c r="N128" s="54">
        <f t="shared" si="173"/>
        <v>111</v>
      </c>
      <c r="O128" s="54">
        <f t="shared" si="174"/>
        <v>111</v>
      </c>
      <c r="P128" s="61">
        <f t="shared" si="175"/>
        <v>222</v>
      </c>
      <c r="Q128" s="22">
        <v>1592</v>
      </c>
      <c r="R128" s="21">
        <v>2161.02</v>
      </c>
      <c r="S128" s="53">
        <f t="shared" si="176"/>
        <v>1.35742462311558</v>
      </c>
      <c r="T128" s="54">
        <f t="shared" si="177"/>
        <v>4</v>
      </c>
      <c r="U128" s="54">
        <f t="shared" si="178"/>
        <v>19</v>
      </c>
      <c r="V128" s="61">
        <f t="shared" si="179"/>
        <v>23</v>
      </c>
      <c r="W128" s="21">
        <v>1078</v>
      </c>
      <c r="X128" s="62">
        <v>2331.54</v>
      </c>
      <c r="Y128" s="53">
        <f t="shared" si="180"/>
        <v>2.16283858998145</v>
      </c>
      <c r="Z128" s="54">
        <f t="shared" si="181"/>
        <v>121</v>
      </c>
      <c r="AA128" s="54">
        <f t="shared" si="182"/>
        <v>120</v>
      </c>
      <c r="AB128" s="61">
        <f t="shared" si="183"/>
        <v>241</v>
      </c>
      <c r="AC128" s="21">
        <v>500</v>
      </c>
      <c r="AD128" s="62">
        <v>65</v>
      </c>
      <c r="AE128" s="53">
        <f t="shared" si="184"/>
        <v>0.13</v>
      </c>
      <c r="AF128" s="54">
        <f t="shared" si="185"/>
        <v>34</v>
      </c>
      <c r="AG128" s="54">
        <f t="shared" si="186"/>
        <v>50</v>
      </c>
      <c r="AH128" s="61">
        <f t="shared" si="187"/>
        <v>84</v>
      </c>
      <c r="AI128" s="21">
        <v>2045</v>
      </c>
      <c r="AJ128" s="21">
        <v>2721.91</v>
      </c>
      <c r="AK128" s="53">
        <f t="shared" si="188"/>
        <v>1.33100733496333</v>
      </c>
      <c r="AL128" s="54">
        <f t="shared" si="189"/>
        <v>37</v>
      </c>
      <c r="AM128" s="54">
        <f t="shared" si="190"/>
        <v>37</v>
      </c>
      <c r="AN128" s="61">
        <f t="shared" si="191"/>
        <v>74</v>
      </c>
      <c r="AO128" s="21">
        <v>1950</v>
      </c>
      <c r="AP128" s="21">
        <v>3155.58</v>
      </c>
      <c r="AQ128" s="53">
        <f t="shared" si="192"/>
        <v>1.61824615384615</v>
      </c>
      <c r="AR128" s="54">
        <f t="shared" si="193"/>
        <v>25</v>
      </c>
      <c r="AS128" s="54">
        <f t="shared" si="194"/>
        <v>54</v>
      </c>
      <c r="AT128" s="61">
        <f t="shared" si="195"/>
        <v>79</v>
      </c>
      <c r="AU128" s="21">
        <v>2034</v>
      </c>
      <c r="AV128" s="21">
        <f>VLOOKUP(B:B,[2]Sheet1!$A:$B,2,0)</f>
        <v>1929.82</v>
      </c>
      <c r="AW128" s="53">
        <f t="shared" si="196"/>
        <v>0.948780727630285</v>
      </c>
      <c r="AX128" s="54">
        <f t="shared" si="197"/>
        <v>119</v>
      </c>
      <c r="AY128" s="54">
        <f t="shared" si="198"/>
        <v>90</v>
      </c>
      <c r="AZ128" s="61">
        <f t="shared" si="199"/>
        <v>209</v>
      </c>
      <c r="BA128" s="21">
        <v>600</v>
      </c>
      <c r="BB128" s="21">
        <v>182.34</v>
      </c>
      <c r="BC128" s="53">
        <f t="shared" si="200"/>
        <v>0.3039</v>
      </c>
      <c r="BD128" s="54">
        <f t="shared" si="201"/>
        <v>46</v>
      </c>
      <c r="BE128" s="54">
        <f t="shared" si="202"/>
        <v>49</v>
      </c>
      <c r="BF128" s="61">
        <f t="shared" si="203"/>
        <v>95</v>
      </c>
      <c r="BG128" s="21">
        <v>600</v>
      </c>
      <c r="BH128" s="21">
        <v>0</v>
      </c>
      <c r="BI128" s="53">
        <f t="shared" si="204"/>
        <v>0</v>
      </c>
      <c r="BJ128" s="54">
        <f t="shared" si="205"/>
        <v>125</v>
      </c>
      <c r="BK128" s="54">
        <f t="shared" si="206"/>
        <v>125</v>
      </c>
      <c r="BL128" s="61">
        <f t="shared" si="207"/>
        <v>250</v>
      </c>
      <c r="BM128" s="21">
        <v>800</v>
      </c>
      <c r="BN128" s="21">
        <v>1668.62</v>
      </c>
      <c r="BO128" s="53">
        <f t="shared" si="208"/>
        <v>2.085775</v>
      </c>
      <c r="BP128" s="54">
        <f t="shared" si="209"/>
        <v>21</v>
      </c>
      <c r="BQ128" s="54">
        <f t="shared" si="210"/>
        <v>48</v>
      </c>
      <c r="BR128" s="61">
        <f t="shared" si="211"/>
        <v>69</v>
      </c>
      <c r="BS128" s="21">
        <v>1500</v>
      </c>
      <c r="BT128" s="21">
        <v>986</v>
      </c>
      <c r="BU128" s="53">
        <f t="shared" si="212"/>
        <v>0.657333333333333</v>
      </c>
      <c r="BV128" s="54">
        <f t="shared" si="213"/>
        <v>68</v>
      </c>
      <c r="BW128" s="54">
        <f t="shared" si="214"/>
        <v>99</v>
      </c>
      <c r="BX128" s="61">
        <f t="shared" si="215"/>
        <v>167</v>
      </c>
      <c r="BY128" s="70">
        <v>1000</v>
      </c>
      <c r="BZ128" s="21">
        <v>612</v>
      </c>
      <c r="CA128" s="53">
        <f t="shared" si="216"/>
        <v>0.612</v>
      </c>
      <c r="CB128" s="54">
        <f t="shared" si="217"/>
        <v>27</v>
      </c>
      <c r="CC128" s="54">
        <f t="shared" si="218"/>
        <v>81</v>
      </c>
      <c r="CD128" s="61">
        <f t="shared" si="219"/>
        <v>108</v>
      </c>
      <c r="CE128" s="21">
        <v>966</v>
      </c>
      <c r="CF128" s="21">
        <v>613.58</v>
      </c>
      <c r="CG128" s="53">
        <f t="shared" si="220"/>
        <v>0.635175983436853</v>
      </c>
      <c r="CH128" s="54">
        <f t="shared" si="221"/>
        <v>50</v>
      </c>
      <c r="CI128" s="54">
        <f t="shared" si="222"/>
        <v>111</v>
      </c>
      <c r="CJ128" s="61">
        <f t="shared" si="223"/>
        <v>161</v>
      </c>
    </row>
    <row r="129" customHeight="1" spans="1:88">
      <c r="A129" s="52">
        <v>127</v>
      </c>
      <c r="B129" s="25">
        <v>52</v>
      </c>
      <c r="C129" s="25" t="s">
        <v>219</v>
      </c>
      <c r="D129" s="25" t="s">
        <v>143</v>
      </c>
      <c r="E129" s="21">
        <v>1695</v>
      </c>
      <c r="F129" s="21">
        <v>321</v>
      </c>
      <c r="G129" s="53">
        <f t="shared" si="168"/>
        <v>0.189380530973451</v>
      </c>
      <c r="H129" s="54">
        <f t="shared" si="169"/>
        <v>127</v>
      </c>
      <c r="I129" s="54">
        <f t="shared" si="170"/>
        <v>132</v>
      </c>
      <c r="J129" s="61">
        <f t="shared" si="171"/>
        <v>259</v>
      </c>
      <c r="K129" s="21">
        <v>607</v>
      </c>
      <c r="L129" s="21">
        <v>529.2</v>
      </c>
      <c r="M129" s="53">
        <f t="shared" si="172"/>
        <v>0.871828665568369</v>
      </c>
      <c r="N129" s="54">
        <f t="shared" si="173"/>
        <v>22</v>
      </c>
      <c r="O129" s="54">
        <f t="shared" si="174"/>
        <v>33</v>
      </c>
      <c r="P129" s="61">
        <f t="shared" si="175"/>
        <v>55</v>
      </c>
      <c r="Q129" s="22">
        <v>3003</v>
      </c>
      <c r="R129" s="21">
        <v>78</v>
      </c>
      <c r="S129" s="53">
        <f t="shared" si="176"/>
        <v>0.025974025974026</v>
      </c>
      <c r="T129" s="54">
        <f t="shared" si="177"/>
        <v>131</v>
      </c>
      <c r="U129" s="54">
        <f t="shared" si="178"/>
        <v>126</v>
      </c>
      <c r="V129" s="61">
        <f t="shared" si="179"/>
        <v>257</v>
      </c>
      <c r="W129" s="21">
        <v>898</v>
      </c>
      <c r="X129" s="62">
        <v>1801.5</v>
      </c>
      <c r="Y129" s="53">
        <f t="shared" si="180"/>
        <v>2.00612472160356</v>
      </c>
      <c r="Z129" s="54">
        <f t="shared" si="181"/>
        <v>126</v>
      </c>
      <c r="AA129" s="54">
        <f t="shared" si="182"/>
        <v>135</v>
      </c>
      <c r="AB129" s="61">
        <f t="shared" si="183"/>
        <v>261</v>
      </c>
      <c r="AC129" s="21">
        <v>430</v>
      </c>
      <c r="AD129" s="62">
        <v>0</v>
      </c>
      <c r="AE129" s="53">
        <f t="shared" si="184"/>
        <v>0</v>
      </c>
      <c r="AF129" s="54">
        <f t="shared" si="185"/>
        <v>66</v>
      </c>
      <c r="AG129" s="54">
        <f t="shared" si="186"/>
        <v>67</v>
      </c>
      <c r="AH129" s="61">
        <f t="shared" si="187"/>
        <v>133</v>
      </c>
      <c r="AI129" s="21">
        <v>1365</v>
      </c>
      <c r="AJ129" s="21">
        <v>1997.74</v>
      </c>
      <c r="AK129" s="53">
        <f t="shared" si="188"/>
        <v>1.46354578754579</v>
      </c>
      <c r="AL129" s="54">
        <f t="shared" si="189"/>
        <v>27</v>
      </c>
      <c r="AM129" s="54">
        <f t="shared" si="190"/>
        <v>92</v>
      </c>
      <c r="AN129" s="61">
        <f t="shared" si="191"/>
        <v>119</v>
      </c>
      <c r="AO129" s="21">
        <v>1278</v>
      </c>
      <c r="AP129" s="21">
        <v>1728.69</v>
      </c>
      <c r="AQ129" s="53">
        <f t="shared" si="192"/>
        <v>1.35265258215962</v>
      </c>
      <c r="AR129" s="54">
        <f t="shared" si="193"/>
        <v>60</v>
      </c>
      <c r="AS129" s="54">
        <f t="shared" si="194"/>
        <v>122</v>
      </c>
      <c r="AT129" s="61">
        <f t="shared" si="195"/>
        <v>182</v>
      </c>
      <c r="AU129" s="21">
        <v>1173</v>
      </c>
      <c r="AV129" s="21">
        <f>VLOOKUP(B:B,[2]Sheet1!$A:$B,2,0)</f>
        <v>3950.96</v>
      </c>
      <c r="AW129" s="53">
        <f t="shared" si="196"/>
        <v>3.36825234441603</v>
      </c>
      <c r="AX129" s="54">
        <f t="shared" si="197"/>
        <v>6</v>
      </c>
      <c r="AY129" s="54">
        <f t="shared" si="198"/>
        <v>19</v>
      </c>
      <c r="AZ129" s="61">
        <f t="shared" si="199"/>
        <v>25</v>
      </c>
      <c r="BA129" s="21">
        <v>500</v>
      </c>
      <c r="BB129" s="21">
        <v>23.5</v>
      </c>
      <c r="BC129" s="53">
        <f t="shared" si="200"/>
        <v>0.047</v>
      </c>
      <c r="BD129" s="54">
        <f t="shared" si="201"/>
        <v>135</v>
      </c>
      <c r="BE129" s="54">
        <f t="shared" si="202"/>
        <v>136</v>
      </c>
      <c r="BF129" s="61">
        <f t="shared" si="203"/>
        <v>271</v>
      </c>
      <c r="BG129" s="21">
        <v>970</v>
      </c>
      <c r="BH129" s="21">
        <v>778</v>
      </c>
      <c r="BI129" s="53">
        <f t="shared" si="204"/>
        <v>0.802061855670103</v>
      </c>
      <c r="BJ129" s="54">
        <f t="shared" si="205"/>
        <v>52</v>
      </c>
      <c r="BK129" s="54">
        <f t="shared" si="206"/>
        <v>53</v>
      </c>
      <c r="BL129" s="61">
        <f t="shared" si="207"/>
        <v>105</v>
      </c>
      <c r="BM129" s="21">
        <v>600</v>
      </c>
      <c r="BN129" s="21">
        <v>321.15</v>
      </c>
      <c r="BO129" s="53">
        <f t="shared" si="208"/>
        <v>0.53525</v>
      </c>
      <c r="BP129" s="54">
        <f t="shared" si="209"/>
        <v>124</v>
      </c>
      <c r="BQ129" s="54">
        <f t="shared" si="210"/>
        <v>133</v>
      </c>
      <c r="BR129" s="61">
        <f t="shared" si="211"/>
        <v>257</v>
      </c>
      <c r="BS129" s="21">
        <v>1700</v>
      </c>
      <c r="BT129" s="21">
        <v>1245.25</v>
      </c>
      <c r="BU129" s="53">
        <f t="shared" si="212"/>
        <v>0.7325</v>
      </c>
      <c r="BV129" s="54">
        <f t="shared" si="213"/>
        <v>59</v>
      </c>
      <c r="BW129" s="54">
        <f t="shared" si="214"/>
        <v>82</v>
      </c>
      <c r="BX129" s="61">
        <f t="shared" si="215"/>
        <v>141</v>
      </c>
      <c r="BY129" s="70">
        <v>1281</v>
      </c>
      <c r="BZ129" s="21">
        <v>950</v>
      </c>
      <c r="CA129" s="53">
        <f t="shared" si="216"/>
        <v>0.741608118657299</v>
      </c>
      <c r="CB129" s="54">
        <f t="shared" si="217"/>
        <v>20</v>
      </c>
      <c r="CC129" s="54">
        <f t="shared" si="218"/>
        <v>58</v>
      </c>
      <c r="CD129" s="61">
        <f t="shared" si="219"/>
        <v>78</v>
      </c>
      <c r="CE129" s="21">
        <v>966</v>
      </c>
      <c r="CF129" s="21">
        <v>772.07</v>
      </c>
      <c r="CG129" s="53">
        <f t="shared" si="220"/>
        <v>0.79924430641822</v>
      </c>
      <c r="CH129" s="54">
        <f t="shared" si="221"/>
        <v>25</v>
      </c>
      <c r="CI129" s="54">
        <f t="shared" si="222"/>
        <v>92</v>
      </c>
      <c r="CJ129" s="61">
        <f t="shared" si="223"/>
        <v>117</v>
      </c>
    </row>
    <row r="130" customHeight="1" spans="1:88">
      <c r="A130" s="52">
        <v>128</v>
      </c>
      <c r="B130" s="25">
        <v>104533</v>
      </c>
      <c r="C130" s="55" t="s">
        <v>220</v>
      </c>
      <c r="D130" s="25" t="s">
        <v>34</v>
      </c>
      <c r="E130" s="21">
        <v>1696</v>
      </c>
      <c r="F130" s="21">
        <v>528.8</v>
      </c>
      <c r="G130" s="53">
        <f t="shared" si="168"/>
        <v>0.311792452830189</v>
      </c>
      <c r="H130" s="54">
        <f t="shared" si="169"/>
        <v>109</v>
      </c>
      <c r="I130" s="54">
        <f t="shared" si="170"/>
        <v>119</v>
      </c>
      <c r="J130" s="61">
        <f t="shared" si="171"/>
        <v>228</v>
      </c>
      <c r="K130" s="21">
        <v>607</v>
      </c>
      <c r="L130" s="21"/>
      <c r="M130" s="53">
        <f t="shared" si="172"/>
        <v>0</v>
      </c>
      <c r="N130" s="54">
        <f t="shared" si="173"/>
        <v>111</v>
      </c>
      <c r="O130" s="54">
        <f t="shared" si="174"/>
        <v>111</v>
      </c>
      <c r="P130" s="61">
        <f t="shared" si="175"/>
        <v>222</v>
      </c>
      <c r="Q130" s="22">
        <v>1125</v>
      </c>
      <c r="R130" s="21">
        <v>965.01</v>
      </c>
      <c r="S130" s="53">
        <f t="shared" si="176"/>
        <v>0.857786666666667</v>
      </c>
      <c r="T130" s="54">
        <f t="shared" si="177"/>
        <v>18</v>
      </c>
      <c r="U130" s="54">
        <f t="shared" si="178"/>
        <v>70</v>
      </c>
      <c r="V130" s="61">
        <f t="shared" si="179"/>
        <v>88</v>
      </c>
      <c r="W130" s="21">
        <v>898</v>
      </c>
      <c r="X130" s="62">
        <v>1726.77</v>
      </c>
      <c r="Y130" s="53">
        <f t="shared" si="180"/>
        <v>1.92290645879733</v>
      </c>
      <c r="Z130" s="54">
        <f t="shared" si="181"/>
        <v>131</v>
      </c>
      <c r="AA130" s="54">
        <f t="shared" si="182"/>
        <v>137</v>
      </c>
      <c r="AB130" s="61">
        <f t="shared" si="183"/>
        <v>268</v>
      </c>
      <c r="AC130" s="21">
        <v>0</v>
      </c>
      <c r="AD130" s="62">
        <v>0</v>
      </c>
      <c r="AE130" s="64">
        <v>0</v>
      </c>
      <c r="AF130" s="54">
        <f t="shared" si="185"/>
        <v>66</v>
      </c>
      <c r="AG130" s="54">
        <f t="shared" si="186"/>
        <v>67</v>
      </c>
      <c r="AH130" s="61">
        <f t="shared" si="187"/>
        <v>133</v>
      </c>
      <c r="AI130" s="21">
        <v>1365</v>
      </c>
      <c r="AJ130" s="21">
        <v>1519.65</v>
      </c>
      <c r="AK130" s="53">
        <f t="shared" si="188"/>
        <v>1.1132967032967</v>
      </c>
      <c r="AL130" s="54">
        <f t="shared" si="189"/>
        <v>70</v>
      </c>
      <c r="AM130" s="54">
        <f t="shared" si="190"/>
        <v>122</v>
      </c>
      <c r="AN130" s="61">
        <f t="shared" si="191"/>
        <v>192</v>
      </c>
      <c r="AO130" s="21">
        <v>1278</v>
      </c>
      <c r="AP130" s="21">
        <v>1708.77</v>
      </c>
      <c r="AQ130" s="53">
        <f t="shared" si="192"/>
        <v>1.33706572769953</v>
      </c>
      <c r="AR130" s="54">
        <f t="shared" si="193"/>
        <v>62</v>
      </c>
      <c r="AS130" s="54">
        <f t="shared" si="194"/>
        <v>125</v>
      </c>
      <c r="AT130" s="61">
        <f t="shared" si="195"/>
        <v>187</v>
      </c>
      <c r="AU130" s="21">
        <v>1173</v>
      </c>
      <c r="AV130" s="21">
        <f>VLOOKUP(B:B,[2]Sheet1!$A:$B,2,0)</f>
        <v>1898.54</v>
      </c>
      <c r="AW130" s="53">
        <f t="shared" si="196"/>
        <v>1.6185336743393</v>
      </c>
      <c r="AX130" s="54">
        <f t="shared" si="197"/>
        <v>53</v>
      </c>
      <c r="AY130" s="54">
        <f t="shared" si="198"/>
        <v>93</v>
      </c>
      <c r="AZ130" s="61">
        <f t="shared" si="199"/>
        <v>146</v>
      </c>
      <c r="BA130" s="21">
        <v>500</v>
      </c>
      <c r="BB130" s="21">
        <v>180</v>
      </c>
      <c r="BC130" s="53">
        <f t="shared" si="200"/>
        <v>0.36</v>
      </c>
      <c r="BD130" s="54">
        <f t="shared" si="201"/>
        <v>32</v>
      </c>
      <c r="BE130" s="54">
        <f t="shared" si="202"/>
        <v>51</v>
      </c>
      <c r="BF130" s="61">
        <f t="shared" si="203"/>
        <v>83</v>
      </c>
      <c r="BG130" s="21">
        <v>1300</v>
      </c>
      <c r="BH130" s="21">
        <v>2423.55</v>
      </c>
      <c r="BI130" s="53">
        <f t="shared" si="204"/>
        <v>1.86426923076923</v>
      </c>
      <c r="BJ130" s="54">
        <f t="shared" si="205"/>
        <v>12</v>
      </c>
      <c r="BK130" s="54">
        <f t="shared" si="206"/>
        <v>7</v>
      </c>
      <c r="BL130" s="61">
        <f t="shared" si="207"/>
        <v>19</v>
      </c>
      <c r="BM130" s="21">
        <v>600</v>
      </c>
      <c r="BN130" s="21">
        <v>647.25</v>
      </c>
      <c r="BO130" s="53">
        <f t="shared" si="208"/>
        <v>1.07875</v>
      </c>
      <c r="BP130" s="54">
        <f t="shared" si="209"/>
        <v>79</v>
      </c>
      <c r="BQ130" s="54">
        <f t="shared" si="210"/>
        <v>115</v>
      </c>
      <c r="BR130" s="61">
        <f t="shared" si="211"/>
        <v>194</v>
      </c>
      <c r="BS130" s="21">
        <v>1500</v>
      </c>
      <c r="BT130" s="21">
        <v>475</v>
      </c>
      <c r="BU130" s="53">
        <f t="shared" si="212"/>
        <v>0.316666666666667</v>
      </c>
      <c r="BV130" s="54">
        <f t="shared" si="213"/>
        <v>113</v>
      </c>
      <c r="BW130" s="54">
        <f t="shared" si="214"/>
        <v>119</v>
      </c>
      <c r="BX130" s="61">
        <f t="shared" si="215"/>
        <v>232</v>
      </c>
      <c r="BY130" s="70">
        <v>1020</v>
      </c>
      <c r="BZ130" s="21">
        <v>804</v>
      </c>
      <c r="CA130" s="53">
        <f t="shared" si="216"/>
        <v>0.788235294117647</v>
      </c>
      <c r="CB130" s="54">
        <f t="shared" si="217"/>
        <v>18</v>
      </c>
      <c r="CC130" s="54">
        <f t="shared" si="218"/>
        <v>66</v>
      </c>
      <c r="CD130" s="61">
        <f t="shared" si="219"/>
        <v>84</v>
      </c>
      <c r="CE130" s="21">
        <v>1352</v>
      </c>
      <c r="CF130" s="21">
        <v>638.34</v>
      </c>
      <c r="CG130" s="53">
        <f t="shared" si="220"/>
        <v>0.472144970414201</v>
      </c>
      <c r="CH130" s="54">
        <f t="shared" si="221"/>
        <v>92</v>
      </c>
      <c r="CI130" s="54">
        <f t="shared" si="222"/>
        <v>106</v>
      </c>
      <c r="CJ130" s="61">
        <f t="shared" si="223"/>
        <v>198</v>
      </c>
    </row>
    <row r="131" customHeight="1" spans="1:88">
      <c r="A131" s="52">
        <v>129</v>
      </c>
      <c r="B131" s="25">
        <v>371</v>
      </c>
      <c r="C131" s="25" t="s">
        <v>221</v>
      </c>
      <c r="D131" s="25" t="s">
        <v>119</v>
      </c>
      <c r="E131" s="21">
        <v>1697</v>
      </c>
      <c r="F131" s="21">
        <v>1133</v>
      </c>
      <c r="G131" s="53">
        <f t="shared" si="168"/>
        <v>0.667648791985857</v>
      </c>
      <c r="H131" s="54">
        <f t="shared" si="169"/>
        <v>61</v>
      </c>
      <c r="I131" s="54">
        <f t="shared" si="170"/>
        <v>91</v>
      </c>
      <c r="J131" s="61">
        <f t="shared" si="171"/>
        <v>152</v>
      </c>
      <c r="K131" s="21">
        <v>607</v>
      </c>
      <c r="L131" s="21">
        <v>234.4</v>
      </c>
      <c r="M131" s="53">
        <f t="shared" si="172"/>
        <v>0.386161449752883</v>
      </c>
      <c r="N131" s="54">
        <f t="shared" si="173"/>
        <v>51</v>
      </c>
      <c r="O131" s="54">
        <f t="shared" si="174"/>
        <v>65</v>
      </c>
      <c r="P131" s="61">
        <f t="shared" si="175"/>
        <v>116</v>
      </c>
      <c r="Q131" s="22">
        <v>1350</v>
      </c>
      <c r="R131" s="21">
        <v>495</v>
      </c>
      <c r="S131" s="53">
        <f t="shared" si="176"/>
        <v>0.366666666666667</v>
      </c>
      <c r="T131" s="54">
        <f t="shared" si="177"/>
        <v>65</v>
      </c>
      <c r="U131" s="54">
        <f t="shared" si="178"/>
        <v>101</v>
      </c>
      <c r="V131" s="61">
        <f t="shared" si="179"/>
        <v>166</v>
      </c>
      <c r="W131" s="21">
        <v>898</v>
      </c>
      <c r="X131" s="62">
        <v>1895.43</v>
      </c>
      <c r="Y131" s="53">
        <f t="shared" si="180"/>
        <v>2.11072383073497</v>
      </c>
      <c r="Z131" s="54">
        <f t="shared" si="181"/>
        <v>124</v>
      </c>
      <c r="AA131" s="54">
        <f t="shared" si="182"/>
        <v>131</v>
      </c>
      <c r="AB131" s="61">
        <f t="shared" si="183"/>
        <v>255</v>
      </c>
      <c r="AC131" s="21">
        <v>430</v>
      </c>
      <c r="AD131" s="62">
        <v>0</v>
      </c>
      <c r="AE131" s="53">
        <f t="shared" si="184"/>
        <v>0</v>
      </c>
      <c r="AF131" s="54">
        <f t="shared" si="185"/>
        <v>66</v>
      </c>
      <c r="AG131" s="54">
        <f t="shared" si="186"/>
        <v>67</v>
      </c>
      <c r="AH131" s="61">
        <f t="shared" si="187"/>
        <v>133</v>
      </c>
      <c r="AI131" s="21">
        <v>1365</v>
      </c>
      <c r="AJ131" s="21">
        <v>826.98</v>
      </c>
      <c r="AK131" s="53">
        <f t="shared" si="188"/>
        <v>0.605846153846154</v>
      </c>
      <c r="AL131" s="54">
        <f t="shared" si="189"/>
        <v>136</v>
      </c>
      <c r="AM131" s="54">
        <f t="shared" si="190"/>
        <v>142</v>
      </c>
      <c r="AN131" s="61">
        <f t="shared" si="191"/>
        <v>278</v>
      </c>
      <c r="AO131" s="21">
        <v>1278</v>
      </c>
      <c r="AP131" s="21">
        <v>1245.95</v>
      </c>
      <c r="AQ131" s="53">
        <f t="shared" si="192"/>
        <v>0.974921752738654</v>
      </c>
      <c r="AR131" s="54">
        <f t="shared" si="193"/>
        <v>110</v>
      </c>
      <c r="AS131" s="54">
        <f t="shared" si="194"/>
        <v>137</v>
      </c>
      <c r="AT131" s="61">
        <f t="shared" si="195"/>
        <v>247</v>
      </c>
      <c r="AU131" s="21">
        <v>1173</v>
      </c>
      <c r="AV131" s="21">
        <f>VLOOKUP(B:B,[2]Sheet1!$A:$B,2,0)</f>
        <v>1322.39</v>
      </c>
      <c r="AW131" s="53">
        <f t="shared" si="196"/>
        <v>1.12735720375107</v>
      </c>
      <c r="AX131" s="54">
        <f t="shared" si="197"/>
        <v>100</v>
      </c>
      <c r="AY131" s="54">
        <f t="shared" si="198"/>
        <v>123</v>
      </c>
      <c r="AZ131" s="61">
        <f t="shared" si="199"/>
        <v>223</v>
      </c>
      <c r="BA131" s="21">
        <v>500</v>
      </c>
      <c r="BB131" s="21">
        <v>150.9</v>
      </c>
      <c r="BC131" s="53">
        <f t="shared" si="200"/>
        <v>0.3018</v>
      </c>
      <c r="BD131" s="54">
        <f t="shared" si="201"/>
        <v>48</v>
      </c>
      <c r="BE131" s="54">
        <f t="shared" si="202"/>
        <v>61</v>
      </c>
      <c r="BF131" s="61">
        <f t="shared" si="203"/>
        <v>109</v>
      </c>
      <c r="BG131" s="21">
        <v>600</v>
      </c>
      <c r="BH131" s="21">
        <v>0</v>
      </c>
      <c r="BI131" s="53">
        <f t="shared" si="204"/>
        <v>0</v>
      </c>
      <c r="BJ131" s="54">
        <f t="shared" si="205"/>
        <v>125</v>
      </c>
      <c r="BK131" s="54">
        <f t="shared" si="206"/>
        <v>125</v>
      </c>
      <c r="BL131" s="61">
        <f t="shared" si="207"/>
        <v>250</v>
      </c>
      <c r="BM131" s="21">
        <v>600</v>
      </c>
      <c r="BN131" s="21">
        <v>291.9</v>
      </c>
      <c r="BO131" s="53">
        <f t="shared" si="208"/>
        <v>0.4865</v>
      </c>
      <c r="BP131" s="54">
        <f t="shared" si="209"/>
        <v>133</v>
      </c>
      <c r="BQ131" s="54">
        <f t="shared" si="210"/>
        <v>136</v>
      </c>
      <c r="BR131" s="61">
        <f t="shared" si="211"/>
        <v>269</v>
      </c>
      <c r="BS131" s="21">
        <v>1500</v>
      </c>
      <c r="BT131" s="21">
        <v>973.4</v>
      </c>
      <c r="BU131" s="53">
        <f t="shared" si="212"/>
        <v>0.648933333333333</v>
      </c>
      <c r="BV131" s="54">
        <f t="shared" si="213"/>
        <v>72</v>
      </c>
      <c r="BW131" s="54">
        <f t="shared" si="214"/>
        <v>100</v>
      </c>
      <c r="BX131" s="61">
        <f t="shared" si="215"/>
        <v>172</v>
      </c>
      <c r="BY131" s="70">
        <v>931</v>
      </c>
      <c r="BZ131" s="21">
        <v>188</v>
      </c>
      <c r="CA131" s="53">
        <f t="shared" si="216"/>
        <v>0.201933404940924</v>
      </c>
      <c r="CB131" s="54">
        <f t="shared" si="217"/>
        <v>91</v>
      </c>
      <c r="CC131" s="54">
        <f t="shared" si="218"/>
        <v>120</v>
      </c>
      <c r="CD131" s="61">
        <f t="shared" si="219"/>
        <v>211</v>
      </c>
      <c r="CE131" s="21">
        <v>966</v>
      </c>
      <c r="CF131" s="21">
        <v>581.5</v>
      </c>
      <c r="CG131" s="53">
        <f t="shared" si="220"/>
        <v>0.601966873706004</v>
      </c>
      <c r="CH131" s="54">
        <f t="shared" si="221"/>
        <v>58</v>
      </c>
      <c r="CI131" s="54">
        <f t="shared" si="222"/>
        <v>115</v>
      </c>
      <c r="CJ131" s="61">
        <f t="shared" si="223"/>
        <v>173</v>
      </c>
    </row>
    <row r="132" customHeight="1" spans="1:88">
      <c r="A132" s="52">
        <v>130</v>
      </c>
      <c r="B132" s="25">
        <v>113298</v>
      </c>
      <c r="C132" s="25" t="s">
        <v>222</v>
      </c>
      <c r="D132" s="25" t="s">
        <v>12</v>
      </c>
      <c r="E132" s="21">
        <v>1698</v>
      </c>
      <c r="F132" s="21">
        <v>0</v>
      </c>
      <c r="G132" s="53">
        <f t="shared" si="168"/>
        <v>0</v>
      </c>
      <c r="H132" s="54">
        <f t="shared" si="169"/>
        <v>138</v>
      </c>
      <c r="I132" s="54">
        <f t="shared" si="170"/>
        <v>138</v>
      </c>
      <c r="J132" s="61">
        <f t="shared" si="171"/>
        <v>276</v>
      </c>
      <c r="K132" s="21">
        <v>607</v>
      </c>
      <c r="L132" s="21"/>
      <c r="M132" s="53">
        <f t="shared" si="172"/>
        <v>0</v>
      </c>
      <c r="N132" s="54">
        <f t="shared" si="173"/>
        <v>111</v>
      </c>
      <c r="O132" s="54">
        <f t="shared" si="174"/>
        <v>111</v>
      </c>
      <c r="P132" s="61">
        <f t="shared" si="175"/>
        <v>222</v>
      </c>
      <c r="Q132" s="22">
        <v>3403</v>
      </c>
      <c r="R132" s="21">
        <v>965</v>
      </c>
      <c r="S132" s="53">
        <f t="shared" si="176"/>
        <v>0.283573317660887</v>
      </c>
      <c r="T132" s="54">
        <f t="shared" si="177"/>
        <v>82</v>
      </c>
      <c r="U132" s="54">
        <f t="shared" si="178"/>
        <v>73</v>
      </c>
      <c r="V132" s="61">
        <f t="shared" si="179"/>
        <v>155</v>
      </c>
      <c r="W132" s="21">
        <v>898</v>
      </c>
      <c r="X132" s="62">
        <v>4114.31</v>
      </c>
      <c r="Y132" s="53">
        <f t="shared" si="180"/>
        <v>4.58163697104677</v>
      </c>
      <c r="Z132" s="54">
        <f t="shared" si="181"/>
        <v>23</v>
      </c>
      <c r="AA132" s="54">
        <f t="shared" si="182"/>
        <v>76</v>
      </c>
      <c r="AB132" s="61">
        <f t="shared" si="183"/>
        <v>99</v>
      </c>
      <c r="AC132" s="21">
        <v>430</v>
      </c>
      <c r="AD132" s="62">
        <v>0</v>
      </c>
      <c r="AE132" s="53">
        <f t="shared" si="184"/>
        <v>0</v>
      </c>
      <c r="AF132" s="54">
        <f t="shared" si="185"/>
        <v>66</v>
      </c>
      <c r="AG132" s="54">
        <f t="shared" si="186"/>
        <v>67</v>
      </c>
      <c r="AH132" s="61">
        <f t="shared" si="187"/>
        <v>133</v>
      </c>
      <c r="AI132" s="21">
        <v>1365</v>
      </c>
      <c r="AJ132" s="21">
        <v>2989.41</v>
      </c>
      <c r="AK132" s="53">
        <f t="shared" si="188"/>
        <v>2.19004395604396</v>
      </c>
      <c r="AL132" s="54">
        <f t="shared" si="189"/>
        <v>4</v>
      </c>
      <c r="AM132" s="54">
        <f t="shared" si="190"/>
        <v>30</v>
      </c>
      <c r="AN132" s="61">
        <f t="shared" si="191"/>
        <v>34</v>
      </c>
      <c r="AO132" s="21">
        <v>1278</v>
      </c>
      <c r="AP132" s="21">
        <v>4326.79</v>
      </c>
      <c r="AQ132" s="53">
        <f t="shared" si="192"/>
        <v>3.38559467918623</v>
      </c>
      <c r="AR132" s="54">
        <f t="shared" si="193"/>
        <v>1</v>
      </c>
      <c r="AS132" s="54">
        <f t="shared" si="194"/>
        <v>27</v>
      </c>
      <c r="AT132" s="61">
        <f t="shared" si="195"/>
        <v>28</v>
      </c>
      <c r="AU132" s="21">
        <v>1173</v>
      </c>
      <c r="AV132" s="21">
        <f>VLOOKUP(B:B,[2]Sheet1!$A:$B,2,0)</f>
        <v>1025.93</v>
      </c>
      <c r="AW132" s="53">
        <f t="shared" si="196"/>
        <v>0.87462063086104</v>
      </c>
      <c r="AX132" s="54">
        <f t="shared" si="197"/>
        <v>124</v>
      </c>
      <c r="AY132" s="54">
        <f t="shared" si="198"/>
        <v>134</v>
      </c>
      <c r="AZ132" s="61">
        <f t="shared" si="199"/>
        <v>258</v>
      </c>
      <c r="BA132" s="21">
        <v>500</v>
      </c>
      <c r="BB132" s="21">
        <v>101.34</v>
      </c>
      <c r="BC132" s="53">
        <f t="shared" si="200"/>
        <v>0.20268</v>
      </c>
      <c r="BD132" s="54">
        <f t="shared" si="201"/>
        <v>74</v>
      </c>
      <c r="BE132" s="54">
        <f t="shared" si="202"/>
        <v>89</v>
      </c>
      <c r="BF132" s="61">
        <f t="shared" si="203"/>
        <v>163</v>
      </c>
      <c r="BG132" s="21">
        <v>800</v>
      </c>
      <c r="BH132" s="21">
        <v>1759.4</v>
      </c>
      <c r="BI132" s="53">
        <f t="shared" si="204"/>
        <v>2.19925</v>
      </c>
      <c r="BJ132" s="54">
        <f t="shared" si="205"/>
        <v>8</v>
      </c>
      <c r="BK132" s="54">
        <f t="shared" si="206"/>
        <v>19</v>
      </c>
      <c r="BL132" s="61">
        <f t="shared" si="207"/>
        <v>27</v>
      </c>
      <c r="BM132" s="21">
        <v>682</v>
      </c>
      <c r="BN132" s="21">
        <v>1497.85</v>
      </c>
      <c r="BO132" s="53">
        <f t="shared" si="208"/>
        <v>2.19626099706745</v>
      </c>
      <c r="BP132" s="54">
        <f t="shared" si="209"/>
        <v>15</v>
      </c>
      <c r="BQ132" s="54">
        <f t="shared" si="210"/>
        <v>55</v>
      </c>
      <c r="BR132" s="61">
        <f t="shared" si="211"/>
        <v>70</v>
      </c>
      <c r="BS132" s="21">
        <v>1500</v>
      </c>
      <c r="BT132" s="21">
        <v>254.6</v>
      </c>
      <c r="BU132" s="53">
        <f t="shared" si="212"/>
        <v>0.169733333333333</v>
      </c>
      <c r="BV132" s="54">
        <f t="shared" si="213"/>
        <v>132</v>
      </c>
      <c r="BW132" s="54">
        <f t="shared" si="214"/>
        <v>134</v>
      </c>
      <c r="BX132" s="61">
        <f t="shared" si="215"/>
        <v>266</v>
      </c>
      <c r="BY132" s="70">
        <v>1347</v>
      </c>
      <c r="BZ132" s="21">
        <v>794</v>
      </c>
      <c r="CA132" s="53">
        <f t="shared" si="216"/>
        <v>0.589458054936897</v>
      </c>
      <c r="CB132" s="54">
        <f t="shared" si="217"/>
        <v>32</v>
      </c>
      <c r="CC132" s="54">
        <f t="shared" si="218"/>
        <v>67</v>
      </c>
      <c r="CD132" s="61">
        <f t="shared" si="219"/>
        <v>99</v>
      </c>
      <c r="CE132" s="21">
        <v>966</v>
      </c>
      <c r="CF132" s="21">
        <v>557.14</v>
      </c>
      <c r="CG132" s="53">
        <f t="shared" si="220"/>
        <v>0.576749482401656</v>
      </c>
      <c r="CH132" s="54">
        <f t="shared" si="221"/>
        <v>63</v>
      </c>
      <c r="CI132" s="54">
        <f t="shared" si="222"/>
        <v>117</v>
      </c>
      <c r="CJ132" s="61">
        <f t="shared" si="223"/>
        <v>180</v>
      </c>
    </row>
    <row r="133" customHeight="1" spans="1:88">
      <c r="A133" s="52">
        <v>131</v>
      </c>
      <c r="B133" s="25">
        <v>56</v>
      </c>
      <c r="C133" s="25" t="s">
        <v>95</v>
      </c>
      <c r="D133" s="25" t="s">
        <v>143</v>
      </c>
      <c r="E133" s="21">
        <v>1699</v>
      </c>
      <c r="F133" s="21">
        <v>499.96</v>
      </c>
      <c r="G133" s="53">
        <f t="shared" si="168"/>
        <v>0.294267216009417</v>
      </c>
      <c r="H133" s="54">
        <f t="shared" si="169"/>
        <v>115</v>
      </c>
      <c r="I133" s="54">
        <f t="shared" si="170"/>
        <v>123</v>
      </c>
      <c r="J133" s="61">
        <f t="shared" si="171"/>
        <v>238</v>
      </c>
      <c r="K133" s="21">
        <v>607</v>
      </c>
      <c r="L133" s="21">
        <v>1107.99</v>
      </c>
      <c r="M133" s="53">
        <f t="shared" si="172"/>
        <v>1.82535420098847</v>
      </c>
      <c r="N133" s="54">
        <f t="shared" si="173"/>
        <v>2</v>
      </c>
      <c r="O133" s="54">
        <f t="shared" si="174"/>
        <v>8</v>
      </c>
      <c r="P133" s="61">
        <f t="shared" si="175"/>
        <v>10</v>
      </c>
      <c r="Q133" s="22">
        <v>1125</v>
      </c>
      <c r="R133" s="21">
        <v>0</v>
      </c>
      <c r="S133" s="53">
        <f t="shared" si="176"/>
        <v>0</v>
      </c>
      <c r="T133" s="54">
        <f t="shared" si="177"/>
        <v>133</v>
      </c>
      <c r="U133" s="54">
        <f t="shared" si="178"/>
        <v>133</v>
      </c>
      <c r="V133" s="61">
        <f t="shared" si="179"/>
        <v>266</v>
      </c>
      <c r="W133" s="21">
        <v>898</v>
      </c>
      <c r="X133" s="62">
        <v>4243.29</v>
      </c>
      <c r="Y133" s="53">
        <f t="shared" si="180"/>
        <v>4.72526726057906</v>
      </c>
      <c r="Z133" s="54">
        <f t="shared" si="181"/>
        <v>21</v>
      </c>
      <c r="AA133" s="54">
        <f t="shared" si="182"/>
        <v>69</v>
      </c>
      <c r="AB133" s="61">
        <f t="shared" si="183"/>
        <v>90</v>
      </c>
      <c r="AC133" s="21">
        <v>430</v>
      </c>
      <c r="AD133" s="62">
        <v>0</v>
      </c>
      <c r="AE133" s="53">
        <f t="shared" si="184"/>
        <v>0</v>
      </c>
      <c r="AF133" s="54">
        <f t="shared" si="185"/>
        <v>66</v>
      </c>
      <c r="AG133" s="54">
        <f t="shared" si="186"/>
        <v>67</v>
      </c>
      <c r="AH133" s="61">
        <f t="shared" si="187"/>
        <v>133</v>
      </c>
      <c r="AI133" s="21">
        <v>1365</v>
      </c>
      <c r="AJ133" s="21">
        <v>1776.2</v>
      </c>
      <c r="AK133" s="53">
        <f t="shared" si="188"/>
        <v>1.30124542124542</v>
      </c>
      <c r="AL133" s="54">
        <f t="shared" si="189"/>
        <v>45</v>
      </c>
      <c r="AM133" s="54">
        <f t="shared" si="190"/>
        <v>103</v>
      </c>
      <c r="AN133" s="61">
        <f t="shared" si="191"/>
        <v>148</v>
      </c>
      <c r="AO133" s="21">
        <v>1640</v>
      </c>
      <c r="AP133" s="21">
        <v>1835.55</v>
      </c>
      <c r="AQ133" s="53">
        <f t="shared" si="192"/>
        <v>1.11923780487805</v>
      </c>
      <c r="AR133" s="54">
        <f t="shared" si="193"/>
        <v>91</v>
      </c>
      <c r="AS133" s="54">
        <f t="shared" si="194"/>
        <v>118</v>
      </c>
      <c r="AT133" s="61">
        <f t="shared" si="195"/>
        <v>209</v>
      </c>
      <c r="AU133" s="21">
        <v>1173</v>
      </c>
      <c r="AV133" s="21">
        <f>VLOOKUP(B:B,[2]Sheet1!$A:$B,2,0)</f>
        <v>2098.02</v>
      </c>
      <c r="AW133" s="53">
        <f t="shared" si="196"/>
        <v>1.78859335038363</v>
      </c>
      <c r="AX133" s="54">
        <f t="shared" si="197"/>
        <v>39</v>
      </c>
      <c r="AY133" s="54">
        <f t="shared" si="198"/>
        <v>82</v>
      </c>
      <c r="AZ133" s="61">
        <f t="shared" si="199"/>
        <v>121</v>
      </c>
      <c r="BA133" s="21">
        <v>500</v>
      </c>
      <c r="BB133" s="21">
        <v>117.5</v>
      </c>
      <c r="BC133" s="53">
        <f t="shared" si="200"/>
        <v>0.235</v>
      </c>
      <c r="BD133" s="54">
        <f t="shared" si="201"/>
        <v>68</v>
      </c>
      <c r="BE133" s="54">
        <f t="shared" si="202"/>
        <v>74</v>
      </c>
      <c r="BF133" s="61">
        <f t="shared" si="203"/>
        <v>142</v>
      </c>
      <c r="BG133" s="21">
        <v>600</v>
      </c>
      <c r="BH133" s="21">
        <v>1070</v>
      </c>
      <c r="BI133" s="53">
        <f t="shared" si="204"/>
        <v>1.78333333333333</v>
      </c>
      <c r="BJ133" s="54">
        <f t="shared" si="205"/>
        <v>14</v>
      </c>
      <c r="BK133" s="54">
        <f t="shared" si="206"/>
        <v>43</v>
      </c>
      <c r="BL133" s="61">
        <f t="shared" si="207"/>
        <v>57</v>
      </c>
      <c r="BM133" s="21">
        <v>800</v>
      </c>
      <c r="BN133" s="21">
        <v>252.2</v>
      </c>
      <c r="BO133" s="53">
        <f t="shared" si="208"/>
        <v>0.31525</v>
      </c>
      <c r="BP133" s="54">
        <f t="shared" si="209"/>
        <v>141</v>
      </c>
      <c r="BQ133" s="54">
        <f t="shared" si="210"/>
        <v>140</v>
      </c>
      <c r="BR133" s="61">
        <f t="shared" si="211"/>
        <v>281</v>
      </c>
      <c r="BS133" s="21">
        <v>1500</v>
      </c>
      <c r="BT133" s="21">
        <v>640.6</v>
      </c>
      <c r="BU133" s="53">
        <f t="shared" si="212"/>
        <v>0.427066666666667</v>
      </c>
      <c r="BV133" s="54">
        <f t="shared" si="213"/>
        <v>102</v>
      </c>
      <c r="BW133" s="54">
        <f t="shared" si="214"/>
        <v>115</v>
      </c>
      <c r="BX133" s="61">
        <f t="shared" si="215"/>
        <v>217</v>
      </c>
      <c r="BY133" s="70">
        <v>0</v>
      </c>
      <c r="BZ133" s="21">
        <v>784</v>
      </c>
      <c r="CA133" s="64">
        <v>0</v>
      </c>
      <c r="CB133" s="54">
        <f t="shared" si="217"/>
        <v>127</v>
      </c>
      <c r="CC133" s="54">
        <f t="shared" si="218"/>
        <v>69</v>
      </c>
      <c r="CD133" s="61">
        <f t="shared" si="219"/>
        <v>196</v>
      </c>
      <c r="CE133" s="21">
        <v>2705</v>
      </c>
      <c r="CF133" s="21">
        <v>402.4</v>
      </c>
      <c r="CG133" s="53">
        <f t="shared" si="220"/>
        <v>0.148761552680222</v>
      </c>
      <c r="CH133" s="54">
        <f t="shared" si="221"/>
        <v>142</v>
      </c>
      <c r="CI133" s="54">
        <f t="shared" si="222"/>
        <v>135</v>
      </c>
      <c r="CJ133" s="61">
        <f t="shared" si="223"/>
        <v>277</v>
      </c>
    </row>
    <row r="134" customHeight="1" spans="1:88">
      <c r="A134" s="52">
        <v>132</v>
      </c>
      <c r="B134" s="25">
        <v>114069</v>
      </c>
      <c r="C134" s="25" t="s">
        <v>223</v>
      </c>
      <c r="D134" s="25" t="s">
        <v>16</v>
      </c>
      <c r="E134" s="21">
        <v>1700</v>
      </c>
      <c r="F134" s="21">
        <v>521</v>
      </c>
      <c r="G134" s="53">
        <f t="shared" si="168"/>
        <v>0.306470588235294</v>
      </c>
      <c r="H134" s="54">
        <f t="shared" si="169"/>
        <v>111</v>
      </c>
      <c r="I134" s="54">
        <f t="shared" si="170"/>
        <v>120</v>
      </c>
      <c r="J134" s="61">
        <f t="shared" si="171"/>
        <v>231</v>
      </c>
      <c r="K134" s="21">
        <v>607</v>
      </c>
      <c r="L134" s="21">
        <v>541.36</v>
      </c>
      <c r="M134" s="53">
        <f t="shared" si="172"/>
        <v>0.891861614497529</v>
      </c>
      <c r="N134" s="54">
        <f t="shared" si="173"/>
        <v>21</v>
      </c>
      <c r="O134" s="54">
        <f t="shared" si="174"/>
        <v>32</v>
      </c>
      <c r="P134" s="61">
        <f t="shared" si="175"/>
        <v>53</v>
      </c>
      <c r="Q134" s="22">
        <v>1357</v>
      </c>
      <c r="R134" s="21">
        <v>128</v>
      </c>
      <c r="S134" s="53">
        <f t="shared" si="176"/>
        <v>0.0943257184966839</v>
      </c>
      <c r="T134" s="54">
        <f t="shared" si="177"/>
        <v>113</v>
      </c>
      <c r="U134" s="54">
        <f t="shared" si="178"/>
        <v>120</v>
      </c>
      <c r="V134" s="61">
        <f t="shared" si="179"/>
        <v>233</v>
      </c>
      <c r="W134" s="21">
        <v>898</v>
      </c>
      <c r="X134" s="62">
        <v>3896.31</v>
      </c>
      <c r="Y134" s="53">
        <f t="shared" si="180"/>
        <v>4.33887527839644</v>
      </c>
      <c r="Z134" s="54">
        <f t="shared" si="181"/>
        <v>29</v>
      </c>
      <c r="AA134" s="54">
        <f t="shared" si="182"/>
        <v>80</v>
      </c>
      <c r="AB134" s="61">
        <f t="shared" si="183"/>
        <v>109</v>
      </c>
      <c r="AC134" s="21">
        <v>639</v>
      </c>
      <c r="AD134" s="62">
        <v>0</v>
      </c>
      <c r="AE134" s="53">
        <f t="shared" si="184"/>
        <v>0</v>
      </c>
      <c r="AF134" s="54">
        <f t="shared" si="185"/>
        <v>66</v>
      </c>
      <c r="AG134" s="54">
        <f t="shared" si="186"/>
        <v>67</v>
      </c>
      <c r="AH134" s="61">
        <f t="shared" si="187"/>
        <v>133</v>
      </c>
      <c r="AI134" s="21">
        <v>1365</v>
      </c>
      <c r="AJ134" s="21">
        <v>1777.39</v>
      </c>
      <c r="AK134" s="53">
        <f t="shared" si="188"/>
        <v>1.30211721611722</v>
      </c>
      <c r="AL134" s="54">
        <f t="shared" si="189"/>
        <v>44</v>
      </c>
      <c r="AM134" s="54">
        <f t="shared" si="190"/>
        <v>102</v>
      </c>
      <c r="AN134" s="61">
        <f t="shared" si="191"/>
        <v>146</v>
      </c>
      <c r="AO134" s="21">
        <v>1792</v>
      </c>
      <c r="AP134" s="21">
        <v>2970.52</v>
      </c>
      <c r="AQ134" s="53">
        <f t="shared" si="192"/>
        <v>1.65765625</v>
      </c>
      <c r="AR134" s="54">
        <f t="shared" si="193"/>
        <v>22</v>
      </c>
      <c r="AS134" s="54">
        <f t="shared" si="194"/>
        <v>59</v>
      </c>
      <c r="AT134" s="61">
        <f t="shared" si="195"/>
        <v>81</v>
      </c>
      <c r="AU134" s="21">
        <v>1660</v>
      </c>
      <c r="AV134" s="21">
        <f>VLOOKUP(B:B,[2]Sheet1!$A:$B,2,0)</f>
        <v>1840.75</v>
      </c>
      <c r="AW134" s="53">
        <f t="shared" si="196"/>
        <v>1.10888554216867</v>
      </c>
      <c r="AX134" s="54">
        <f t="shared" si="197"/>
        <v>106</v>
      </c>
      <c r="AY134" s="54">
        <f t="shared" si="198"/>
        <v>100</v>
      </c>
      <c r="AZ134" s="61">
        <f t="shared" si="199"/>
        <v>206</v>
      </c>
      <c r="BA134" s="21">
        <v>500</v>
      </c>
      <c r="BB134" s="21">
        <v>146.6</v>
      </c>
      <c r="BC134" s="53">
        <f t="shared" si="200"/>
        <v>0.2932</v>
      </c>
      <c r="BD134" s="54">
        <f t="shared" si="201"/>
        <v>49</v>
      </c>
      <c r="BE134" s="54">
        <f t="shared" si="202"/>
        <v>63</v>
      </c>
      <c r="BF134" s="61">
        <f t="shared" si="203"/>
        <v>112</v>
      </c>
      <c r="BG134" s="21">
        <v>966</v>
      </c>
      <c r="BH134" s="21">
        <v>28.6</v>
      </c>
      <c r="BI134" s="53">
        <f t="shared" si="204"/>
        <v>0.0296066252587992</v>
      </c>
      <c r="BJ134" s="54">
        <f t="shared" si="205"/>
        <v>123</v>
      </c>
      <c r="BK134" s="54">
        <f t="shared" si="206"/>
        <v>124</v>
      </c>
      <c r="BL134" s="61">
        <f t="shared" si="207"/>
        <v>247</v>
      </c>
      <c r="BM134" s="21">
        <v>800</v>
      </c>
      <c r="BN134" s="21">
        <v>708.5</v>
      </c>
      <c r="BO134" s="53">
        <f t="shared" si="208"/>
        <v>0.885625</v>
      </c>
      <c r="BP134" s="54">
        <f t="shared" si="209"/>
        <v>98</v>
      </c>
      <c r="BQ134" s="54">
        <f t="shared" si="210"/>
        <v>112</v>
      </c>
      <c r="BR134" s="61">
        <f t="shared" si="211"/>
        <v>210</v>
      </c>
      <c r="BS134" s="21">
        <v>1500</v>
      </c>
      <c r="BT134" s="21">
        <v>439.4</v>
      </c>
      <c r="BU134" s="53">
        <f t="shared" si="212"/>
        <v>0.292933333333333</v>
      </c>
      <c r="BV134" s="54">
        <f t="shared" si="213"/>
        <v>118</v>
      </c>
      <c r="BW134" s="54">
        <f t="shared" si="214"/>
        <v>124</v>
      </c>
      <c r="BX134" s="61">
        <f t="shared" si="215"/>
        <v>242</v>
      </c>
      <c r="BY134" s="70">
        <v>2649</v>
      </c>
      <c r="BZ134" s="21">
        <v>435</v>
      </c>
      <c r="CA134" s="53">
        <f t="shared" ref="CA134:CA146" si="224">BZ134/BY134</f>
        <v>0.164212910532276</v>
      </c>
      <c r="CB134" s="54">
        <f t="shared" si="217"/>
        <v>101</v>
      </c>
      <c r="CC134" s="54">
        <f t="shared" si="218"/>
        <v>99</v>
      </c>
      <c r="CD134" s="61">
        <f t="shared" si="219"/>
        <v>200</v>
      </c>
      <c r="CE134" s="21">
        <v>1449</v>
      </c>
      <c r="CF134" s="21">
        <v>735.41</v>
      </c>
      <c r="CG134" s="53">
        <f t="shared" si="220"/>
        <v>0.507529330572809</v>
      </c>
      <c r="CH134" s="54">
        <f t="shared" si="221"/>
        <v>85</v>
      </c>
      <c r="CI134" s="54">
        <f t="shared" si="222"/>
        <v>99</v>
      </c>
      <c r="CJ134" s="61">
        <f t="shared" si="223"/>
        <v>184</v>
      </c>
    </row>
    <row r="135" customHeight="1" spans="1:88">
      <c r="A135" s="52">
        <v>133</v>
      </c>
      <c r="B135" s="25">
        <v>118758</v>
      </c>
      <c r="C135" s="25" t="s">
        <v>224</v>
      </c>
      <c r="D135" s="25" t="s">
        <v>117</v>
      </c>
      <c r="E135" s="21">
        <v>1700</v>
      </c>
      <c r="F135" s="21">
        <v>1548.11</v>
      </c>
      <c r="G135" s="53">
        <f t="shared" si="168"/>
        <v>0.910652941176471</v>
      </c>
      <c r="H135" s="54">
        <f t="shared" si="169"/>
        <v>35</v>
      </c>
      <c r="I135" s="54">
        <f t="shared" si="170"/>
        <v>67</v>
      </c>
      <c r="J135" s="61">
        <f t="shared" si="171"/>
        <v>102</v>
      </c>
      <c r="K135" s="21">
        <v>607</v>
      </c>
      <c r="L135" s="21"/>
      <c r="M135" s="53">
        <f t="shared" si="172"/>
        <v>0</v>
      </c>
      <c r="N135" s="54">
        <f t="shared" si="173"/>
        <v>111</v>
      </c>
      <c r="O135" s="54">
        <f t="shared" si="174"/>
        <v>111</v>
      </c>
      <c r="P135" s="61">
        <f t="shared" si="175"/>
        <v>222</v>
      </c>
      <c r="Q135" s="22">
        <v>2292</v>
      </c>
      <c r="R135" s="21">
        <v>1454.01</v>
      </c>
      <c r="S135" s="53">
        <f t="shared" si="176"/>
        <v>0.634384816753927</v>
      </c>
      <c r="T135" s="54">
        <f t="shared" si="177"/>
        <v>33</v>
      </c>
      <c r="U135" s="54">
        <f t="shared" si="178"/>
        <v>44</v>
      </c>
      <c r="V135" s="61">
        <f t="shared" si="179"/>
        <v>77</v>
      </c>
      <c r="W135" s="21">
        <v>898</v>
      </c>
      <c r="X135" s="62">
        <v>2313.42</v>
      </c>
      <c r="Y135" s="53">
        <f t="shared" si="180"/>
        <v>2.57619153674833</v>
      </c>
      <c r="Z135" s="54">
        <f t="shared" si="181"/>
        <v>99</v>
      </c>
      <c r="AA135" s="54">
        <f t="shared" si="182"/>
        <v>121</v>
      </c>
      <c r="AB135" s="61">
        <f t="shared" si="183"/>
        <v>220</v>
      </c>
      <c r="AC135" s="21">
        <v>430</v>
      </c>
      <c r="AD135" s="62">
        <v>0</v>
      </c>
      <c r="AE135" s="53">
        <f t="shared" si="184"/>
        <v>0</v>
      </c>
      <c r="AF135" s="54">
        <f t="shared" si="185"/>
        <v>66</v>
      </c>
      <c r="AG135" s="54">
        <f t="shared" si="186"/>
        <v>67</v>
      </c>
      <c r="AH135" s="61">
        <f t="shared" si="187"/>
        <v>133</v>
      </c>
      <c r="AI135" s="21">
        <v>1365</v>
      </c>
      <c r="AJ135" s="21">
        <v>1552.13</v>
      </c>
      <c r="AK135" s="53">
        <f t="shared" si="188"/>
        <v>1.13709157509158</v>
      </c>
      <c r="AL135" s="54">
        <f t="shared" si="189"/>
        <v>68</v>
      </c>
      <c r="AM135" s="54">
        <f t="shared" si="190"/>
        <v>121</v>
      </c>
      <c r="AN135" s="61">
        <f t="shared" si="191"/>
        <v>189</v>
      </c>
      <c r="AO135" s="21">
        <v>1278</v>
      </c>
      <c r="AP135" s="21">
        <v>1702.27</v>
      </c>
      <c r="AQ135" s="53">
        <f t="shared" si="192"/>
        <v>1.33197965571205</v>
      </c>
      <c r="AR135" s="54">
        <f t="shared" si="193"/>
        <v>63</v>
      </c>
      <c r="AS135" s="54">
        <f t="shared" si="194"/>
        <v>126</v>
      </c>
      <c r="AT135" s="61">
        <f t="shared" si="195"/>
        <v>189</v>
      </c>
      <c r="AU135" s="21">
        <v>1173</v>
      </c>
      <c r="AV135" s="21">
        <f>VLOOKUP(B:B,[2]Sheet1!$A:$B,2,0)</f>
        <v>1303.02</v>
      </c>
      <c r="AW135" s="53">
        <f t="shared" si="196"/>
        <v>1.11084398976982</v>
      </c>
      <c r="AX135" s="54">
        <f t="shared" si="197"/>
        <v>105</v>
      </c>
      <c r="AY135" s="54">
        <f t="shared" si="198"/>
        <v>126</v>
      </c>
      <c r="AZ135" s="61">
        <f t="shared" si="199"/>
        <v>231</v>
      </c>
      <c r="BA135" s="21">
        <v>500</v>
      </c>
      <c r="BB135" s="21">
        <v>37.57</v>
      </c>
      <c r="BC135" s="53">
        <f t="shared" si="200"/>
        <v>0.07514</v>
      </c>
      <c r="BD135" s="54">
        <f t="shared" si="201"/>
        <v>118</v>
      </c>
      <c r="BE135" s="54">
        <f t="shared" si="202"/>
        <v>123</v>
      </c>
      <c r="BF135" s="61">
        <f t="shared" si="203"/>
        <v>241</v>
      </c>
      <c r="BG135" s="21">
        <v>600</v>
      </c>
      <c r="BH135" s="21">
        <v>0</v>
      </c>
      <c r="BI135" s="53">
        <f t="shared" si="204"/>
        <v>0</v>
      </c>
      <c r="BJ135" s="54">
        <f t="shared" si="205"/>
        <v>125</v>
      </c>
      <c r="BK135" s="54">
        <f t="shared" si="206"/>
        <v>125</v>
      </c>
      <c r="BL135" s="61">
        <f t="shared" si="207"/>
        <v>250</v>
      </c>
      <c r="BM135" s="21">
        <v>600</v>
      </c>
      <c r="BN135" s="21">
        <v>425.3</v>
      </c>
      <c r="BO135" s="53">
        <f t="shared" si="208"/>
        <v>0.708833333333333</v>
      </c>
      <c r="BP135" s="54">
        <f t="shared" si="209"/>
        <v>114</v>
      </c>
      <c r="BQ135" s="54">
        <f t="shared" si="210"/>
        <v>127</v>
      </c>
      <c r="BR135" s="61">
        <f t="shared" si="211"/>
        <v>241</v>
      </c>
      <c r="BS135" s="21">
        <v>1500</v>
      </c>
      <c r="BT135" s="21">
        <v>0</v>
      </c>
      <c r="BU135" s="53">
        <f t="shared" si="212"/>
        <v>0</v>
      </c>
      <c r="BV135" s="54">
        <f t="shared" si="213"/>
        <v>141</v>
      </c>
      <c r="BW135" s="54">
        <f t="shared" si="214"/>
        <v>141</v>
      </c>
      <c r="BX135" s="61">
        <f t="shared" si="215"/>
        <v>282</v>
      </c>
      <c r="BY135" s="70">
        <v>1012</v>
      </c>
      <c r="BZ135" s="21">
        <v>705</v>
      </c>
      <c r="CA135" s="53">
        <f t="shared" si="224"/>
        <v>0.696640316205534</v>
      </c>
      <c r="CB135" s="54">
        <f t="shared" si="217"/>
        <v>23</v>
      </c>
      <c r="CC135" s="54">
        <f t="shared" si="218"/>
        <v>73</v>
      </c>
      <c r="CD135" s="61">
        <f t="shared" si="219"/>
        <v>96</v>
      </c>
      <c r="CE135" s="21">
        <v>966</v>
      </c>
      <c r="CF135" s="21">
        <v>539.74</v>
      </c>
      <c r="CG135" s="53">
        <f t="shared" si="220"/>
        <v>0.558737060041408</v>
      </c>
      <c r="CH135" s="54">
        <f t="shared" si="221"/>
        <v>67</v>
      </c>
      <c r="CI135" s="54">
        <f t="shared" si="222"/>
        <v>120</v>
      </c>
      <c r="CJ135" s="61">
        <f t="shared" si="223"/>
        <v>187</v>
      </c>
    </row>
    <row r="136" customHeight="1" spans="1:88">
      <c r="A136" s="52">
        <v>134</v>
      </c>
      <c r="B136" s="25">
        <v>117923</v>
      </c>
      <c r="C136" s="55" t="s">
        <v>225</v>
      </c>
      <c r="D136" s="25" t="s">
        <v>34</v>
      </c>
      <c r="E136" s="21">
        <v>1701</v>
      </c>
      <c r="F136" s="21">
        <v>0</v>
      </c>
      <c r="G136" s="53">
        <f t="shared" si="168"/>
        <v>0</v>
      </c>
      <c r="H136" s="54">
        <f t="shared" si="169"/>
        <v>138</v>
      </c>
      <c r="I136" s="54">
        <f t="shared" si="170"/>
        <v>138</v>
      </c>
      <c r="J136" s="61">
        <f t="shared" si="171"/>
        <v>276</v>
      </c>
      <c r="K136" s="21">
        <v>607</v>
      </c>
      <c r="L136" s="21">
        <v>351.6</v>
      </c>
      <c r="M136" s="53">
        <f t="shared" si="172"/>
        <v>0.579242174629325</v>
      </c>
      <c r="N136" s="54">
        <f t="shared" si="173"/>
        <v>40</v>
      </c>
      <c r="O136" s="54">
        <f t="shared" si="174"/>
        <v>50</v>
      </c>
      <c r="P136" s="61">
        <f t="shared" si="175"/>
        <v>90</v>
      </c>
      <c r="Q136" s="22">
        <v>1752</v>
      </c>
      <c r="R136" s="21">
        <v>78</v>
      </c>
      <c r="S136" s="53">
        <f t="shared" si="176"/>
        <v>0.0445205479452055</v>
      </c>
      <c r="T136" s="54">
        <f t="shared" si="177"/>
        <v>126</v>
      </c>
      <c r="U136" s="54">
        <f t="shared" si="178"/>
        <v>126</v>
      </c>
      <c r="V136" s="61">
        <f t="shared" si="179"/>
        <v>252</v>
      </c>
      <c r="W136" s="21">
        <v>898</v>
      </c>
      <c r="X136" s="62">
        <v>1894.5</v>
      </c>
      <c r="Y136" s="53">
        <f t="shared" si="180"/>
        <v>2.10968819599109</v>
      </c>
      <c r="Z136" s="54">
        <f t="shared" si="181"/>
        <v>125</v>
      </c>
      <c r="AA136" s="54">
        <f t="shared" si="182"/>
        <v>132</v>
      </c>
      <c r="AB136" s="61">
        <f t="shared" si="183"/>
        <v>257</v>
      </c>
      <c r="AC136" s="21">
        <v>0</v>
      </c>
      <c r="AD136" s="62">
        <v>0</v>
      </c>
      <c r="AE136" s="64">
        <v>0</v>
      </c>
      <c r="AF136" s="54">
        <f t="shared" si="185"/>
        <v>66</v>
      </c>
      <c r="AG136" s="54">
        <f t="shared" si="186"/>
        <v>67</v>
      </c>
      <c r="AH136" s="61">
        <f t="shared" si="187"/>
        <v>133</v>
      </c>
      <c r="AI136" s="21">
        <v>1365</v>
      </c>
      <c r="AJ136" s="21">
        <v>1487.9</v>
      </c>
      <c r="AK136" s="53">
        <f t="shared" si="188"/>
        <v>1.09003663003663</v>
      </c>
      <c r="AL136" s="54">
        <f t="shared" si="189"/>
        <v>74</v>
      </c>
      <c r="AM136" s="54">
        <f t="shared" si="190"/>
        <v>123</v>
      </c>
      <c r="AN136" s="61">
        <f t="shared" si="191"/>
        <v>197</v>
      </c>
      <c r="AO136" s="21">
        <v>1278</v>
      </c>
      <c r="AP136" s="21">
        <v>2511.1</v>
      </c>
      <c r="AQ136" s="53">
        <f t="shared" si="192"/>
        <v>1.96486697965571</v>
      </c>
      <c r="AR136" s="54">
        <f t="shared" si="193"/>
        <v>13</v>
      </c>
      <c r="AS136" s="54">
        <f t="shared" si="194"/>
        <v>78</v>
      </c>
      <c r="AT136" s="61">
        <f t="shared" si="195"/>
        <v>91</v>
      </c>
      <c r="AU136" s="21">
        <v>1173</v>
      </c>
      <c r="AV136" s="21">
        <f>VLOOKUP(B:B,[2]Sheet1!$A:$B,2,0)</f>
        <v>1957.67</v>
      </c>
      <c r="AW136" s="53">
        <f t="shared" si="196"/>
        <v>1.66894288150043</v>
      </c>
      <c r="AX136" s="54">
        <f t="shared" si="197"/>
        <v>49</v>
      </c>
      <c r="AY136" s="54">
        <f t="shared" si="198"/>
        <v>87</v>
      </c>
      <c r="AZ136" s="61">
        <f t="shared" si="199"/>
        <v>136</v>
      </c>
      <c r="BA136" s="21">
        <v>500</v>
      </c>
      <c r="BB136" s="21">
        <v>37.8</v>
      </c>
      <c r="BC136" s="53">
        <f t="shared" si="200"/>
        <v>0.0756</v>
      </c>
      <c r="BD136" s="54">
        <f t="shared" si="201"/>
        <v>117</v>
      </c>
      <c r="BE136" s="54">
        <f t="shared" si="202"/>
        <v>121</v>
      </c>
      <c r="BF136" s="61">
        <f t="shared" si="203"/>
        <v>238</v>
      </c>
      <c r="BG136" s="21">
        <v>600</v>
      </c>
      <c r="BH136" s="21">
        <v>146</v>
      </c>
      <c r="BI136" s="53">
        <f t="shared" si="204"/>
        <v>0.243333333333333</v>
      </c>
      <c r="BJ136" s="54">
        <f t="shared" si="205"/>
        <v>95</v>
      </c>
      <c r="BK136" s="54">
        <f t="shared" si="206"/>
        <v>108</v>
      </c>
      <c r="BL136" s="61">
        <f t="shared" si="207"/>
        <v>203</v>
      </c>
      <c r="BM136" s="21">
        <v>600</v>
      </c>
      <c r="BN136" s="21">
        <v>710.9</v>
      </c>
      <c r="BO136" s="53">
        <f t="shared" si="208"/>
        <v>1.18483333333333</v>
      </c>
      <c r="BP136" s="54">
        <f t="shared" si="209"/>
        <v>68</v>
      </c>
      <c r="BQ136" s="54">
        <f t="shared" si="210"/>
        <v>111</v>
      </c>
      <c r="BR136" s="61">
        <f t="shared" si="211"/>
        <v>179</v>
      </c>
      <c r="BS136" s="21">
        <v>2703</v>
      </c>
      <c r="BT136" s="21">
        <v>1663.6</v>
      </c>
      <c r="BU136" s="53">
        <f t="shared" si="212"/>
        <v>0.615464298927118</v>
      </c>
      <c r="BV136" s="54">
        <f t="shared" si="213"/>
        <v>79</v>
      </c>
      <c r="BW136" s="54">
        <f t="shared" si="214"/>
        <v>61</v>
      </c>
      <c r="BX136" s="61">
        <f t="shared" si="215"/>
        <v>140</v>
      </c>
      <c r="BY136" s="70">
        <v>897</v>
      </c>
      <c r="BZ136" s="21">
        <v>326</v>
      </c>
      <c r="CA136" s="53">
        <f t="shared" si="224"/>
        <v>0.363433667781494</v>
      </c>
      <c r="CB136" s="54">
        <f t="shared" si="217"/>
        <v>56</v>
      </c>
      <c r="CC136" s="54">
        <f t="shared" si="218"/>
        <v>108</v>
      </c>
      <c r="CD136" s="61">
        <f t="shared" si="219"/>
        <v>164</v>
      </c>
      <c r="CE136" s="21">
        <v>966</v>
      </c>
      <c r="CF136" s="21">
        <v>914.76</v>
      </c>
      <c r="CG136" s="53">
        <f t="shared" si="220"/>
        <v>0.94695652173913</v>
      </c>
      <c r="CH136" s="54">
        <f t="shared" si="221"/>
        <v>14</v>
      </c>
      <c r="CI136" s="54">
        <f t="shared" si="222"/>
        <v>76</v>
      </c>
      <c r="CJ136" s="61">
        <f t="shared" si="223"/>
        <v>90</v>
      </c>
    </row>
    <row r="137" customHeight="1" spans="1:88">
      <c r="A137" s="52">
        <v>135</v>
      </c>
      <c r="B137" s="25">
        <v>117637</v>
      </c>
      <c r="C137" s="55" t="s">
        <v>226</v>
      </c>
      <c r="D137" s="25" t="s">
        <v>34</v>
      </c>
      <c r="E137" s="21">
        <v>1702</v>
      </c>
      <c r="F137" s="21">
        <v>918.6</v>
      </c>
      <c r="G137" s="53">
        <f t="shared" si="168"/>
        <v>0.539717978848414</v>
      </c>
      <c r="H137" s="54">
        <f t="shared" si="169"/>
        <v>83</v>
      </c>
      <c r="I137" s="54">
        <f t="shared" si="170"/>
        <v>102</v>
      </c>
      <c r="J137" s="61">
        <f t="shared" si="171"/>
        <v>185</v>
      </c>
      <c r="K137" s="21">
        <v>607</v>
      </c>
      <c r="L137" s="21"/>
      <c r="M137" s="53">
        <f t="shared" si="172"/>
        <v>0</v>
      </c>
      <c r="N137" s="54">
        <f t="shared" si="173"/>
        <v>111</v>
      </c>
      <c r="O137" s="54">
        <f t="shared" si="174"/>
        <v>111</v>
      </c>
      <c r="P137" s="61">
        <f t="shared" si="175"/>
        <v>222</v>
      </c>
      <c r="Q137" s="22">
        <v>2812</v>
      </c>
      <c r="R137" s="21">
        <v>878.36</v>
      </c>
      <c r="S137" s="53">
        <f t="shared" si="176"/>
        <v>0.312361308677098</v>
      </c>
      <c r="T137" s="54">
        <f t="shared" si="177"/>
        <v>76</v>
      </c>
      <c r="U137" s="54">
        <f t="shared" si="178"/>
        <v>75</v>
      </c>
      <c r="V137" s="61">
        <f t="shared" si="179"/>
        <v>151</v>
      </c>
      <c r="W137" s="21">
        <v>898</v>
      </c>
      <c r="X137" s="62">
        <v>997.54</v>
      </c>
      <c r="Y137" s="53">
        <f t="shared" si="180"/>
        <v>1.11084632516704</v>
      </c>
      <c r="Z137" s="54">
        <f t="shared" si="181"/>
        <v>141</v>
      </c>
      <c r="AA137" s="54">
        <f t="shared" si="182"/>
        <v>141</v>
      </c>
      <c r="AB137" s="61">
        <f t="shared" si="183"/>
        <v>282</v>
      </c>
      <c r="AC137" s="21">
        <v>0</v>
      </c>
      <c r="AD137" s="62">
        <v>0</v>
      </c>
      <c r="AE137" s="64">
        <v>0</v>
      </c>
      <c r="AF137" s="54">
        <f t="shared" si="185"/>
        <v>66</v>
      </c>
      <c r="AG137" s="54">
        <f t="shared" si="186"/>
        <v>67</v>
      </c>
      <c r="AH137" s="61">
        <f t="shared" si="187"/>
        <v>133</v>
      </c>
      <c r="AI137" s="21">
        <v>1365</v>
      </c>
      <c r="AJ137" s="21">
        <v>1645.55</v>
      </c>
      <c r="AK137" s="53">
        <f t="shared" si="188"/>
        <v>1.20553113553114</v>
      </c>
      <c r="AL137" s="54">
        <f t="shared" si="189"/>
        <v>56</v>
      </c>
      <c r="AM137" s="54">
        <f t="shared" si="190"/>
        <v>114</v>
      </c>
      <c r="AN137" s="61">
        <f t="shared" si="191"/>
        <v>170</v>
      </c>
      <c r="AO137" s="21">
        <v>1278</v>
      </c>
      <c r="AP137" s="21">
        <v>1133.67</v>
      </c>
      <c r="AQ137" s="53">
        <f t="shared" si="192"/>
        <v>0.887065727699531</v>
      </c>
      <c r="AR137" s="54">
        <f t="shared" si="193"/>
        <v>122</v>
      </c>
      <c r="AS137" s="54">
        <f t="shared" si="194"/>
        <v>140</v>
      </c>
      <c r="AT137" s="61">
        <f t="shared" si="195"/>
        <v>262</v>
      </c>
      <c r="AU137" s="21">
        <v>1173</v>
      </c>
      <c r="AV137" s="21">
        <f>VLOOKUP(B:B,[2]Sheet1!$A:$B,2,0)</f>
        <v>819.01</v>
      </c>
      <c r="AW137" s="53">
        <f t="shared" si="196"/>
        <v>0.698218243819267</v>
      </c>
      <c r="AX137" s="54">
        <f t="shared" si="197"/>
        <v>135</v>
      </c>
      <c r="AY137" s="54">
        <f t="shared" si="198"/>
        <v>140</v>
      </c>
      <c r="AZ137" s="61">
        <f t="shared" si="199"/>
        <v>275</v>
      </c>
      <c r="BA137" s="21">
        <v>500</v>
      </c>
      <c r="BB137" s="21">
        <v>71</v>
      </c>
      <c r="BC137" s="53">
        <f t="shared" si="200"/>
        <v>0.142</v>
      </c>
      <c r="BD137" s="54">
        <f t="shared" si="201"/>
        <v>95</v>
      </c>
      <c r="BE137" s="54">
        <f t="shared" si="202"/>
        <v>109</v>
      </c>
      <c r="BF137" s="61">
        <f t="shared" si="203"/>
        <v>204</v>
      </c>
      <c r="BG137" s="21">
        <v>600</v>
      </c>
      <c r="BH137" s="21">
        <v>0</v>
      </c>
      <c r="BI137" s="53">
        <f t="shared" si="204"/>
        <v>0</v>
      </c>
      <c r="BJ137" s="54">
        <f t="shared" si="205"/>
        <v>125</v>
      </c>
      <c r="BK137" s="54">
        <f t="shared" si="206"/>
        <v>125</v>
      </c>
      <c r="BL137" s="61">
        <f t="shared" si="207"/>
        <v>250</v>
      </c>
      <c r="BM137" s="21">
        <v>600</v>
      </c>
      <c r="BN137" s="21">
        <v>724.36</v>
      </c>
      <c r="BO137" s="53">
        <f t="shared" si="208"/>
        <v>1.20726666666667</v>
      </c>
      <c r="BP137" s="54">
        <f t="shared" si="209"/>
        <v>66</v>
      </c>
      <c r="BQ137" s="54">
        <f t="shared" si="210"/>
        <v>109</v>
      </c>
      <c r="BR137" s="61">
        <f t="shared" si="211"/>
        <v>175</v>
      </c>
      <c r="BS137" s="21">
        <v>1510</v>
      </c>
      <c r="BT137" s="21">
        <v>401</v>
      </c>
      <c r="BU137" s="53">
        <f t="shared" si="212"/>
        <v>0.265562913907285</v>
      </c>
      <c r="BV137" s="54">
        <f t="shared" si="213"/>
        <v>122</v>
      </c>
      <c r="BW137" s="54">
        <f t="shared" si="214"/>
        <v>128</v>
      </c>
      <c r="BX137" s="61">
        <f t="shared" si="215"/>
        <v>250</v>
      </c>
      <c r="BY137" s="70">
        <v>966</v>
      </c>
      <c r="BZ137" s="21">
        <v>496</v>
      </c>
      <c r="CA137" s="53">
        <f t="shared" si="224"/>
        <v>0.513457556935818</v>
      </c>
      <c r="CB137" s="54">
        <f t="shared" si="217"/>
        <v>39</v>
      </c>
      <c r="CC137" s="54">
        <f t="shared" si="218"/>
        <v>89</v>
      </c>
      <c r="CD137" s="61">
        <f t="shared" si="219"/>
        <v>128</v>
      </c>
      <c r="CE137" s="21">
        <v>1240</v>
      </c>
      <c r="CF137" s="21">
        <v>879.43</v>
      </c>
      <c r="CG137" s="53">
        <f t="shared" si="220"/>
        <v>0.709217741935484</v>
      </c>
      <c r="CH137" s="54">
        <f t="shared" si="221"/>
        <v>39</v>
      </c>
      <c r="CI137" s="54">
        <f t="shared" si="222"/>
        <v>79</v>
      </c>
      <c r="CJ137" s="61">
        <f t="shared" si="223"/>
        <v>118</v>
      </c>
    </row>
    <row r="138" customHeight="1" spans="1:88">
      <c r="A138" s="52">
        <v>136</v>
      </c>
      <c r="B138" s="25">
        <v>123007</v>
      </c>
      <c r="C138" s="55" t="s">
        <v>227</v>
      </c>
      <c r="D138" s="25" t="s">
        <v>34</v>
      </c>
      <c r="E138" s="21">
        <v>1703</v>
      </c>
      <c r="F138" s="21">
        <v>237</v>
      </c>
      <c r="G138" s="53">
        <f t="shared" si="168"/>
        <v>0.139166177334116</v>
      </c>
      <c r="H138" s="54">
        <f t="shared" si="169"/>
        <v>132</v>
      </c>
      <c r="I138" s="54">
        <f t="shared" si="170"/>
        <v>135</v>
      </c>
      <c r="J138" s="61">
        <f t="shared" si="171"/>
        <v>267</v>
      </c>
      <c r="K138" s="21">
        <v>607</v>
      </c>
      <c r="L138" s="21"/>
      <c r="M138" s="53">
        <f t="shared" si="172"/>
        <v>0</v>
      </c>
      <c r="N138" s="54">
        <f t="shared" si="173"/>
        <v>111</v>
      </c>
      <c r="O138" s="54">
        <f t="shared" si="174"/>
        <v>111</v>
      </c>
      <c r="P138" s="61">
        <f t="shared" si="175"/>
        <v>222</v>
      </c>
      <c r="Q138" s="22">
        <v>1215</v>
      </c>
      <c r="R138" s="21">
        <v>990</v>
      </c>
      <c r="S138" s="53">
        <f t="shared" si="176"/>
        <v>0.814814814814815</v>
      </c>
      <c r="T138" s="54">
        <f t="shared" si="177"/>
        <v>22</v>
      </c>
      <c r="U138" s="54">
        <f t="shared" si="178"/>
        <v>69</v>
      </c>
      <c r="V138" s="61">
        <f t="shared" si="179"/>
        <v>91</v>
      </c>
      <c r="W138" s="21">
        <v>898</v>
      </c>
      <c r="X138" s="62">
        <v>1947.21</v>
      </c>
      <c r="Y138" s="53">
        <f t="shared" si="180"/>
        <v>2.16838530066815</v>
      </c>
      <c r="Z138" s="54">
        <f t="shared" si="181"/>
        <v>120</v>
      </c>
      <c r="AA138" s="54">
        <f t="shared" si="182"/>
        <v>129</v>
      </c>
      <c r="AB138" s="61">
        <f t="shared" si="183"/>
        <v>249</v>
      </c>
      <c r="AC138" s="21">
        <v>0</v>
      </c>
      <c r="AD138" s="62">
        <v>0</v>
      </c>
      <c r="AE138" s="64">
        <v>0</v>
      </c>
      <c r="AF138" s="54">
        <f t="shared" si="185"/>
        <v>66</v>
      </c>
      <c r="AG138" s="54">
        <f t="shared" si="186"/>
        <v>67</v>
      </c>
      <c r="AH138" s="61">
        <f t="shared" si="187"/>
        <v>133</v>
      </c>
      <c r="AI138" s="21">
        <v>1365</v>
      </c>
      <c r="AJ138" s="21">
        <v>1283.86</v>
      </c>
      <c r="AK138" s="53">
        <f t="shared" si="188"/>
        <v>0.940556776556776</v>
      </c>
      <c r="AL138" s="54">
        <f t="shared" si="189"/>
        <v>94</v>
      </c>
      <c r="AM138" s="54">
        <f t="shared" si="190"/>
        <v>128</v>
      </c>
      <c r="AN138" s="61">
        <f t="shared" si="191"/>
        <v>222</v>
      </c>
      <c r="AO138" s="21">
        <v>1278</v>
      </c>
      <c r="AP138" s="21">
        <v>1906.53</v>
      </c>
      <c r="AQ138" s="53">
        <f t="shared" si="192"/>
        <v>1.49180751173709</v>
      </c>
      <c r="AR138" s="54">
        <f t="shared" si="193"/>
        <v>35</v>
      </c>
      <c r="AS138" s="54">
        <f t="shared" si="194"/>
        <v>113</v>
      </c>
      <c r="AT138" s="61">
        <f t="shared" si="195"/>
        <v>148</v>
      </c>
      <c r="AU138" s="21">
        <v>1173</v>
      </c>
      <c r="AV138" s="21">
        <f>VLOOKUP(B:B,[2]Sheet1!$A:$B,2,0)</f>
        <v>1439.44</v>
      </c>
      <c r="AW138" s="53">
        <f t="shared" si="196"/>
        <v>1.22714407502131</v>
      </c>
      <c r="AX138" s="54">
        <f t="shared" si="197"/>
        <v>88</v>
      </c>
      <c r="AY138" s="54">
        <f t="shared" si="198"/>
        <v>119</v>
      </c>
      <c r="AZ138" s="61">
        <f t="shared" si="199"/>
        <v>207</v>
      </c>
      <c r="BA138" s="21">
        <v>500</v>
      </c>
      <c r="BB138" s="21">
        <v>0</v>
      </c>
      <c r="BC138" s="53">
        <f t="shared" si="200"/>
        <v>0</v>
      </c>
      <c r="BD138" s="54">
        <f t="shared" si="201"/>
        <v>138</v>
      </c>
      <c r="BE138" s="54">
        <f t="shared" si="202"/>
        <v>138</v>
      </c>
      <c r="BF138" s="61">
        <f t="shared" si="203"/>
        <v>276</v>
      </c>
      <c r="BG138" s="21">
        <v>600</v>
      </c>
      <c r="BH138" s="21">
        <v>146</v>
      </c>
      <c r="BI138" s="53">
        <f t="shared" si="204"/>
        <v>0.243333333333333</v>
      </c>
      <c r="BJ138" s="54">
        <f t="shared" si="205"/>
        <v>95</v>
      </c>
      <c r="BK138" s="54">
        <f t="shared" si="206"/>
        <v>108</v>
      </c>
      <c r="BL138" s="61">
        <f t="shared" si="207"/>
        <v>203</v>
      </c>
      <c r="BM138" s="21">
        <v>600</v>
      </c>
      <c r="BN138" s="21">
        <v>420.73</v>
      </c>
      <c r="BO138" s="53">
        <f t="shared" si="208"/>
        <v>0.701216666666667</v>
      </c>
      <c r="BP138" s="54">
        <f t="shared" si="209"/>
        <v>115</v>
      </c>
      <c r="BQ138" s="54">
        <f t="shared" si="210"/>
        <v>128</v>
      </c>
      <c r="BR138" s="61">
        <f t="shared" si="211"/>
        <v>243</v>
      </c>
      <c r="BS138" s="21">
        <v>1500</v>
      </c>
      <c r="BT138" s="21">
        <v>0</v>
      </c>
      <c r="BU138" s="53">
        <f t="shared" si="212"/>
        <v>0</v>
      </c>
      <c r="BV138" s="54">
        <f t="shared" si="213"/>
        <v>141</v>
      </c>
      <c r="BW138" s="54">
        <f t="shared" si="214"/>
        <v>141</v>
      </c>
      <c r="BX138" s="61">
        <f t="shared" si="215"/>
        <v>282</v>
      </c>
      <c r="BY138" s="70">
        <v>808</v>
      </c>
      <c r="BZ138" s="21">
        <v>127</v>
      </c>
      <c r="CA138" s="53">
        <f t="shared" si="224"/>
        <v>0.157178217821782</v>
      </c>
      <c r="CB138" s="54">
        <f t="shared" si="217"/>
        <v>104</v>
      </c>
      <c r="CC138" s="54">
        <f t="shared" si="218"/>
        <v>125</v>
      </c>
      <c r="CD138" s="61">
        <f t="shared" si="219"/>
        <v>229</v>
      </c>
      <c r="CE138" s="21">
        <v>966</v>
      </c>
      <c r="CF138" s="21">
        <v>724.57</v>
      </c>
      <c r="CG138" s="53">
        <f t="shared" si="220"/>
        <v>0.750072463768116</v>
      </c>
      <c r="CH138" s="54">
        <f t="shared" si="221"/>
        <v>33</v>
      </c>
      <c r="CI138" s="54">
        <f t="shared" si="222"/>
        <v>101</v>
      </c>
      <c r="CJ138" s="61">
        <f t="shared" si="223"/>
        <v>134</v>
      </c>
    </row>
    <row r="139" customHeight="1" spans="1:88">
      <c r="A139" s="52">
        <v>137</v>
      </c>
      <c r="B139" s="25">
        <v>119262</v>
      </c>
      <c r="C139" s="25" t="s">
        <v>228</v>
      </c>
      <c r="D139" s="25" t="s">
        <v>124</v>
      </c>
      <c r="E139" s="21">
        <v>1704</v>
      </c>
      <c r="F139" s="21">
        <v>520</v>
      </c>
      <c r="G139" s="53">
        <f t="shared" si="168"/>
        <v>0.305164319248826</v>
      </c>
      <c r="H139" s="54">
        <f t="shared" si="169"/>
        <v>112</v>
      </c>
      <c r="I139" s="54">
        <f t="shared" si="170"/>
        <v>121</v>
      </c>
      <c r="J139" s="61">
        <f t="shared" si="171"/>
        <v>233</v>
      </c>
      <c r="K139" s="21">
        <v>607</v>
      </c>
      <c r="L139" s="21"/>
      <c r="M139" s="53">
        <f t="shared" si="172"/>
        <v>0</v>
      </c>
      <c r="N139" s="54">
        <f t="shared" si="173"/>
        <v>111</v>
      </c>
      <c r="O139" s="54">
        <f t="shared" si="174"/>
        <v>111</v>
      </c>
      <c r="P139" s="61">
        <f t="shared" si="175"/>
        <v>222</v>
      </c>
      <c r="Q139" s="22">
        <v>2257</v>
      </c>
      <c r="R139" s="21">
        <v>1128.84</v>
      </c>
      <c r="S139" s="53">
        <f t="shared" si="176"/>
        <v>0.500150642445724</v>
      </c>
      <c r="T139" s="54">
        <f t="shared" si="177"/>
        <v>48</v>
      </c>
      <c r="U139" s="54">
        <f t="shared" si="178"/>
        <v>63</v>
      </c>
      <c r="V139" s="61">
        <f t="shared" si="179"/>
        <v>111</v>
      </c>
      <c r="W139" s="21">
        <v>898</v>
      </c>
      <c r="X139" s="62">
        <v>2212.33</v>
      </c>
      <c r="Y139" s="53">
        <f t="shared" si="180"/>
        <v>2.46361915367483</v>
      </c>
      <c r="Z139" s="54">
        <f t="shared" si="181"/>
        <v>105</v>
      </c>
      <c r="AA139" s="54">
        <f t="shared" si="182"/>
        <v>124</v>
      </c>
      <c r="AB139" s="61">
        <f t="shared" si="183"/>
        <v>229</v>
      </c>
      <c r="AC139" s="21">
        <v>430</v>
      </c>
      <c r="AD139" s="62">
        <v>0</v>
      </c>
      <c r="AE139" s="53">
        <f>AD139/AC139</f>
        <v>0</v>
      </c>
      <c r="AF139" s="54">
        <f t="shared" si="185"/>
        <v>66</v>
      </c>
      <c r="AG139" s="54">
        <f t="shared" si="186"/>
        <v>67</v>
      </c>
      <c r="AH139" s="61">
        <f t="shared" si="187"/>
        <v>133</v>
      </c>
      <c r="AI139" s="21">
        <v>1365</v>
      </c>
      <c r="AJ139" s="21">
        <v>1246.45</v>
      </c>
      <c r="AK139" s="53">
        <f t="shared" si="188"/>
        <v>0.913150183150183</v>
      </c>
      <c r="AL139" s="54">
        <f t="shared" si="189"/>
        <v>100</v>
      </c>
      <c r="AM139" s="54">
        <f t="shared" si="190"/>
        <v>129</v>
      </c>
      <c r="AN139" s="61">
        <f t="shared" si="191"/>
        <v>229</v>
      </c>
      <c r="AO139" s="21">
        <v>1278</v>
      </c>
      <c r="AP139" s="21">
        <v>2211.74</v>
      </c>
      <c r="AQ139" s="53">
        <f t="shared" si="192"/>
        <v>1.73062597809077</v>
      </c>
      <c r="AR139" s="54">
        <f t="shared" si="193"/>
        <v>19</v>
      </c>
      <c r="AS139" s="54">
        <f t="shared" si="194"/>
        <v>96</v>
      </c>
      <c r="AT139" s="61">
        <f t="shared" si="195"/>
        <v>115</v>
      </c>
      <c r="AU139" s="21">
        <v>1211</v>
      </c>
      <c r="AV139" s="21">
        <f>VLOOKUP(B:B,[2]Sheet1!$A:$B,2,0)</f>
        <v>938.16</v>
      </c>
      <c r="AW139" s="53">
        <f t="shared" si="196"/>
        <v>0.774698596201486</v>
      </c>
      <c r="AX139" s="54">
        <f t="shared" si="197"/>
        <v>131</v>
      </c>
      <c r="AY139" s="54">
        <f t="shared" si="198"/>
        <v>136</v>
      </c>
      <c r="AZ139" s="61">
        <f t="shared" si="199"/>
        <v>267</v>
      </c>
      <c r="BA139" s="21">
        <v>500</v>
      </c>
      <c r="BB139" s="21">
        <v>31.04</v>
      </c>
      <c r="BC139" s="53">
        <f t="shared" si="200"/>
        <v>0.06208</v>
      </c>
      <c r="BD139" s="54">
        <f t="shared" si="201"/>
        <v>124</v>
      </c>
      <c r="BE139" s="54">
        <f t="shared" si="202"/>
        <v>134</v>
      </c>
      <c r="BF139" s="61">
        <f t="shared" si="203"/>
        <v>258</v>
      </c>
      <c r="BG139" s="21">
        <v>600</v>
      </c>
      <c r="BH139" s="21">
        <v>0</v>
      </c>
      <c r="BI139" s="53">
        <f t="shared" si="204"/>
        <v>0</v>
      </c>
      <c r="BJ139" s="54">
        <f t="shared" si="205"/>
        <v>125</v>
      </c>
      <c r="BK139" s="54">
        <f t="shared" si="206"/>
        <v>125</v>
      </c>
      <c r="BL139" s="61">
        <f t="shared" si="207"/>
        <v>250</v>
      </c>
      <c r="BM139" s="21">
        <v>600</v>
      </c>
      <c r="BN139" s="21">
        <v>1251.85</v>
      </c>
      <c r="BO139" s="53">
        <f t="shared" si="208"/>
        <v>2.08641666666667</v>
      </c>
      <c r="BP139" s="54">
        <f t="shared" si="209"/>
        <v>20</v>
      </c>
      <c r="BQ139" s="54">
        <f t="shared" si="210"/>
        <v>72</v>
      </c>
      <c r="BR139" s="61">
        <f t="shared" si="211"/>
        <v>92</v>
      </c>
      <c r="BS139" s="21">
        <v>1500</v>
      </c>
      <c r="BT139" s="21">
        <v>229.32</v>
      </c>
      <c r="BU139" s="53">
        <f t="shared" si="212"/>
        <v>0.15288</v>
      </c>
      <c r="BV139" s="54">
        <f t="shared" si="213"/>
        <v>134</v>
      </c>
      <c r="BW139" s="54">
        <f t="shared" si="214"/>
        <v>135</v>
      </c>
      <c r="BX139" s="61">
        <f t="shared" si="215"/>
        <v>269</v>
      </c>
      <c r="BY139" s="70">
        <v>769</v>
      </c>
      <c r="BZ139" s="21">
        <v>198</v>
      </c>
      <c r="CA139" s="53">
        <f t="shared" si="224"/>
        <v>0.257477243172952</v>
      </c>
      <c r="CB139" s="54">
        <f t="shared" si="217"/>
        <v>81</v>
      </c>
      <c r="CC139" s="54">
        <f t="shared" si="218"/>
        <v>118</v>
      </c>
      <c r="CD139" s="61">
        <f t="shared" si="219"/>
        <v>199</v>
      </c>
      <c r="CE139" s="21">
        <v>1256</v>
      </c>
      <c r="CF139" s="21">
        <v>447.79</v>
      </c>
      <c r="CG139" s="53">
        <f t="shared" si="220"/>
        <v>0.356520700636943</v>
      </c>
      <c r="CH139" s="54">
        <f t="shared" si="221"/>
        <v>123</v>
      </c>
      <c r="CI139" s="54">
        <f t="shared" si="222"/>
        <v>129</v>
      </c>
      <c r="CJ139" s="61">
        <f t="shared" si="223"/>
        <v>252</v>
      </c>
    </row>
    <row r="140" customHeight="1" spans="1:88">
      <c r="A140" s="52">
        <v>138</v>
      </c>
      <c r="B140" s="25">
        <v>122686</v>
      </c>
      <c r="C140" s="55" t="s">
        <v>229</v>
      </c>
      <c r="D140" s="25" t="s">
        <v>34</v>
      </c>
      <c r="E140" s="21">
        <v>1705</v>
      </c>
      <c r="F140" s="21">
        <v>0</v>
      </c>
      <c r="G140" s="53">
        <f t="shared" si="168"/>
        <v>0</v>
      </c>
      <c r="H140" s="54">
        <f t="shared" si="169"/>
        <v>138</v>
      </c>
      <c r="I140" s="54">
        <f t="shared" si="170"/>
        <v>138</v>
      </c>
      <c r="J140" s="61">
        <f t="shared" si="171"/>
        <v>276</v>
      </c>
      <c r="K140" s="21">
        <v>607</v>
      </c>
      <c r="L140" s="21"/>
      <c r="M140" s="53">
        <f t="shared" si="172"/>
        <v>0</v>
      </c>
      <c r="N140" s="54">
        <f t="shared" si="173"/>
        <v>111</v>
      </c>
      <c r="O140" s="54">
        <f t="shared" si="174"/>
        <v>111</v>
      </c>
      <c r="P140" s="61">
        <f t="shared" si="175"/>
        <v>222</v>
      </c>
      <c r="Q140" s="22">
        <v>1125</v>
      </c>
      <c r="R140" s="21">
        <v>128</v>
      </c>
      <c r="S140" s="53">
        <f t="shared" si="176"/>
        <v>0.113777777777778</v>
      </c>
      <c r="T140" s="54">
        <f t="shared" si="177"/>
        <v>110</v>
      </c>
      <c r="U140" s="54">
        <f t="shared" si="178"/>
        <v>120</v>
      </c>
      <c r="V140" s="61">
        <f t="shared" si="179"/>
        <v>230</v>
      </c>
      <c r="W140" s="21">
        <v>898</v>
      </c>
      <c r="X140" s="62">
        <v>847.7</v>
      </c>
      <c r="Y140" s="53">
        <f t="shared" si="180"/>
        <v>0.943986636971047</v>
      </c>
      <c r="Z140" s="54">
        <f t="shared" si="181"/>
        <v>143</v>
      </c>
      <c r="AA140" s="54">
        <f t="shared" si="182"/>
        <v>143</v>
      </c>
      <c r="AB140" s="61">
        <f t="shared" si="183"/>
        <v>286</v>
      </c>
      <c r="AC140" s="21">
        <v>0</v>
      </c>
      <c r="AD140" s="62">
        <v>0</v>
      </c>
      <c r="AE140" s="64">
        <v>0</v>
      </c>
      <c r="AF140" s="54">
        <f t="shared" si="185"/>
        <v>66</v>
      </c>
      <c r="AG140" s="54">
        <f t="shared" si="186"/>
        <v>67</v>
      </c>
      <c r="AH140" s="61">
        <f t="shared" si="187"/>
        <v>133</v>
      </c>
      <c r="AI140" s="21">
        <v>1365</v>
      </c>
      <c r="AJ140" s="21">
        <v>1064.9</v>
      </c>
      <c r="AK140" s="53">
        <f t="shared" si="188"/>
        <v>0.78014652014652</v>
      </c>
      <c r="AL140" s="54">
        <f t="shared" si="189"/>
        <v>122</v>
      </c>
      <c r="AM140" s="54">
        <f t="shared" si="190"/>
        <v>135</v>
      </c>
      <c r="AN140" s="61">
        <f t="shared" si="191"/>
        <v>257</v>
      </c>
      <c r="AO140" s="21">
        <v>1278</v>
      </c>
      <c r="AP140" s="21">
        <v>1481.1</v>
      </c>
      <c r="AQ140" s="53">
        <f t="shared" si="192"/>
        <v>1.15892018779343</v>
      </c>
      <c r="AR140" s="54">
        <f t="shared" si="193"/>
        <v>81</v>
      </c>
      <c r="AS140" s="54">
        <f t="shared" si="194"/>
        <v>134</v>
      </c>
      <c r="AT140" s="61">
        <f t="shared" si="195"/>
        <v>215</v>
      </c>
      <c r="AU140" s="21">
        <v>1173</v>
      </c>
      <c r="AV140" s="21">
        <f>VLOOKUP(B:B,[2]Sheet1!$A:$B,2,0)</f>
        <v>385.1</v>
      </c>
      <c r="AW140" s="53">
        <f t="shared" si="196"/>
        <v>0.328303495311168</v>
      </c>
      <c r="AX140" s="54">
        <f t="shared" si="197"/>
        <v>143</v>
      </c>
      <c r="AY140" s="54">
        <f t="shared" si="198"/>
        <v>143</v>
      </c>
      <c r="AZ140" s="61">
        <f t="shared" si="199"/>
        <v>286</v>
      </c>
      <c r="BA140" s="21">
        <v>500</v>
      </c>
      <c r="BB140" s="21">
        <v>35.5</v>
      </c>
      <c r="BC140" s="53">
        <f t="shared" si="200"/>
        <v>0.071</v>
      </c>
      <c r="BD140" s="54">
        <f t="shared" si="201"/>
        <v>119</v>
      </c>
      <c r="BE140" s="54">
        <f t="shared" si="202"/>
        <v>127</v>
      </c>
      <c r="BF140" s="61">
        <f t="shared" si="203"/>
        <v>246</v>
      </c>
      <c r="BG140" s="21">
        <v>600</v>
      </c>
      <c r="BH140" s="21">
        <v>0</v>
      </c>
      <c r="BI140" s="53">
        <f t="shared" si="204"/>
        <v>0</v>
      </c>
      <c r="BJ140" s="54">
        <f t="shared" si="205"/>
        <v>125</v>
      </c>
      <c r="BK140" s="54">
        <f t="shared" si="206"/>
        <v>125</v>
      </c>
      <c r="BL140" s="61">
        <f t="shared" si="207"/>
        <v>250</v>
      </c>
      <c r="BM140" s="21">
        <v>600</v>
      </c>
      <c r="BN140" s="21">
        <v>288.15</v>
      </c>
      <c r="BO140" s="53">
        <f t="shared" si="208"/>
        <v>0.48025</v>
      </c>
      <c r="BP140" s="54">
        <f t="shared" si="209"/>
        <v>135</v>
      </c>
      <c r="BQ140" s="54">
        <f t="shared" si="210"/>
        <v>139</v>
      </c>
      <c r="BR140" s="61">
        <f t="shared" si="211"/>
        <v>274</v>
      </c>
      <c r="BS140" s="21">
        <v>1500</v>
      </c>
      <c r="BT140" s="21">
        <v>917.5</v>
      </c>
      <c r="BU140" s="53">
        <f t="shared" si="212"/>
        <v>0.611666666666667</v>
      </c>
      <c r="BV140" s="54">
        <f t="shared" si="213"/>
        <v>81</v>
      </c>
      <c r="BW140" s="54">
        <f t="shared" si="214"/>
        <v>102</v>
      </c>
      <c r="BX140" s="61">
        <f t="shared" si="215"/>
        <v>183</v>
      </c>
      <c r="BY140" s="70">
        <v>662</v>
      </c>
      <c r="BZ140" s="21">
        <v>99</v>
      </c>
      <c r="CA140" s="53">
        <f t="shared" si="224"/>
        <v>0.149546827794562</v>
      </c>
      <c r="CB140" s="54">
        <f t="shared" si="217"/>
        <v>106</v>
      </c>
      <c r="CC140" s="54">
        <f t="shared" si="218"/>
        <v>126</v>
      </c>
      <c r="CD140" s="61">
        <f t="shared" si="219"/>
        <v>232</v>
      </c>
      <c r="CE140" s="21">
        <v>966</v>
      </c>
      <c r="CF140" s="21">
        <v>347.4</v>
      </c>
      <c r="CG140" s="53">
        <f t="shared" si="220"/>
        <v>0.359627329192547</v>
      </c>
      <c r="CH140" s="54">
        <f t="shared" si="221"/>
        <v>120</v>
      </c>
      <c r="CI140" s="54">
        <f t="shared" si="222"/>
        <v>139</v>
      </c>
      <c r="CJ140" s="61">
        <f t="shared" si="223"/>
        <v>259</v>
      </c>
    </row>
    <row r="141" customHeight="1" spans="1:88">
      <c r="A141" s="52">
        <v>139</v>
      </c>
      <c r="B141" s="25">
        <v>591</v>
      </c>
      <c r="C141" s="25" t="s">
        <v>230</v>
      </c>
      <c r="D141" s="25" t="s">
        <v>34</v>
      </c>
      <c r="E141" s="21">
        <v>1706</v>
      </c>
      <c r="F141" s="21">
        <v>0</v>
      </c>
      <c r="G141" s="53">
        <f t="shared" si="168"/>
        <v>0</v>
      </c>
      <c r="H141" s="54">
        <f t="shared" si="169"/>
        <v>138</v>
      </c>
      <c r="I141" s="54">
        <f t="shared" si="170"/>
        <v>138</v>
      </c>
      <c r="J141" s="61">
        <f t="shared" si="171"/>
        <v>276</v>
      </c>
      <c r="K141" s="21">
        <v>607</v>
      </c>
      <c r="L141" s="21"/>
      <c r="M141" s="53">
        <f t="shared" si="172"/>
        <v>0</v>
      </c>
      <c r="N141" s="54">
        <f t="shared" si="173"/>
        <v>111</v>
      </c>
      <c r="O141" s="54">
        <f t="shared" si="174"/>
        <v>111</v>
      </c>
      <c r="P141" s="61">
        <f t="shared" si="175"/>
        <v>222</v>
      </c>
      <c r="Q141" s="22">
        <v>1125</v>
      </c>
      <c r="R141" s="21">
        <v>288.01</v>
      </c>
      <c r="S141" s="53">
        <f t="shared" si="176"/>
        <v>0.256008888888889</v>
      </c>
      <c r="T141" s="54">
        <f t="shared" si="177"/>
        <v>89</v>
      </c>
      <c r="U141" s="54">
        <f t="shared" si="178"/>
        <v>110</v>
      </c>
      <c r="V141" s="61">
        <f t="shared" si="179"/>
        <v>199</v>
      </c>
      <c r="W141" s="21">
        <v>898</v>
      </c>
      <c r="X141" s="62">
        <v>961.91</v>
      </c>
      <c r="Y141" s="53">
        <f t="shared" si="180"/>
        <v>1.07116926503341</v>
      </c>
      <c r="Z141" s="54">
        <f t="shared" si="181"/>
        <v>142</v>
      </c>
      <c r="AA141" s="54">
        <f t="shared" si="182"/>
        <v>142</v>
      </c>
      <c r="AB141" s="61">
        <f t="shared" si="183"/>
        <v>284</v>
      </c>
      <c r="AC141" s="21">
        <v>430</v>
      </c>
      <c r="AD141" s="62">
        <v>0</v>
      </c>
      <c r="AE141" s="53">
        <f>AD141/AC141</f>
        <v>0</v>
      </c>
      <c r="AF141" s="54">
        <f t="shared" si="185"/>
        <v>66</v>
      </c>
      <c r="AG141" s="54">
        <f t="shared" si="186"/>
        <v>67</v>
      </c>
      <c r="AH141" s="61">
        <f t="shared" si="187"/>
        <v>133</v>
      </c>
      <c r="AI141" s="21">
        <v>1365</v>
      </c>
      <c r="AJ141" s="21">
        <v>1226.7</v>
      </c>
      <c r="AK141" s="53">
        <f t="shared" si="188"/>
        <v>0.898681318681319</v>
      </c>
      <c r="AL141" s="54">
        <f t="shared" si="189"/>
        <v>103</v>
      </c>
      <c r="AM141" s="54">
        <f t="shared" si="190"/>
        <v>130</v>
      </c>
      <c r="AN141" s="61">
        <f t="shared" si="191"/>
        <v>233</v>
      </c>
      <c r="AO141" s="21">
        <v>1278</v>
      </c>
      <c r="AP141" s="21">
        <v>968.91</v>
      </c>
      <c r="AQ141" s="53">
        <f t="shared" si="192"/>
        <v>0.758145539906103</v>
      </c>
      <c r="AR141" s="54">
        <f t="shared" si="193"/>
        <v>135</v>
      </c>
      <c r="AS141" s="54">
        <f t="shared" si="194"/>
        <v>142</v>
      </c>
      <c r="AT141" s="61">
        <f t="shared" si="195"/>
        <v>277</v>
      </c>
      <c r="AU141" s="21">
        <v>1173</v>
      </c>
      <c r="AV141" s="21">
        <f>VLOOKUP(B:B,[2]Sheet1!$A:$B,2,0)</f>
        <v>1299.06</v>
      </c>
      <c r="AW141" s="53">
        <f t="shared" si="196"/>
        <v>1.10746803069054</v>
      </c>
      <c r="AX141" s="54">
        <f t="shared" si="197"/>
        <v>107</v>
      </c>
      <c r="AY141" s="54">
        <f t="shared" si="198"/>
        <v>127</v>
      </c>
      <c r="AZ141" s="61">
        <f t="shared" si="199"/>
        <v>234</v>
      </c>
      <c r="BA141" s="21">
        <v>500</v>
      </c>
      <c r="BB141" s="21">
        <v>71</v>
      </c>
      <c r="BC141" s="53">
        <f t="shared" si="200"/>
        <v>0.142</v>
      </c>
      <c r="BD141" s="54">
        <f t="shared" si="201"/>
        <v>95</v>
      </c>
      <c r="BE141" s="54">
        <f t="shared" si="202"/>
        <v>109</v>
      </c>
      <c r="BF141" s="61">
        <f t="shared" si="203"/>
        <v>204</v>
      </c>
      <c r="BG141" s="21">
        <v>600</v>
      </c>
      <c r="BH141" s="21">
        <v>0</v>
      </c>
      <c r="BI141" s="53">
        <f t="shared" si="204"/>
        <v>0</v>
      </c>
      <c r="BJ141" s="54">
        <f t="shared" si="205"/>
        <v>125</v>
      </c>
      <c r="BK141" s="54">
        <f t="shared" si="206"/>
        <v>125</v>
      </c>
      <c r="BL141" s="61">
        <f t="shared" si="207"/>
        <v>250</v>
      </c>
      <c r="BM141" s="21">
        <v>600</v>
      </c>
      <c r="BN141" s="21">
        <v>480.66</v>
      </c>
      <c r="BO141" s="53">
        <f t="shared" si="208"/>
        <v>0.8011</v>
      </c>
      <c r="BP141" s="54">
        <f t="shared" si="209"/>
        <v>105</v>
      </c>
      <c r="BQ141" s="54">
        <f t="shared" si="210"/>
        <v>124</v>
      </c>
      <c r="BR141" s="61">
        <f t="shared" si="211"/>
        <v>229</v>
      </c>
      <c r="BS141" s="21">
        <v>1500</v>
      </c>
      <c r="BT141" s="21">
        <v>0</v>
      </c>
      <c r="BU141" s="53">
        <f t="shared" si="212"/>
        <v>0</v>
      </c>
      <c r="BV141" s="54">
        <f t="shared" si="213"/>
        <v>141</v>
      </c>
      <c r="BW141" s="54">
        <f t="shared" si="214"/>
        <v>141</v>
      </c>
      <c r="BX141" s="61">
        <f t="shared" si="215"/>
        <v>282</v>
      </c>
      <c r="BY141" s="70">
        <v>501</v>
      </c>
      <c r="BZ141" s="21">
        <v>248</v>
      </c>
      <c r="CA141" s="53">
        <f t="shared" si="224"/>
        <v>0.49500998003992</v>
      </c>
      <c r="CB141" s="54">
        <f t="shared" si="217"/>
        <v>42</v>
      </c>
      <c r="CC141" s="54">
        <f t="shared" si="218"/>
        <v>116</v>
      </c>
      <c r="CD141" s="61">
        <f t="shared" si="219"/>
        <v>158</v>
      </c>
      <c r="CE141" s="21">
        <v>966</v>
      </c>
      <c r="CF141" s="21">
        <v>420.5</v>
      </c>
      <c r="CG141" s="53">
        <f t="shared" si="220"/>
        <v>0.435300207039337</v>
      </c>
      <c r="CH141" s="54">
        <f t="shared" si="221"/>
        <v>100</v>
      </c>
      <c r="CI141" s="54">
        <f t="shared" si="222"/>
        <v>132</v>
      </c>
      <c r="CJ141" s="61">
        <f t="shared" si="223"/>
        <v>232</v>
      </c>
    </row>
    <row r="142" customHeight="1" spans="1:88">
      <c r="A142" s="52">
        <v>140</v>
      </c>
      <c r="B142" s="25">
        <v>122176</v>
      </c>
      <c r="C142" s="25" t="s">
        <v>231</v>
      </c>
      <c r="D142" s="25" t="s">
        <v>143</v>
      </c>
      <c r="E142" s="21">
        <v>1707</v>
      </c>
      <c r="F142" s="21">
        <v>0</v>
      </c>
      <c r="G142" s="53">
        <f t="shared" si="168"/>
        <v>0</v>
      </c>
      <c r="H142" s="54">
        <f t="shared" si="169"/>
        <v>138</v>
      </c>
      <c r="I142" s="54">
        <f t="shared" si="170"/>
        <v>138</v>
      </c>
      <c r="J142" s="61">
        <f t="shared" si="171"/>
        <v>276</v>
      </c>
      <c r="K142" s="21">
        <v>607</v>
      </c>
      <c r="L142" s="21"/>
      <c r="M142" s="53">
        <f t="shared" si="172"/>
        <v>0</v>
      </c>
      <c r="N142" s="54">
        <f t="shared" si="173"/>
        <v>111</v>
      </c>
      <c r="O142" s="54">
        <f t="shared" si="174"/>
        <v>111</v>
      </c>
      <c r="P142" s="61">
        <f t="shared" si="175"/>
        <v>222</v>
      </c>
      <c r="Q142" s="22">
        <v>1125</v>
      </c>
      <c r="R142" s="21">
        <v>0</v>
      </c>
      <c r="S142" s="53">
        <f t="shared" si="176"/>
        <v>0</v>
      </c>
      <c r="T142" s="54">
        <f t="shared" si="177"/>
        <v>133</v>
      </c>
      <c r="U142" s="54">
        <f t="shared" si="178"/>
        <v>133</v>
      </c>
      <c r="V142" s="61">
        <f t="shared" si="179"/>
        <v>266</v>
      </c>
      <c r="W142" s="21">
        <v>898</v>
      </c>
      <c r="X142" s="62">
        <v>1063.1</v>
      </c>
      <c r="Y142" s="53">
        <f t="shared" si="180"/>
        <v>1.18385300668151</v>
      </c>
      <c r="Z142" s="54">
        <f t="shared" si="181"/>
        <v>140</v>
      </c>
      <c r="AA142" s="54">
        <f t="shared" si="182"/>
        <v>140</v>
      </c>
      <c r="AB142" s="61">
        <f t="shared" si="183"/>
        <v>280</v>
      </c>
      <c r="AC142" s="21">
        <v>430</v>
      </c>
      <c r="AD142" s="62">
        <v>45</v>
      </c>
      <c r="AE142" s="53">
        <f>AD142/AC142</f>
        <v>0.104651162790698</v>
      </c>
      <c r="AF142" s="54">
        <f t="shared" si="185"/>
        <v>37</v>
      </c>
      <c r="AG142" s="54">
        <f t="shared" si="186"/>
        <v>56</v>
      </c>
      <c r="AH142" s="61">
        <f t="shared" si="187"/>
        <v>93</v>
      </c>
      <c r="AI142" s="21">
        <v>1365</v>
      </c>
      <c r="AJ142" s="21">
        <v>685.4</v>
      </c>
      <c r="AK142" s="53">
        <f t="shared" si="188"/>
        <v>0.502124542124542</v>
      </c>
      <c r="AL142" s="54">
        <f t="shared" si="189"/>
        <v>140</v>
      </c>
      <c r="AM142" s="54">
        <f t="shared" si="190"/>
        <v>143</v>
      </c>
      <c r="AN142" s="61">
        <f t="shared" si="191"/>
        <v>283</v>
      </c>
      <c r="AO142" s="21">
        <v>1278</v>
      </c>
      <c r="AP142" s="21">
        <v>942</v>
      </c>
      <c r="AQ142" s="53">
        <f t="shared" si="192"/>
        <v>0.737089201877934</v>
      </c>
      <c r="AR142" s="54">
        <f t="shared" si="193"/>
        <v>137</v>
      </c>
      <c r="AS142" s="54">
        <f t="shared" si="194"/>
        <v>143</v>
      </c>
      <c r="AT142" s="61">
        <f t="shared" si="195"/>
        <v>280</v>
      </c>
      <c r="AU142" s="21">
        <v>1173</v>
      </c>
      <c r="AV142" s="21">
        <f>VLOOKUP(B:B,[2]Sheet1!$A:$B,2,0)</f>
        <v>549.38</v>
      </c>
      <c r="AW142" s="53">
        <f t="shared" si="196"/>
        <v>0.468354646206309</v>
      </c>
      <c r="AX142" s="54">
        <f t="shared" si="197"/>
        <v>142</v>
      </c>
      <c r="AY142" s="54">
        <f t="shared" si="198"/>
        <v>142</v>
      </c>
      <c r="AZ142" s="61">
        <f t="shared" si="199"/>
        <v>284</v>
      </c>
      <c r="BA142" s="21">
        <v>500</v>
      </c>
      <c r="BB142" s="21">
        <v>113.1</v>
      </c>
      <c r="BC142" s="53">
        <f t="shared" si="200"/>
        <v>0.2262</v>
      </c>
      <c r="BD142" s="54">
        <f t="shared" si="201"/>
        <v>70</v>
      </c>
      <c r="BE142" s="54">
        <f t="shared" si="202"/>
        <v>79</v>
      </c>
      <c r="BF142" s="61">
        <f t="shared" si="203"/>
        <v>149</v>
      </c>
      <c r="BG142" s="21">
        <v>600</v>
      </c>
      <c r="BH142" s="21">
        <v>0</v>
      </c>
      <c r="BI142" s="53">
        <f t="shared" si="204"/>
        <v>0</v>
      </c>
      <c r="BJ142" s="54">
        <f t="shared" si="205"/>
        <v>125</v>
      </c>
      <c r="BK142" s="54">
        <f t="shared" si="206"/>
        <v>125</v>
      </c>
      <c r="BL142" s="61">
        <f t="shared" si="207"/>
        <v>250</v>
      </c>
      <c r="BM142" s="21">
        <v>600</v>
      </c>
      <c r="BN142" s="21">
        <v>135.3</v>
      </c>
      <c r="BO142" s="53">
        <f t="shared" si="208"/>
        <v>0.2255</v>
      </c>
      <c r="BP142" s="54">
        <f t="shared" si="209"/>
        <v>143</v>
      </c>
      <c r="BQ142" s="54">
        <f t="shared" si="210"/>
        <v>143</v>
      </c>
      <c r="BR142" s="61">
        <f t="shared" si="211"/>
        <v>286</v>
      </c>
      <c r="BS142" s="21">
        <v>1500</v>
      </c>
      <c r="BT142" s="21">
        <v>364.8</v>
      </c>
      <c r="BU142" s="53">
        <f t="shared" si="212"/>
        <v>0.2432</v>
      </c>
      <c r="BV142" s="54">
        <f t="shared" si="213"/>
        <v>124</v>
      </c>
      <c r="BW142" s="54">
        <f t="shared" si="214"/>
        <v>131</v>
      </c>
      <c r="BX142" s="61">
        <f t="shared" si="215"/>
        <v>255</v>
      </c>
      <c r="BY142" s="70">
        <v>572</v>
      </c>
      <c r="BZ142" s="21">
        <v>0</v>
      </c>
      <c r="CA142" s="53">
        <f t="shared" si="224"/>
        <v>0</v>
      </c>
      <c r="CB142" s="54">
        <f t="shared" si="217"/>
        <v>127</v>
      </c>
      <c r="CC142" s="54">
        <f t="shared" si="218"/>
        <v>132</v>
      </c>
      <c r="CD142" s="61">
        <f t="shared" si="219"/>
        <v>259</v>
      </c>
      <c r="CE142" s="21">
        <v>966</v>
      </c>
      <c r="CF142" s="21">
        <v>29</v>
      </c>
      <c r="CG142" s="53">
        <f t="shared" si="220"/>
        <v>0.0300207039337474</v>
      </c>
      <c r="CH142" s="54">
        <f t="shared" si="221"/>
        <v>143</v>
      </c>
      <c r="CI142" s="54">
        <f t="shared" si="222"/>
        <v>143</v>
      </c>
      <c r="CJ142" s="61">
        <f t="shared" si="223"/>
        <v>286</v>
      </c>
    </row>
    <row r="143" customHeight="1" spans="1:88">
      <c r="A143" s="52">
        <v>141</v>
      </c>
      <c r="B143" s="25">
        <v>122718</v>
      </c>
      <c r="C143" s="55" t="s">
        <v>232</v>
      </c>
      <c r="D143" s="25" t="s">
        <v>34</v>
      </c>
      <c r="E143" s="21">
        <v>1708</v>
      </c>
      <c r="F143" s="21">
        <v>236</v>
      </c>
      <c r="G143" s="53">
        <f t="shared" si="168"/>
        <v>0.138173302107728</v>
      </c>
      <c r="H143" s="54">
        <f t="shared" si="169"/>
        <v>133</v>
      </c>
      <c r="I143" s="54">
        <f t="shared" si="170"/>
        <v>136</v>
      </c>
      <c r="J143" s="61">
        <f t="shared" si="171"/>
        <v>269</v>
      </c>
      <c r="K143" s="21">
        <v>607</v>
      </c>
      <c r="L143" s="21"/>
      <c r="M143" s="53">
        <f t="shared" si="172"/>
        <v>0</v>
      </c>
      <c r="N143" s="54">
        <f t="shared" si="173"/>
        <v>111</v>
      </c>
      <c r="O143" s="54">
        <f t="shared" si="174"/>
        <v>111</v>
      </c>
      <c r="P143" s="61">
        <f t="shared" si="175"/>
        <v>222</v>
      </c>
      <c r="Q143" s="22">
        <v>1392</v>
      </c>
      <c r="R143" s="21">
        <v>0</v>
      </c>
      <c r="S143" s="53">
        <f t="shared" si="176"/>
        <v>0</v>
      </c>
      <c r="T143" s="54">
        <f t="shared" si="177"/>
        <v>133</v>
      </c>
      <c r="U143" s="54">
        <f t="shared" si="178"/>
        <v>133</v>
      </c>
      <c r="V143" s="61">
        <f t="shared" si="179"/>
        <v>266</v>
      </c>
      <c r="W143" s="21">
        <v>898</v>
      </c>
      <c r="X143" s="62">
        <v>1274.51</v>
      </c>
      <c r="Y143" s="53">
        <f t="shared" si="180"/>
        <v>1.41927616926503</v>
      </c>
      <c r="Z143" s="54">
        <f t="shared" si="181"/>
        <v>138</v>
      </c>
      <c r="AA143" s="54">
        <f t="shared" si="182"/>
        <v>139</v>
      </c>
      <c r="AB143" s="61">
        <f t="shared" si="183"/>
        <v>277</v>
      </c>
      <c r="AC143" s="21">
        <v>0</v>
      </c>
      <c r="AD143" s="62">
        <v>0</v>
      </c>
      <c r="AE143" s="64">
        <v>0</v>
      </c>
      <c r="AF143" s="54">
        <f t="shared" si="185"/>
        <v>66</v>
      </c>
      <c r="AG143" s="54">
        <f t="shared" si="186"/>
        <v>67</v>
      </c>
      <c r="AH143" s="61">
        <f t="shared" si="187"/>
        <v>133</v>
      </c>
      <c r="AI143" s="21">
        <v>1365</v>
      </c>
      <c r="AJ143" s="21">
        <v>837.85</v>
      </c>
      <c r="AK143" s="53">
        <f t="shared" si="188"/>
        <v>0.613809523809524</v>
      </c>
      <c r="AL143" s="54">
        <f t="shared" si="189"/>
        <v>134</v>
      </c>
      <c r="AM143" s="54">
        <f t="shared" si="190"/>
        <v>140</v>
      </c>
      <c r="AN143" s="61">
        <f t="shared" si="191"/>
        <v>274</v>
      </c>
      <c r="AO143" s="21">
        <v>1278</v>
      </c>
      <c r="AP143" s="21">
        <v>1661.04</v>
      </c>
      <c r="AQ143" s="53">
        <f t="shared" si="192"/>
        <v>1.29971830985915</v>
      </c>
      <c r="AR143" s="54">
        <f t="shared" si="193"/>
        <v>65</v>
      </c>
      <c r="AS143" s="54">
        <f t="shared" si="194"/>
        <v>127</v>
      </c>
      <c r="AT143" s="61">
        <f t="shared" si="195"/>
        <v>192</v>
      </c>
      <c r="AU143" s="21">
        <v>1173</v>
      </c>
      <c r="AV143" s="21">
        <f>VLOOKUP(B:B,[2]Sheet1!$A:$B,2,0)</f>
        <v>1318.19</v>
      </c>
      <c r="AW143" s="53">
        <f t="shared" si="196"/>
        <v>1.12377664109122</v>
      </c>
      <c r="AX143" s="54">
        <f t="shared" si="197"/>
        <v>102</v>
      </c>
      <c r="AY143" s="54">
        <f t="shared" si="198"/>
        <v>124</v>
      </c>
      <c r="AZ143" s="61">
        <f t="shared" si="199"/>
        <v>226</v>
      </c>
      <c r="BA143" s="21">
        <v>500</v>
      </c>
      <c r="BB143" s="21">
        <v>0</v>
      </c>
      <c r="BC143" s="53">
        <f t="shared" si="200"/>
        <v>0</v>
      </c>
      <c r="BD143" s="54">
        <f t="shared" si="201"/>
        <v>138</v>
      </c>
      <c r="BE143" s="54">
        <f t="shared" si="202"/>
        <v>138</v>
      </c>
      <c r="BF143" s="61">
        <f t="shared" si="203"/>
        <v>276</v>
      </c>
      <c r="BG143" s="21">
        <v>600</v>
      </c>
      <c r="BH143" s="21">
        <v>0</v>
      </c>
      <c r="BI143" s="53">
        <f t="shared" si="204"/>
        <v>0</v>
      </c>
      <c r="BJ143" s="54">
        <f t="shared" si="205"/>
        <v>125</v>
      </c>
      <c r="BK143" s="54">
        <f t="shared" si="206"/>
        <v>125</v>
      </c>
      <c r="BL143" s="61">
        <f t="shared" si="207"/>
        <v>250</v>
      </c>
      <c r="BM143" s="21">
        <v>600</v>
      </c>
      <c r="BN143" s="21">
        <v>190.49</v>
      </c>
      <c r="BO143" s="53">
        <f t="shared" si="208"/>
        <v>0.317483333333333</v>
      </c>
      <c r="BP143" s="54">
        <f t="shared" si="209"/>
        <v>140</v>
      </c>
      <c r="BQ143" s="54">
        <f t="shared" si="210"/>
        <v>142</v>
      </c>
      <c r="BR143" s="61">
        <f t="shared" si="211"/>
        <v>282</v>
      </c>
      <c r="BS143" s="21">
        <v>1500</v>
      </c>
      <c r="BT143" s="21">
        <v>611.5</v>
      </c>
      <c r="BU143" s="53">
        <f t="shared" si="212"/>
        <v>0.407666666666667</v>
      </c>
      <c r="BV143" s="54">
        <f t="shared" si="213"/>
        <v>105</v>
      </c>
      <c r="BW143" s="54">
        <f t="shared" si="214"/>
        <v>116</v>
      </c>
      <c r="BX143" s="61">
        <f t="shared" si="215"/>
        <v>221</v>
      </c>
      <c r="BY143" s="70">
        <v>567</v>
      </c>
      <c r="BZ143" s="21">
        <v>248</v>
      </c>
      <c r="CA143" s="53">
        <f t="shared" si="224"/>
        <v>0.437389770723104</v>
      </c>
      <c r="CB143" s="54">
        <f t="shared" si="217"/>
        <v>47</v>
      </c>
      <c r="CC143" s="54">
        <f t="shared" si="218"/>
        <v>116</v>
      </c>
      <c r="CD143" s="61">
        <f t="shared" si="219"/>
        <v>163</v>
      </c>
      <c r="CE143" s="21">
        <v>966</v>
      </c>
      <c r="CF143" s="21">
        <v>360.35</v>
      </c>
      <c r="CG143" s="53">
        <f t="shared" si="220"/>
        <v>0.373033126293996</v>
      </c>
      <c r="CH143" s="54">
        <f t="shared" si="221"/>
        <v>118</v>
      </c>
      <c r="CI143" s="54">
        <f t="shared" si="222"/>
        <v>138</v>
      </c>
      <c r="CJ143" s="61">
        <f t="shared" si="223"/>
        <v>256</v>
      </c>
    </row>
    <row r="144" customHeight="1" spans="1:88">
      <c r="A144" s="52">
        <v>142</v>
      </c>
      <c r="B144" s="25">
        <v>114848</v>
      </c>
      <c r="C144" s="19" t="s">
        <v>24</v>
      </c>
      <c r="D144" s="19" t="s">
        <v>16</v>
      </c>
      <c r="E144" s="21">
        <v>1707</v>
      </c>
      <c r="F144" s="21">
        <v>374</v>
      </c>
      <c r="G144" s="53">
        <f t="shared" si="168"/>
        <v>0.219097832454599</v>
      </c>
      <c r="H144" s="54">
        <f t="shared" si="169"/>
        <v>122</v>
      </c>
      <c r="I144" s="54">
        <f t="shared" si="170"/>
        <v>130</v>
      </c>
      <c r="J144" s="61">
        <f t="shared" si="171"/>
        <v>252</v>
      </c>
      <c r="K144" s="21">
        <v>607</v>
      </c>
      <c r="L144" s="21">
        <v>117.2</v>
      </c>
      <c r="M144" s="53">
        <f t="shared" si="172"/>
        <v>0.193080724876442</v>
      </c>
      <c r="N144" s="54">
        <f t="shared" si="173"/>
        <v>81</v>
      </c>
      <c r="O144" s="54">
        <f t="shared" si="174"/>
        <v>90</v>
      </c>
      <c r="P144" s="61">
        <f t="shared" si="175"/>
        <v>171</v>
      </c>
      <c r="Q144" s="22">
        <v>1125</v>
      </c>
      <c r="R144" s="21">
        <v>2553.04</v>
      </c>
      <c r="S144" s="53">
        <f t="shared" si="176"/>
        <v>2.26936888888889</v>
      </c>
      <c r="T144" s="54">
        <f t="shared" si="177"/>
        <v>1</v>
      </c>
      <c r="U144" s="54">
        <f t="shared" si="178"/>
        <v>14</v>
      </c>
      <c r="V144" s="61">
        <f t="shared" si="179"/>
        <v>15</v>
      </c>
      <c r="W144" s="21">
        <v>898</v>
      </c>
      <c r="X144" s="62">
        <v>3307.84</v>
      </c>
      <c r="Y144" s="53">
        <f t="shared" si="180"/>
        <v>3.68356347438753</v>
      </c>
      <c r="Z144" s="54">
        <f t="shared" si="181"/>
        <v>50</v>
      </c>
      <c r="AA144" s="54">
        <f t="shared" si="182"/>
        <v>98</v>
      </c>
      <c r="AB144" s="61">
        <f t="shared" si="183"/>
        <v>148</v>
      </c>
      <c r="AC144" s="21">
        <v>430</v>
      </c>
      <c r="AD144" s="62">
        <v>323</v>
      </c>
      <c r="AE144" s="53">
        <f>AD144/AC144</f>
        <v>0.751162790697674</v>
      </c>
      <c r="AF144" s="54">
        <f t="shared" si="185"/>
        <v>2</v>
      </c>
      <c r="AG144" s="54">
        <f t="shared" si="186"/>
        <v>11</v>
      </c>
      <c r="AH144" s="61">
        <f t="shared" si="187"/>
        <v>13</v>
      </c>
      <c r="AI144" s="21">
        <v>1365</v>
      </c>
      <c r="AJ144" s="21">
        <v>1137.07</v>
      </c>
      <c r="AK144" s="53">
        <f t="shared" si="188"/>
        <v>0.833018315018315</v>
      </c>
      <c r="AL144" s="54">
        <f t="shared" si="189"/>
        <v>109</v>
      </c>
      <c r="AM144" s="54">
        <f t="shared" si="190"/>
        <v>134</v>
      </c>
      <c r="AN144" s="61">
        <f t="shared" si="191"/>
        <v>243</v>
      </c>
      <c r="AO144" s="21">
        <v>1278</v>
      </c>
      <c r="AP144" s="21">
        <v>2260.55</v>
      </c>
      <c r="AQ144" s="53">
        <f t="shared" si="192"/>
        <v>1.76881846635368</v>
      </c>
      <c r="AR144" s="54">
        <f t="shared" si="193"/>
        <v>18</v>
      </c>
      <c r="AS144" s="54">
        <f t="shared" si="194"/>
        <v>93</v>
      </c>
      <c r="AT144" s="61">
        <f t="shared" si="195"/>
        <v>111</v>
      </c>
      <c r="AU144" s="21">
        <v>1173</v>
      </c>
      <c r="AV144" s="21">
        <f>VLOOKUP(B:B,[2]Sheet1!$A:$B,2,0)</f>
        <v>2133.8</v>
      </c>
      <c r="AW144" s="53">
        <f t="shared" si="196"/>
        <v>1.81909633418585</v>
      </c>
      <c r="AX144" s="54">
        <f t="shared" si="197"/>
        <v>35</v>
      </c>
      <c r="AY144" s="54">
        <f t="shared" si="198"/>
        <v>81</v>
      </c>
      <c r="AZ144" s="61">
        <f t="shared" si="199"/>
        <v>116</v>
      </c>
      <c r="BA144" s="21">
        <v>500</v>
      </c>
      <c r="BB144" s="21">
        <v>0</v>
      </c>
      <c r="BC144" s="53">
        <f t="shared" si="200"/>
        <v>0</v>
      </c>
      <c r="BD144" s="54">
        <f t="shared" si="201"/>
        <v>138</v>
      </c>
      <c r="BE144" s="54">
        <f t="shared" si="202"/>
        <v>138</v>
      </c>
      <c r="BF144" s="61">
        <f t="shared" si="203"/>
        <v>276</v>
      </c>
      <c r="BG144" s="21">
        <v>600</v>
      </c>
      <c r="BH144" s="21">
        <v>430.64</v>
      </c>
      <c r="BI144" s="53">
        <f t="shared" si="204"/>
        <v>0.717733333333333</v>
      </c>
      <c r="BJ144" s="54">
        <f t="shared" si="205"/>
        <v>53</v>
      </c>
      <c r="BK144" s="54">
        <f t="shared" si="206"/>
        <v>78</v>
      </c>
      <c r="BL144" s="61">
        <f t="shared" si="207"/>
        <v>131</v>
      </c>
      <c r="BM144" s="21">
        <v>600</v>
      </c>
      <c r="BN144" s="21">
        <v>459.95</v>
      </c>
      <c r="BO144" s="53">
        <f t="shared" si="208"/>
        <v>0.766583333333333</v>
      </c>
      <c r="BP144" s="54">
        <f t="shared" si="209"/>
        <v>107</v>
      </c>
      <c r="BQ144" s="54">
        <f t="shared" si="210"/>
        <v>125</v>
      </c>
      <c r="BR144" s="61">
        <f t="shared" si="211"/>
        <v>232</v>
      </c>
      <c r="BS144" s="21">
        <v>1500</v>
      </c>
      <c r="BT144" s="21">
        <v>3355.14</v>
      </c>
      <c r="BU144" s="53">
        <f t="shared" si="212"/>
        <v>2.23676</v>
      </c>
      <c r="BV144" s="54">
        <f t="shared" si="213"/>
        <v>4</v>
      </c>
      <c r="BW144" s="54">
        <f t="shared" si="214"/>
        <v>19</v>
      </c>
      <c r="BX144" s="61">
        <f t="shared" si="215"/>
        <v>23</v>
      </c>
      <c r="BY144" s="70">
        <v>572</v>
      </c>
      <c r="BZ144" s="21">
        <v>465</v>
      </c>
      <c r="CA144" s="53">
        <f t="shared" si="224"/>
        <v>0.812937062937063</v>
      </c>
      <c r="CB144" s="54">
        <f t="shared" si="217"/>
        <v>17</v>
      </c>
      <c r="CC144" s="54">
        <f t="shared" si="218"/>
        <v>93</v>
      </c>
      <c r="CD144" s="61">
        <f t="shared" si="219"/>
        <v>110</v>
      </c>
      <c r="CE144" s="21">
        <v>966</v>
      </c>
      <c r="CF144" s="21">
        <v>419</v>
      </c>
      <c r="CG144" s="53">
        <f t="shared" si="220"/>
        <v>0.433747412008282</v>
      </c>
      <c r="CH144" s="54">
        <f t="shared" si="221"/>
        <v>101</v>
      </c>
      <c r="CI144" s="54">
        <f t="shared" si="222"/>
        <v>133</v>
      </c>
      <c r="CJ144" s="61">
        <f t="shared" si="223"/>
        <v>234</v>
      </c>
    </row>
    <row r="145" customHeight="1" spans="1:88">
      <c r="A145" s="52">
        <v>143</v>
      </c>
      <c r="B145" s="25">
        <v>128640</v>
      </c>
      <c r="C145" s="55" t="s">
        <v>233</v>
      </c>
      <c r="D145" s="25" t="s">
        <v>27</v>
      </c>
      <c r="E145" s="21">
        <v>1707</v>
      </c>
      <c r="F145" s="21">
        <v>0</v>
      </c>
      <c r="G145" s="53">
        <f t="shared" si="168"/>
        <v>0</v>
      </c>
      <c r="H145" s="54">
        <f t="shared" si="169"/>
        <v>138</v>
      </c>
      <c r="I145" s="54">
        <f t="shared" si="170"/>
        <v>138</v>
      </c>
      <c r="J145" s="61">
        <f t="shared" si="171"/>
        <v>276</v>
      </c>
      <c r="K145" s="21">
        <v>607</v>
      </c>
      <c r="L145" s="21">
        <v>79.6</v>
      </c>
      <c r="M145" s="53">
        <f t="shared" si="172"/>
        <v>0.131136738056013</v>
      </c>
      <c r="N145" s="54">
        <f t="shared" si="173"/>
        <v>90</v>
      </c>
      <c r="O145" s="54">
        <f t="shared" si="174"/>
        <v>96</v>
      </c>
      <c r="P145" s="61">
        <f t="shared" si="175"/>
        <v>186</v>
      </c>
      <c r="Q145" s="22">
        <v>1125</v>
      </c>
      <c r="R145" s="21">
        <v>0</v>
      </c>
      <c r="S145" s="53">
        <f t="shared" si="176"/>
        <v>0</v>
      </c>
      <c r="T145" s="54">
        <f t="shared" si="177"/>
        <v>133</v>
      </c>
      <c r="U145" s="54">
        <f t="shared" si="178"/>
        <v>133</v>
      </c>
      <c r="V145" s="61">
        <f t="shared" si="179"/>
        <v>266</v>
      </c>
      <c r="W145" s="21">
        <v>898</v>
      </c>
      <c r="X145" s="62">
        <v>1732.51</v>
      </c>
      <c r="Y145" s="53">
        <f t="shared" si="180"/>
        <v>1.92929844097996</v>
      </c>
      <c r="Z145" s="54">
        <f t="shared" si="181"/>
        <v>130</v>
      </c>
      <c r="AA145" s="54">
        <f t="shared" si="182"/>
        <v>136</v>
      </c>
      <c r="AB145" s="61">
        <f t="shared" si="183"/>
        <v>266</v>
      </c>
      <c r="AC145" s="21">
        <v>430</v>
      </c>
      <c r="AD145" s="62">
        <v>0</v>
      </c>
      <c r="AE145" s="53">
        <f>AD145/AC145</f>
        <v>0</v>
      </c>
      <c r="AF145" s="54">
        <f t="shared" si="185"/>
        <v>66</v>
      </c>
      <c r="AG145" s="54">
        <f t="shared" si="186"/>
        <v>67</v>
      </c>
      <c r="AH145" s="61">
        <f t="shared" si="187"/>
        <v>133</v>
      </c>
      <c r="AI145" s="21">
        <v>1365</v>
      </c>
      <c r="AJ145" s="21">
        <v>902.16</v>
      </c>
      <c r="AK145" s="53">
        <f t="shared" si="188"/>
        <v>0.660923076923077</v>
      </c>
      <c r="AL145" s="54">
        <f t="shared" si="189"/>
        <v>132</v>
      </c>
      <c r="AM145" s="54">
        <f t="shared" si="190"/>
        <v>139</v>
      </c>
      <c r="AN145" s="61">
        <f t="shared" si="191"/>
        <v>271</v>
      </c>
      <c r="AO145" s="21">
        <v>1278</v>
      </c>
      <c r="AP145" s="21">
        <v>1136.57</v>
      </c>
      <c r="AQ145" s="53">
        <f t="shared" si="192"/>
        <v>0.88933489827856</v>
      </c>
      <c r="AR145" s="54">
        <f t="shared" si="193"/>
        <v>121</v>
      </c>
      <c r="AS145" s="54">
        <f t="shared" si="194"/>
        <v>139</v>
      </c>
      <c r="AT145" s="61">
        <f t="shared" si="195"/>
        <v>260</v>
      </c>
      <c r="AU145" s="21">
        <v>1173</v>
      </c>
      <c r="AV145" s="21">
        <f>VLOOKUP(B:B,[2]Sheet1!$A:$B,2,0)</f>
        <v>960.37</v>
      </c>
      <c r="AW145" s="53">
        <f t="shared" si="196"/>
        <v>0.818729752770674</v>
      </c>
      <c r="AX145" s="54">
        <f t="shared" si="197"/>
        <v>127</v>
      </c>
      <c r="AY145" s="54">
        <f t="shared" si="198"/>
        <v>135</v>
      </c>
      <c r="AZ145" s="61">
        <f t="shared" si="199"/>
        <v>262</v>
      </c>
      <c r="BA145" s="21">
        <v>500</v>
      </c>
      <c r="BB145" s="21">
        <v>31.04</v>
      </c>
      <c r="BC145" s="53">
        <f t="shared" si="200"/>
        <v>0.06208</v>
      </c>
      <c r="BD145" s="54">
        <f t="shared" si="201"/>
        <v>124</v>
      </c>
      <c r="BE145" s="54">
        <f t="shared" si="202"/>
        <v>134</v>
      </c>
      <c r="BF145" s="61">
        <f t="shared" si="203"/>
        <v>258</v>
      </c>
      <c r="BG145" s="21">
        <v>600</v>
      </c>
      <c r="BH145" s="21">
        <v>0</v>
      </c>
      <c r="BI145" s="53">
        <f t="shared" si="204"/>
        <v>0</v>
      </c>
      <c r="BJ145" s="54">
        <f t="shared" si="205"/>
        <v>125</v>
      </c>
      <c r="BK145" s="54">
        <f t="shared" si="206"/>
        <v>125</v>
      </c>
      <c r="BL145" s="61">
        <f t="shared" si="207"/>
        <v>250</v>
      </c>
      <c r="BM145" s="21">
        <v>600</v>
      </c>
      <c r="BN145" s="21">
        <v>290.61</v>
      </c>
      <c r="BO145" s="53">
        <f t="shared" si="208"/>
        <v>0.48435</v>
      </c>
      <c r="BP145" s="54">
        <f t="shared" si="209"/>
        <v>134</v>
      </c>
      <c r="BQ145" s="54">
        <f t="shared" si="210"/>
        <v>138</v>
      </c>
      <c r="BR145" s="61">
        <f t="shared" si="211"/>
        <v>272</v>
      </c>
      <c r="BS145" s="21">
        <v>1500</v>
      </c>
      <c r="BT145" s="21">
        <v>149.76</v>
      </c>
      <c r="BU145" s="53">
        <f t="shared" si="212"/>
        <v>0.09984</v>
      </c>
      <c r="BV145" s="54">
        <f t="shared" si="213"/>
        <v>137</v>
      </c>
      <c r="BW145" s="54">
        <f t="shared" si="214"/>
        <v>138</v>
      </c>
      <c r="BX145" s="61">
        <f t="shared" si="215"/>
        <v>275</v>
      </c>
      <c r="BY145" s="70">
        <v>572</v>
      </c>
      <c r="BZ145" s="21">
        <v>0</v>
      </c>
      <c r="CA145" s="53">
        <f t="shared" si="224"/>
        <v>0</v>
      </c>
      <c r="CB145" s="54">
        <f t="shared" si="217"/>
        <v>127</v>
      </c>
      <c r="CC145" s="54">
        <f t="shared" si="218"/>
        <v>132</v>
      </c>
      <c r="CD145" s="61">
        <f t="shared" si="219"/>
        <v>259</v>
      </c>
      <c r="CE145" s="21">
        <v>966</v>
      </c>
      <c r="CF145" s="21">
        <v>239.14</v>
      </c>
      <c r="CG145" s="53">
        <f t="shared" si="220"/>
        <v>0.247556935817805</v>
      </c>
      <c r="CH145" s="54">
        <f t="shared" si="221"/>
        <v>137</v>
      </c>
      <c r="CI145" s="54">
        <f t="shared" si="222"/>
        <v>142</v>
      </c>
      <c r="CJ145" s="61">
        <f t="shared" si="223"/>
        <v>279</v>
      </c>
    </row>
    <row r="146" customHeight="1" spans="1:88">
      <c r="A146" s="52"/>
      <c r="B146" s="21"/>
      <c r="C146" s="21" t="s">
        <v>97</v>
      </c>
      <c r="D146" s="21"/>
      <c r="E146" s="21">
        <f>SUM(E3:E145)</f>
        <v>403424</v>
      </c>
      <c r="F146" s="21"/>
      <c r="G146" s="53">
        <f t="shared" si="168"/>
        <v>0</v>
      </c>
      <c r="H146" s="54">
        <f t="shared" si="169"/>
        <v>138</v>
      </c>
      <c r="I146" s="54">
        <f t="shared" si="170"/>
        <v>138</v>
      </c>
      <c r="J146" s="61">
        <f t="shared" si="171"/>
        <v>276</v>
      </c>
      <c r="K146" s="21">
        <f>SUM(K3:K145)</f>
        <v>141755</v>
      </c>
      <c r="L146" s="21"/>
      <c r="M146" s="53">
        <f t="shared" si="172"/>
        <v>0</v>
      </c>
      <c r="N146" s="54">
        <f t="shared" si="173"/>
        <v>111</v>
      </c>
      <c r="O146" s="54">
        <f t="shared" si="174"/>
        <v>111</v>
      </c>
      <c r="P146" s="61">
        <f t="shared" si="175"/>
        <v>222</v>
      </c>
      <c r="Q146" s="21">
        <f>SUM(Q3:Q145)</f>
        <v>422249</v>
      </c>
      <c r="R146" s="21">
        <v>0</v>
      </c>
      <c r="S146" s="53">
        <f t="shared" si="176"/>
        <v>0</v>
      </c>
      <c r="T146" s="54">
        <f t="shared" si="177"/>
        <v>133</v>
      </c>
      <c r="U146" s="54">
        <f t="shared" si="178"/>
        <v>133</v>
      </c>
      <c r="V146" s="61">
        <f t="shared" si="179"/>
        <v>266</v>
      </c>
      <c r="W146" s="21">
        <f>SUM(W3:W145)</f>
        <v>201807</v>
      </c>
      <c r="X146" s="21">
        <f>SUM(X3:X145)</f>
        <v>699539.41</v>
      </c>
      <c r="Y146" s="21"/>
      <c r="Z146" s="21"/>
      <c r="AA146" s="21"/>
      <c r="AB146" s="21"/>
      <c r="AC146" s="21">
        <f>SUM(AC3:AC145)</f>
        <v>93259</v>
      </c>
      <c r="AD146" s="62"/>
      <c r="AE146" s="53">
        <f>AD146/AC146</f>
        <v>0</v>
      </c>
      <c r="AF146" s="54">
        <f t="shared" si="185"/>
        <v>66</v>
      </c>
      <c r="AG146" s="54">
        <f t="shared" si="186"/>
        <v>67</v>
      </c>
      <c r="AH146" s="61">
        <f t="shared" si="187"/>
        <v>133</v>
      </c>
      <c r="AI146" s="21">
        <f>SUM(AI3:AI145)</f>
        <v>302706</v>
      </c>
      <c r="AJ146" s="21" t="e">
        <v>#N/A</v>
      </c>
      <c r="AK146" s="53" t="e">
        <f t="shared" si="188"/>
        <v>#N/A</v>
      </c>
      <c r="AL146" s="54" t="e">
        <f t="shared" si="189"/>
        <v>#N/A</v>
      </c>
      <c r="AM146" s="54" t="e">
        <f t="shared" si="190"/>
        <v>#N/A</v>
      </c>
      <c r="AN146" s="61" t="e">
        <f t="shared" si="191"/>
        <v>#N/A</v>
      </c>
      <c r="AO146" s="21">
        <f>SUM(AO3:AO145)</f>
        <v>344963</v>
      </c>
      <c r="AP146" s="21" t="e">
        <v>#N/A</v>
      </c>
      <c r="AQ146" s="53" t="e">
        <f t="shared" si="192"/>
        <v>#N/A</v>
      </c>
      <c r="AR146" s="54" t="e">
        <f t="shared" si="193"/>
        <v>#N/A</v>
      </c>
      <c r="AS146" s="54" t="e">
        <f t="shared" si="194"/>
        <v>#N/A</v>
      </c>
      <c r="AT146" s="61" t="e">
        <f t="shared" si="195"/>
        <v>#N/A</v>
      </c>
      <c r="AU146" s="21">
        <f>SUM(AU3:AU145)</f>
        <v>252336</v>
      </c>
      <c r="AV146" s="21" t="e">
        <f>VLOOKUP(B:B,[2]Sheet1!$A:$B,2,0)</f>
        <v>#N/A</v>
      </c>
      <c r="AW146" s="53" t="e">
        <f t="shared" si="196"/>
        <v>#N/A</v>
      </c>
      <c r="AX146" s="54" t="e">
        <f t="shared" si="197"/>
        <v>#N/A</v>
      </c>
      <c r="AY146" s="54" t="e">
        <f t="shared" si="198"/>
        <v>#N/A</v>
      </c>
      <c r="AZ146" s="61" t="e">
        <f t="shared" si="199"/>
        <v>#N/A</v>
      </c>
      <c r="BA146" s="21">
        <f>SUM(BA3:BA145)</f>
        <v>97995</v>
      </c>
      <c r="BB146" s="21" t="e">
        <v>#N/A</v>
      </c>
      <c r="BC146" s="53" t="e">
        <f t="shared" si="200"/>
        <v>#N/A</v>
      </c>
      <c r="BD146" s="54" t="e">
        <f t="shared" si="201"/>
        <v>#N/A</v>
      </c>
      <c r="BE146" s="54" t="e">
        <f t="shared" si="202"/>
        <v>#N/A</v>
      </c>
      <c r="BF146" s="61" t="e">
        <f t="shared" si="203"/>
        <v>#N/A</v>
      </c>
      <c r="BG146" s="21">
        <f>SUM(BG3:BG145)</f>
        <v>160619</v>
      </c>
      <c r="BH146" s="21" t="e">
        <v>#N/A</v>
      </c>
      <c r="BI146" s="53" t="e">
        <f t="shared" si="204"/>
        <v>#N/A</v>
      </c>
      <c r="BJ146" s="54" t="e">
        <f t="shared" si="205"/>
        <v>#N/A</v>
      </c>
      <c r="BK146" s="54" t="e">
        <f t="shared" si="206"/>
        <v>#N/A</v>
      </c>
      <c r="BL146" s="61" t="e">
        <f t="shared" si="207"/>
        <v>#N/A</v>
      </c>
      <c r="BM146" s="21">
        <f>SUM(BM3:BM145)</f>
        <v>163447</v>
      </c>
      <c r="BN146" s="21" t="e">
        <v>#N/A</v>
      </c>
      <c r="BO146" s="53" t="e">
        <f t="shared" si="208"/>
        <v>#N/A</v>
      </c>
      <c r="BP146" s="54" t="e">
        <f t="shared" si="209"/>
        <v>#N/A</v>
      </c>
      <c r="BQ146" s="54" t="e">
        <f t="shared" si="210"/>
        <v>#N/A</v>
      </c>
      <c r="BR146" s="61" t="e">
        <f t="shared" si="211"/>
        <v>#N/A</v>
      </c>
      <c r="BS146" s="21">
        <f>SUM(BS3:BS145)</f>
        <v>363583</v>
      </c>
      <c r="BT146" s="21" t="e">
        <v>#N/A</v>
      </c>
      <c r="BU146" s="53" t="e">
        <f t="shared" si="212"/>
        <v>#N/A</v>
      </c>
      <c r="BV146" s="54" t="e">
        <f t="shared" si="213"/>
        <v>#N/A</v>
      </c>
      <c r="BW146" s="54" t="e">
        <f t="shared" si="214"/>
        <v>#N/A</v>
      </c>
      <c r="BX146" s="61" t="e">
        <f t="shared" si="215"/>
        <v>#N/A</v>
      </c>
      <c r="BY146" s="21">
        <f>SUM(BY3:BY145)</f>
        <v>401184</v>
      </c>
      <c r="BZ146" s="21" t="e">
        <v>#N/A</v>
      </c>
      <c r="CA146" s="53" t="e">
        <f t="shared" si="224"/>
        <v>#N/A</v>
      </c>
      <c r="CB146" s="54" t="e">
        <f t="shared" si="217"/>
        <v>#N/A</v>
      </c>
      <c r="CC146" s="54" t="e">
        <f t="shared" si="218"/>
        <v>#N/A</v>
      </c>
      <c r="CD146" s="61" t="e">
        <f t="shared" si="219"/>
        <v>#N/A</v>
      </c>
      <c r="CE146" s="21">
        <f>SUM(CE3:CE145)</f>
        <v>281938</v>
      </c>
      <c r="CF146" s="21" t="e">
        <v>#N/A</v>
      </c>
      <c r="CG146" s="53" t="e">
        <f t="shared" si="220"/>
        <v>#N/A</v>
      </c>
      <c r="CH146" s="54" t="e">
        <f t="shared" si="221"/>
        <v>#N/A</v>
      </c>
      <c r="CI146" s="54" t="e">
        <f t="shared" si="222"/>
        <v>#N/A</v>
      </c>
      <c r="CJ146" s="61" t="e">
        <f t="shared" si="223"/>
        <v>#N/A</v>
      </c>
    </row>
  </sheetData>
  <mergeCells count="13">
    <mergeCell ref="E1:J1"/>
    <mergeCell ref="K1:P1"/>
    <mergeCell ref="Q1:V1"/>
    <mergeCell ref="AC1:AH1"/>
    <mergeCell ref="AI1:AN1"/>
    <mergeCell ref="AO1:AT1"/>
    <mergeCell ref="AU1:AZ1"/>
    <mergeCell ref="BA1:BF1"/>
    <mergeCell ref="BG1:BL1"/>
    <mergeCell ref="BM1:BR1"/>
    <mergeCell ref="BS1:BX1"/>
    <mergeCell ref="BY1:CD1"/>
    <mergeCell ref="CE1:CJ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workbookViewId="0">
      <pane xSplit="2" ySplit="1" topLeftCell="C188" activePane="bottomRight" state="frozen"/>
      <selection/>
      <selection pane="topRight"/>
      <selection pane="bottomLeft"/>
      <selection pane="bottomRight" activeCell="B206" sqref="B206:C213"/>
    </sheetView>
  </sheetViews>
  <sheetFormatPr defaultColWidth="9" defaultRowHeight="19" customHeight="1" outlineLevelCol="6"/>
  <cols>
    <col min="1" max="1" width="9.125" style="15" customWidth="1"/>
    <col min="2" max="3" width="12.2583333333333" style="16" customWidth="1"/>
    <col min="4" max="5" width="26.125" style="16" customWidth="1"/>
    <col min="6" max="6" width="26.125" style="17" customWidth="1"/>
    <col min="7" max="7" width="21.2583333333333" hidden="1" customWidth="1"/>
  </cols>
  <sheetData>
    <row r="1" customHeight="1" spans="1:7">
      <c r="A1" s="18" t="s">
        <v>234</v>
      </c>
      <c r="B1" s="19" t="s">
        <v>235</v>
      </c>
      <c r="C1" s="19"/>
      <c r="D1" s="19" t="s">
        <v>236</v>
      </c>
      <c r="E1" s="19" t="s">
        <v>237</v>
      </c>
      <c r="F1" s="20" t="s">
        <v>238</v>
      </c>
      <c r="G1" s="21" t="s">
        <v>239</v>
      </c>
    </row>
    <row r="2" customHeight="1" spans="1:7">
      <c r="A2" s="18" t="s">
        <v>98</v>
      </c>
      <c r="B2" s="22">
        <v>197300</v>
      </c>
      <c r="C2" s="22" t="s">
        <v>240</v>
      </c>
      <c r="D2" s="22" t="s">
        <v>241</v>
      </c>
      <c r="E2" s="22" t="s">
        <v>242</v>
      </c>
      <c r="F2" s="18" t="s">
        <v>243</v>
      </c>
      <c r="G2" s="21"/>
    </row>
    <row r="3" customHeight="1" spans="1:7">
      <c r="A3" s="18"/>
      <c r="B3" s="22">
        <v>196639</v>
      </c>
      <c r="C3" s="22" t="s">
        <v>240</v>
      </c>
      <c r="D3" s="22" t="s">
        <v>244</v>
      </c>
      <c r="E3" s="22" t="s">
        <v>245</v>
      </c>
      <c r="F3" s="18" t="s">
        <v>246</v>
      </c>
      <c r="G3" s="21"/>
    </row>
    <row r="4" customHeight="1" spans="1:7">
      <c r="A4" s="18"/>
      <c r="B4" s="22">
        <v>169354</v>
      </c>
      <c r="C4" s="22" t="s">
        <v>240</v>
      </c>
      <c r="D4" s="22" t="s">
        <v>247</v>
      </c>
      <c r="E4" s="22" t="s">
        <v>248</v>
      </c>
      <c r="F4" s="18" t="s">
        <v>249</v>
      </c>
      <c r="G4" s="21"/>
    </row>
    <row r="5" customHeight="1" spans="1:7">
      <c r="A5" s="18"/>
      <c r="B5" s="22">
        <v>169350</v>
      </c>
      <c r="C5" s="22" t="s">
        <v>240</v>
      </c>
      <c r="D5" s="22" t="s">
        <v>250</v>
      </c>
      <c r="E5" s="22" t="s">
        <v>251</v>
      </c>
      <c r="F5" s="18" t="s">
        <v>252</v>
      </c>
      <c r="G5" s="21"/>
    </row>
    <row r="6" customHeight="1" spans="1:7">
      <c r="A6" s="18"/>
      <c r="B6" s="22">
        <v>140446</v>
      </c>
      <c r="C6" s="22" t="s">
        <v>240</v>
      </c>
      <c r="D6" s="22" t="s">
        <v>253</v>
      </c>
      <c r="E6" s="22" t="s">
        <v>254</v>
      </c>
      <c r="F6" s="18" t="s">
        <v>255</v>
      </c>
      <c r="G6" s="21"/>
    </row>
    <row r="7" customHeight="1" spans="1:7">
      <c r="A7" s="18"/>
      <c r="B7" s="22">
        <v>87377</v>
      </c>
      <c r="C7" s="22" t="s">
        <v>240</v>
      </c>
      <c r="D7" s="22" t="s">
        <v>256</v>
      </c>
      <c r="E7" s="22" t="s">
        <v>257</v>
      </c>
      <c r="F7" s="18" t="s">
        <v>252</v>
      </c>
      <c r="G7" s="21"/>
    </row>
    <row r="8" customHeight="1" spans="1:7">
      <c r="A8" s="18"/>
      <c r="B8" s="22">
        <v>54212</v>
      </c>
      <c r="C8" s="22" t="s">
        <v>240</v>
      </c>
      <c r="D8" s="22" t="s">
        <v>258</v>
      </c>
      <c r="E8" s="22" t="s">
        <v>259</v>
      </c>
      <c r="F8" s="18" t="s">
        <v>252</v>
      </c>
      <c r="G8" s="21"/>
    </row>
    <row r="9" customHeight="1" spans="1:7">
      <c r="A9" s="18"/>
      <c r="B9" s="22">
        <v>44460</v>
      </c>
      <c r="C9" s="22" t="s">
        <v>240</v>
      </c>
      <c r="D9" s="22" t="s">
        <v>260</v>
      </c>
      <c r="E9" s="22" t="s">
        <v>261</v>
      </c>
      <c r="F9" s="18" t="s">
        <v>255</v>
      </c>
      <c r="G9" s="21"/>
    </row>
    <row r="10" customHeight="1" spans="1:7">
      <c r="A10" s="18"/>
      <c r="B10" s="22">
        <v>39495</v>
      </c>
      <c r="C10" s="22" t="s">
        <v>240</v>
      </c>
      <c r="D10" s="22" t="s">
        <v>260</v>
      </c>
      <c r="E10" s="22" t="s">
        <v>262</v>
      </c>
      <c r="F10" s="18" t="s">
        <v>255</v>
      </c>
      <c r="G10" s="21"/>
    </row>
    <row r="11" customHeight="1" spans="1:7">
      <c r="A11" s="18" t="s">
        <v>99</v>
      </c>
      <c r="B11" s="23">
        <v>187804</v>
      </c>
      <c r="C11" s="22" t="s">
        <v>240</v>
      </c>
      <c r="D11" s="24" t="s">
        <v>263</v>
      </c>
      <c r="E11" s="24" t="s">
        <v>264</v>
      </c>
      <c r="F11" s="18" t="s">
        <v>265</v>
      </c>
      <c r="G11" s="10"/>
    </row>
    <row r="12" customHeight="1" spans="1:7">
      <c r="A12" s="18"/>
      <c r="B12" s="23">
        <v>223945</v>
      </c>
      <c r="C12" s="22" t="s">
        <v>240</v>
      </c>
      <c r="D12" s="24" t="s">
        <v>266</v>
      </c>
      <c r="E12" s="24" t="s">
        <v>245</v>
      </c>
      <c r="F12" s="18" t="s">
        <v>265</v>
      </c>
      <c r="G12" s="10"/>
    </row>
    <row r="13" customHeight="1" spans="1:7">
      <c r="A13" s="18"/>
      <c r="B13" s="23">
        <v>158376</v>
      </c>
      <c r="C13" s="22" t="s">
        <v>240</v>
      </c>
      <c r="D13" s="24" t="s">
        <v>267</v>
      </c>
      <c r="E13" s="24" t="s">
        <v>268</v>
      </c>
      <c r="F13" s="18" t="s">
        <v>265</v>
      </c>
      <c r="G13" s="10"/>
    </row>
    <row r="14" customHeight="1" spans="1:7">
      <c r="A14" s="18"/>
      <c r="B14" s="23">
        <v>159751</v>
      </c>
      <c r="C14" s="22" t="s">
        <v>240</v>
      </c>
      <c r="D14" s="24" t="s">
        <v>269</v>
      </c>
      <c r="E14" s="24" t="s">
        <v>270</v>
      </c>
      <c r="F14" s="18" t="s">
        <v>265</v>
      </c>
      <c r="G14" s="10"/>
    </row>
    <row r="15" customHeight="1" spans="1:7">
      <c r="A15" s="18"/>
      <c r="B15" s="23">
        <v>222912</v>
      </c>
      <c r="C15" s="22" t="s">
        <v>240</v>
      </c>
      <c r="D15" s="24" t="s">
        <v>271</v>
      </c>
      <c r="E15" s="24" t="s">
        <v>272</v>
      </c>
      <c r="F15" s="18" t="s">
        <v>265</v>
      </c>
      <c r="G15" s="10"/>
    </row>
    <row r="16" customHeight="1" spans="1:7">
      <c r="A16" s="18" t="s">
        <v>273</v>
      </c>
      <c r="B16" s="22">
        <v>23455</v>
      </c>
      <c r="C16" s="22" t="s">
        <v>240</v>
      </c>
      <c r="D16" s="22" t="s">
        <v>274</v>
      </c>
      <c r="E16" s="22" t="s">
        <v>275</v>
      </c>
      <c r="F16" s="18" t="s">
        <v>276</v>
      </c>
      <c r="G16" s="21"/>
    </row>
    <row r="17" customHeight="1" spans="1:7">
      <c r="A17" s="18"/>
      <c r="B17" s="22">
        <v>23895</v>
      </c>
      <c r="C17" s="22" t="s">
        <v>240</v>
      </c>
      <c r="D17" s="22" t="s">
        <v>274</v>
      </c>
      <c r="E17" s="22" t="s">
        <v>277</v>
      </c>
      <c r="F17" s="18" t="s">
        <v>276</v>
      </c>
      <c r="G17" s="21"/>
    </row>
    <row r="18" customHeight="1" spans="1:7">
      <c r="A18" s="18"/>
      <c r="B18" s="22">
        <v>23896</v>
      </c>
      <c r="C18" s="22" t="s">
        <v>240</v>
      </c>
      <c r="D18" s="22" t="s">
        <v>274</v>
      </c>
      <c r="E18" s="22" t="s">
        <v>278</v>
      </c>
      <c r="F18" s="18" t="s">
        <v>276</v>
      </c>
      <c r="G18" s="21"/>
    </row>
    <row r="19" customHeight="1" spans="1:7">
      <c r="A19" s="18"/>
      <c r="B19" s="22">
        <v>118078</v>
      </c>
      <c r="C19" s="22" t="s">
        <v>240</v>
      </c>
      <c r="D19" s="22" t="s">
        <v>279</v>
      </c>
      <c r="E19" s="22" t="s">
        <v>280</v>
      </c>
      <c r="F19" s="18" t="s">
        <v>276</v>
      </c>
      <c r="G19" s="21"/>
    </row>
    <row r="20" customHeight="1" spans="1:7">
      <c r="A20" s="18"/>
      <c r="B20" s="22">
        <v>198582</v>
      </c>
      <c r="C20" s="22" t="s">
        <v>240</v>
      </c>
      <c r="D20" s="22" t="s">
        <v>274</v>
      </c>
      <c r="E20" s="22" t="s">
        <v>281</v>
      </c>
      <c r="F20" s="18" t="s">
        <v>276</v>
      </c>
      <c r="G20" s="21"/>
    </row>
    <row r="21" customHeight="1" spans="1:7">
      <c r="A21" s="18" t="s">
        <v>282</v>
      </c>
      <c r="B21" s="25">
        <v>127932</v>
      </c>
      <c r="C21" s="22" t="s">
        <v>240</v>
      </c>
      <c r="D21" s="25" t="s">
        <v>283</v>
      </c>
      <c r="E21" s="22" t="s">
        <v>284</v>
      </c>
      <c r="F21" s="18" t="s">
        <v>285</v>
      </c>
      <c r="G21" s="21"/>
    </row>
    <row r="22" customHeight="1" spans="1:7">
      <c r="A22" s="18"/>
      <c r="B22" s="25">
        <v>183109</v>
      </c>
      <c r="C22" s="22" t="s">
        <v>240</v>
      </c>
      <c r="D22" s="25" t="s">
        <v>283</v>
      </c>
      <c r="E22" s="22" t="s">
        <v>286</v>
      </c>
      <c r="F22" s="18" t="s">
        <v>285</v>
      </c>
      <c r="G22" s="21"/>
    </row>
    <row r="23" customHeight="1" spans="1:7">
      <c r="A23" s="18"/>
      <c r="B23" s="25">
        <v>139577</v>
      </c>
      <c r="C23" s="22" t="s">
        <v>240</v>
      </c>
      <c r="D23" s="25" t="s">
        <v>287</v>
      </c>
      <c r="E23" s="22" t="s">
        <v>288</v>
      </c>
      <c r="F23" s="18" t="s">
        <v>289</v>
      </c>
      <c r="G23" s="21"/>
    </row>
    <row r="24" customHeight="1" spans="1:7">
      <c r="A24" s="18"/>
      <c r="B24" s="25">
        <v>203260</v>
      </c>
      <c r="C24" s="22" t="s">
        <v>240</v>
      </c>
      <c r="D24" s="25" t="s">
        <v>290</v>
      </c>
      <c r="E24" s="22" t="s">
        <v>291</v>
      </c>
      <c r="F24" s="18" t="s">
        <v>289</v>
      </c>
      <c r="G24" s="21"/>
    </row>
    <row r="25" customHeight="1" spans="1:7">
      <c r="A25" s="18"/>
      <c r="B25" s="25">
        <v>183498</v>
      </c>
      <c r="C25" s="22" t="s">
        <v>240</v>
      </c>
      <c r="D25" s="25" t="s">
        <v>292</v>
      </c>
      <c r="E25" s="22" t="s">
        <v>293</v>
      </c>
      <c r="F25" s="18" t="s">
        <v>294</v>
      </c>
      <c r="G25" s="21"/>
    </row>
    <row r="26" customHeight="1" spans="1:7">
      <c r="A26" s="18"/>
      <c r="B26" s="25">
        <v>186545</v>
      </c>
      <c r="C26" s="22" t="s">
        <v>240</v>
      </c>
      <c r="D26" s="25" t="s">
        <v>295</v>
      </c>
      <c r="E26" s="22" t="s">
        <v>296</v>
      </c>
      <c r="F26" s="18" t="s">
        <v>297</v>
      </c>
      <c r="G26" s="21"/>
    </row>
    <row r="27" customHeight="1" spans="1:7">
      <c r="A27" s="18"/>
      <c r="B27" s="25">
        <v>208954</v>
      </c>
      <c r="C27" s="22" t="s">
        <v>240</v>
      </c>
      <c r="D27" s="25" t="s">
        <v>298</v>
      </c>
      <c r="E27" s="22" t="s">
        <v>299</v>
      </c>
      <c r="F27" s="18" t="s">
        <v>300</v>
      </c>
      <c r="G27" s="21"/>
    </row>
    <row r="28" customHeight="1" spans="1:7">
      <c r="A28" s="18"/>
      <c r="B28" s="25">
        <v>234763</v>
      </c>
      <c r="C28" s="22" t="s">
        <v>240</v>
      </c>
      <c r="D28" s="25" t="s">
        <v>301</v>
      </c>
      <c r="E28" s="22" t="s">
        <v>302</v>
      </c>
      <c r="F28" s="18" t="s">
        <v>297</v>
      </c>
      <c r="G28" s="21"/>
    </row>
    <row r="29" customHeight="1" spans="1:7">
      <c r="A29" s="18" t="s">
        <v>303</v>
      </c>
      <c r="B29" s="22">
        <v>124626</v>
      </c>
      <c r="C29" s="22" t="s">
        <v>240</v>
      </c>
      <c r="D29" s="22" t="s">
        <v>304</v>
      </c>
      <c r="E29" s="22" t="s">
        <v>305</v>
      </c>
      <c r="F29" s="18" t="s">
        <v>306</v>
      </c>
      <c r="G29" s="21"/>
    </row>
    <row r="30" customHeight="1" spans="1:7">
      <c r="A30" s="18"/>
      <c r="B30" s="22">
        <v>124630</v>
      </c>
      <c r="C30" s="22" t="s">
        <v>240</v>
      </c>
      <c r="D30" s="22" t="s">
        <v>307</v>
      </c>
      <c r="E30" s="22" t="s">
        <v>305</v>
      </c>
      <c r="F30" s="18" t="s">
        <v>306</v>
      </c>
      <c r="G30" s="21"/>
    </row>
    <row r="31" customHeight="1" spans="1:7">
      <c r="A31" s="18"/>
      <c r="B31" s="22">
        <v>124620</v>
      </c>
      <c r="C31" s="22" t="s">
        <v>240</v>
      </c>
      <c r="D31" s="22" t="s">
        <v>308</v>
      </c>
      <c r="E31" s="22" t="s">
        <v>309</v>
      </c>
      <c r="F31" s="18" t="s">
        <v>306</v>
      </c>
      <c r="G31" s="21"/>
    </row>
    <row r="32" customHeight="1" spans="1:7">
      <c r="A32" s="18"/>
      <c r="B32" s="22">
        <v>131813</v>
      </c>
      <c r="C32" s="22" t="s">
        <v>240</v>
      </c>
      <c r="D32" s="22" t="s">
        <v>310</v>
      </c>
      <c r="E32" s="22" t="s">
        <v>311</v>
      </c>
      <c r="F32" s="18" t="s">
        <v>306</v>
      </c>
      <c r="G32" s="21"/>
    </row>
    <row r="33" customHeight="1" spans="1:7">
      <c r="A33" s="18" t="s">
        <v>103</v>
      </c>
      <c r="B33" s="26">
        <v>91</v>
      </c>
      <c r="C33" s="22" t="s">
        <v>240</v>
      </c>
      <c r="D33" s="26" t="s">
        <v>312</v>
      </c>
      <c r="E33" s="22" t="s">
        <v>313</v>
      </c>
      <c r="F33" s="18" t="s">
        <v>314</v>
      </c>
      <c r="G33" s="21"/>
    </row>
    <row r="34" customHeight="1" spans="1:7">
      <c r="A34" s="18"/>
      <c r="B34" s="26">
        <v>274</v>
      </c>
      <c r="C34" s="22" t="s">
        <v>240</v>
      </c>
      <c r="D34" s="26" t="s">
        <v>315</v>
      </c>
      <c r="E34" s="22" t="s">
        <v>316</v>
      </c>
      <c r="F34" s="18" t="s">
        <v>314</v>
      </c>
      <c r="G34" s="21"/>
    </row>
    <row r="35" customHeight="1" spans="1:7">
      <c r="A35" s="18"/>
      <c r="B35" s="26">
        <v>823</v>
      </c>
      <c r="C35" s="22" t="s">
        <v>240</v>
      </c>
      <c r="D35" s="26" t="s">
        <v>317</v>
      </c>
      <c r="E35" s="22" t="s">
        <v>318</v>
      </c>
      <c r="F35" s="18" t="s">
        <v>314</v>
      </c>
      <c r="G35" s="21"/>
    </row>
    <row r="36" customHeight="1" spans="1:7">
      <c r="A36" s="18"/>
      <c r="B36" s="26">
        <v>894</v>
      </c>
      <c r="C36" s="22" t="s">
        <v>240</v>
      </c>
      <c r="D36" s="26" t="s">
        <v>319</v>
      </c>
      <c r="E36" s="22" t="s">
        <v>320</v>
      </c>
      <c r="F36" s="18" t="s">
        <v>321</v>
      </c>
      <c r="G36" s="21"/>
    </row>
    <row r="37" customHeight="1" spans="1:7">
      <c r="A37" s="18"/>
      <c r="B37" s="26">
        <v>8007</v>
      </c>
      <c r="C37" s="22" t="s">
        <v>240</v>
      </c>
      <c r="D37" s="26" t="s">
        <v>322</v>
      </c>
      <c r="E37" s="22" t="s">
        <v>323</v>
      </c>
      <c r="F37" s="18" t="s">
        <v>321</v>
      </c>
      <c r="G37" s="21"/>
    </row>
    <row r="38" customHeight="1" spans="1:7">
      <c r="A38" s="18"/>
      <c r="B38" s="26">
        <v>11703</v>
      </c>
      <c r="C38" s="22" t="s">
        <v>240</v>
      </c>
      <c r="D38" s="26" t="s">
        <v>324</v>
      </c>
      <c r="E38" s="22" t="s">
        <v>325</v>
      </c>
      <c r="F38" s="18" t="s">
        <v>314</v>
      </c>
      <c r="G38" s="21"/>
    </row>
    <row r="39" customHeight="1" spans="1:7">
      <c r="A39" s="18"/>
      <c r="B39" s="26">
        <v>22944</v>
      </c>
      <c r="C39" s="22" t="s">
        <v>240</v>
      </c>
      <c r="D39" s="26" t="s">
        <v>326</v>
      </c>
      <c r="E39" s="22" t="s">
        <v>327</v>
      </c>
      <c r="F39" s="18" t="s">
        <v>328</v>
      </c>
      <c r="G39" s="21"/>
    </row>
    <row r="40" customHeight="1" spans="1:7">
      <c r="A40" s="18"/>
      <c r="B40" s="26">
        <v>96679</v>
      </c>
      <c r="C40" s="22" t="s">
        <v>240</v>
      </c>
      <c r="D40" s="26" t="s">
        <v>329</v>
      </c>
      <c r="E40" s="22" t="s">
        <v>330</v>
      </c>
      <c r="F40" s="18" t="s">
        <v>314</v>
      </c>
      <c r="G40" s="21"/>
    </row>
    <row r="41" customHeight="1" spans="1:7">
      <c r="A41" s="18"/>
      <c r="B41" s="26">
        <v>101087</v>
      </c>
      <c r="C41" s="22" t="s">
        <v>240</v>
      </c>
      <c r="D41" s="26" t="s">
        <v>331</v>
      </c>
      <c r="E41" s="22" t="s">
        <v>332</v>
      </c>
      <c r="F41" s="18" t="s">
        <v>314</v>
      </c>
      <c r="G41" s="21"/>
    </row>
    <row r="42" customHeight="1" spans="1:7">
      <c r="A42" s="18"/>
      <c r="B42" s="26">
        <v>101088</v>
      </c>
      <c r="C42" s="22" t="s">
        <v>240</v>
      </c>
      <c r="D42" s="26" t="s">
        <v>333</v>
      </c>
      <c r="E42" s="22" t="s">
        <v>334</v>
      </c>
      <c r="F42" s="18" t="s">
        <v>314</v>
      </c>
      <c r="G42" s="21"/>
    </row>
    <row r="43" customHeight="1" spans="1:7">
      <c r="A43" s="18"/>
      <c r="B43" s="26">
        <v>104800</v>
      </c>
      <c r="C43" s="22" t="s">
        <v>240</v>
      </c>
      <c r="D43" s="26" t="s">
        <v>324</v>
      </c>
      <c r="E43" s="22" t="s">
        <v>332</v>
      </c>
      <c r="F43" s="18" t="s">
        <v>314</v>
      </c>
      <c r="G43" s="21"/>
    </row>
    <row r="44" customHeight="1" spans="1:7">
      <c r="A44" s="18"/>
      <c r="B44" s="26">
        <v>105713</v>
      </c>
      <c r="C44" s="22" t="s">
        <v>240</v>
      </c>
      <c r="D44" s="26" t="s">
        <v>335</v>
      </c>
      <c r="E44" s="22" t="s">
        <v>336</v>
      </c>
      <c r="F44" s="18" t="s">
        <v>337</v>
      </c>
      <c r="G44" s="21"/>
    </row>
    <row r="45" customHeight="1" spans="1:7">
      <c r="A45" s="18"/>
      <c r="B45" s="26">
        <v>110733</v>
      </c>
      <c r="C45" s="22" t="s">
        <v>240</v>
      </c>
      <c r="D45" s="26" t="s">
        <v>329</v>
      </c>
      <c r="E45" s="22" t="s">
        <v>338</v>
      </c>
      <c r="F45" s="18" t="s">
        <v>314</v>
      </c>
      <c r="G45" s="21"/>
    </row>
    <row r="46" customHeight="1" spans="1:7">
      <c r="A46" s="18"/>
      <c r="B46" s="26">
        <v>114687</v>
      </c>
      <c r="C46" s="22" t="s">
        <v>240</v>
      </c>
      <c r="D46" s="26" t="s">
        <v>339</v>
      </c>
      <c r="E46" s="22" t="s">
        <v>340</v>
      </c>
      <c r="F46" s="18" t="s">
        <v>314</v>
      </c>
      <c r="G46" s="21"/>
    </row>
    <row r="47" customHeight="1" spans="1:7">
      <c r="A47" s="18"/>
      <c r="B47" s="26">
        <v>118077</v>
      </c>
      <c r="C47" s="22" t="s">
        <v>240</v>
      </c>
      <c r="D47" s="26" t="s">
        <v>341</v>
      </c>
      <c r="E47" s="22" t="s">
        <v>342</v>
      </c>
      <c r="F47" s="18" t="s">
        <v>314</v>
      </c>
      <c r="G47" s="21"/>
    </row>
    <row r="48" customHeight="1" spans="1:7">
      <c r="A48" s="18"/>
      <c r="B48" s="26">
        <v>124775</v>
      </c>
      <c r="C48" s="22" t="s">
        <v>240</v>
      </c>
      <c r="D48" s="26" t="s">
        <v>343</v>
      </c>
      <c r="E48" s="22" t="s">
        <v>344</v>
      </c>
      <c r="F48" s="18" t="s">
        <v>314</v>
      </c>
      <c r="G48" s="21"/>
    </row>
    <row r="49" customHeight="1" spans="1:7">
      <c r="A49" s="18"/>
      <c r="B49" s="26">
        <v>125756</v>
      </c>
      <c r="C49" s="22" t="s">
        <v>240</v>
      </c>
      <c r="D49" s="26" t="s">
        <v>345</v>
      </c>
      <c r="E49" s="22" t="s">
        <v>346</v>
      </c>
      <c r="F49" s="18" t="s">
        <v>314</v>
      </c>
      <c r="G49" s="21"/>
    </row>
    <row r="50" customHeight="1" spans="1:7">
      <c r="A50" s="18"/>
      <c r="B50" s="26">
        <v>139278</v>
      </c>
      <c r="C50" s="22" t="s">
        <v>240</v>
      </c>
      <c r="D50" s="26" t="s">
        <v>347</v>
      </c>
      <c r="E50" s="22" t="s">
        <v>316</v>
      </c>
      <c r="F50" s="18" t="s">
        <v>314</v>
      </c>
      <c r="G50" s="21"/>
    </row>
    <row r="51" customHeight="1" spans="1:7">
      <c r="A51" s="18"/>
      <c r="B51" s="26">
        <v>152099</v>
      </c>
      <c r="C51" s="22" t="s">
        <v>240</v>
      </c>
      <c r="D51" s="26" t="s">
        <v>348</v>
      </c>
      <c r="E51" s="22" t="s">
        <v>349</v>
      </c>
      <c r="F51" s="18" t="s">
        <v>350</v>
      </c>
      <c r="G51" s="21"/>
    </row>
    <row r="52" customHeight="1" spans="1:7">
      <c r="A52" s="18"/>
      <c r="B52" s="26">
        <v>160912</v>
      </c>
      <c r="C52" s="22" t="s">
        <v>240</v>
      </c>
      <c r="D52" s="26" t="s">
        <v>351</v>
      </c>
      <c r="E52" s="22" t="s">
        <v>352</v>
      </c>
      <c r="F52" s="18" t="s">
        <v>353</v>
      </c>
      <c r="G52" s="21"/>
    </row>
    <row r="53" customHeight="1" spans="1:7">
      <c r="A53" s="18"/>
      <c r="B53" s="26">
        <v>160913</v>
      </c>
      <c r="C53" s="22" t="s">
        <v>240</v>
      </c>
      <c r="D53" s="26" t="s">
        <v>351</v>
      </c>
      <c r="E53" s="22" t="s">
        <v>354</v>
      </c>
      <c r="F53" s="18" t="s">
        <v>353</v>
      </c>
      <c r="G53" s="21"/>
    </row>
    <row r="54" customHeight="1" spans="1:7">
      <c r="A54" s="18"/>
      <c r="B54" s="26">
        <v>163862</v>
      </c>
      <c r="C54" s="22" t="s">
        <v>240</v>
      </c>
      <c r="D54" s="26" t="s">
        <v>355</v>
      </c>
      <c r="E54" s="22" t="s">
        <v>356</v>
      </c>
      <c r="F54" s="18" t="s">
        <v>337</v>
      </c>
      <c r="G54" s="21"/>
    </row>
    <row r="55" customHeight="1" spans="1:7">
      <c r="A55" s="18"/>
      <c r="B55" s="26">
        <v>179321</v>
      </c>
      <c r="C55" s="22" t="s">
        <v>240</v>
      </c>
      <c r="D55" s="26" t="s">
        <v>357</v>
      </c>
      <c r="E55" s="22" t="s">
        <v>358</v>
      </c>
      <c r="F55" s="18" t="s">
        <v>359</v>
      </c>
      <c r="G55" s="21"/>
    </row>
    <row r="56" customHeight="1" spans="1:7">
      <c r="A56" s="18"/>
      <c r="B56" s="26">
        <v>186885</v>
      </c>
      <c r="C56" s="22" t="s">
        <v>240</v>
      </c>
      <c r="D56" s="26" t="s">
        <v>339</v>
      </c>
      <c r="E56" s="22" t="s">
        <v>360</v>
      </c>
      <c r="F56" s="18" t="s">
        <v>314</v>
      </c>
      <c r="G56" s="21"/>
    </row>
    <row r="57" customHeight="1" spans="1:7">
      <c r="A57" s="18"/>
      <c r="B57" s="26">
        <v>195888</v>
      </c>
      <c r="C57" s="22" t="s">
        <v>240</v>
      </c>
      <c r="D57" s="26" t="s">
        <v>343</v>
      </c>
      <c r="E57" s="22" t="s">
        <v>361</v>
      </c>
      <c r="F57" s="18" t="s">
        <v>314</v>
      </c>
      <c r="G57" s="21"/>
    </row>
    <row r="58" customHeight="1" spans="1:7">
      <c r="A58" s="18" t="s">
        <v>104</v>
      </c>
      <c r="B58" s="26">
        <v>177132</v>
      </c>
      <c r="C58" s="22" t="s">
        <v>240</v>
      </c>
      <c r="D58" s="27" t="s">
        <v>362</v>
      </c>
      <c r="E58" s="22" t="s">
        <v>363</v>
      </c>
      <c r="F58" s="18" t="s">
        <v>364</v>
      </c>
      <c r="G58" s="21"/>
    </row>
    <row r="59" customHeight="1" spans="1:7">
      <c r="A59" s="18"/>
      <c r="B59" s="26">
        <v>177459</v>
      </c>
      <c r="C59" s="22" t="s">
        <v>240</v>
      </c>
      <c r="D59" s="27" t="s">
        <v>365</v>
      </c>
      <c r="E59" s="22" t="s">
        <v>366</v>
      </c>
      <c r="F59" s="18" t="s">
        <v>364</v>
      </c>
      <c r="G59" s="21"/>
    </row>
    <row r="60" customHeight="1" spans="1:7">
      <c r="A60" s="18"/>
      <c r="B60" s="26">
        <v>17313</v>
      </c>
      <c r="C60" s="22" t="s">
        <v>240</v>
      </c>
      <c r="D60" s="27" t="s">
        <v>367</v>
      </c>
      <c r="E60" s="22" t="s">
        <v>368</v>
      </c>
      <c r="F60" s="18" t="s">
        <v>364</v>
      </c>
      <c r="G60" s="21"/>
    </row>
    <row r="61" customHeight="1" spans="1:7">
      <c r="A61" s="18"/>
      <c r="B61" s="26">
        <v>164954</v>
      </c>
      <c r="C61" s="22" t="s">
        <v>240</v>
      </c>
      <c r="D61" s="27" t="s">
        <v>369</v>
      </c>
      <c r="E61" s="22" t="s">
        <v>370</v>
      </c>
      <c r="F61" s="18" t="s">
        <v>364</v>
      </c>
      <c r="G61" s="21"/>
    </row>
    <row r="62" customHeight="1" spans="1:7">
      <c r="A62" s="18"/>
      <c r="B62" s="26">
        <v>201601</v>
      </c>
      <c r="C62" s="22" t="s">
        <v>240</v>
      </c>
      <c r="D62" s="28" t="s">
        <v>371</v>
      </c>
      <c r="E62" s="22" t="s">
        <v>372</v>
      </c>
      <c r="F62" s="18" t="s">
        <v>373</v>
      </c>
      <c r="G62" s="21"/>
    </row>
    <row r="63" customHeight="1" spans="1:7">
      <c r="A63" s="18"/>
      <c r="B63" s="26">
        <v>122009</v>
      </c>
      <c r="C63" s="22" t="s">
        <v>240</v>
      </c>
      <c r="D63" s="27" t="s">
        <v>374</v>
      </c>
      <c r="E63" s="22" t="s">
        <v>375</v>
      </c>
      <c r="F63" s="18" t="s">
        <v>373</v>
      </c>
      <c r="G63" s="21"/>
    </row>
    <row r="64" customHeight="1" spans="1:7">
      <c r="A64" s="18"/>
      <c r="B64" s="26">
        <v>123845</v>
      </c>
      <c r="C64" s="22" t="s">
        <v>240</v>
      </c>
      <c r="D64" s="27" t="s">
        <v>376</v>
      </c>
      <c r="E64" s="22" t="s">
        <v>377</v>
      </c>
      <c r="F64" s="18" t="s">
        <v>373</v>
      </c>
      <c r="G64" s="21"/>
    </row>
    <row r="65" customHeight="1" spans="1:7">
      <c r="A65" s="18"/>
      <c r="B65" s="26">
        <v>4897</v>
      </c>
      <c r="C65" s="22" t="s">
        <v>240</v>
      </c>
      <c r="D65" s="27" t="s">
        <v>378</v>
      </c>
      <c r="E65" s="22" t="s">
        <v>379</v>
      </c>
      <c r="F65" s="18" t="s">
        <v>380</v>
      </c>
      <c r="G65" s="21"/>
    </row>
    <row r="66" customHeight="1" spans="1:7">
      <c r="A66" s="18"/>
      <c r="B66" s="26">
        <v>60203</v>
      </c>
      <c r="C66" s="22" t="s">
        <v>240</v>
      </c>
      <c r="D66" s="27" t="s">
        <v>381</v>
      </c>
      <c r="E66" s="22" t="s">
        <v>382</v>
      </c>
      <c r="F66" s="18" t="s">
        <v>380</v>
      </c>
      <c r="G66" s="21"/>
    </row>
    <row r="67" customHeight="1" spans="1:7">
      <c r="A67" s="18"/>
      <c r="B67" s="26">
        <v>16695</v>
      </c>
      <c r="C67" s="22" t="s">
        <v>240</v>
      </c>
      <c r="D67" s="27" t="s">
        <v>383</v>
      </c>
      <c r="E67" s="22" t="s">
        <v>384</v>
      </c>
      <c r="F67" s="18" t="s">
        <v>380</v>
      </c>
      <c r="G67" s="21"/>
    </row>
    <row r="68" customHeight="1" spans="1:7">
      <c r="A68" s="18"/>
      <c r="B68" s="26">
        <v>74054</v>
      </c>
      <c r="C68" s="22" t="s">
        <v>240</v>
      </c>
      <c r="D68" s="27" t="s">
        <v>385</v>
      </c>
      <c r="E68" s="22" t="s">
        <v>386</v>
      </c>
      <c r="F68" s="18" t="s">
        <v>387</v>
      </c>
      <c r="G68" s="21"/>
    </row>
    <row r="69" customHeight="1" spans="1:7">
      <c r="A69" s="18"/>
      <c r="B69" s="26">
        <v>1982</v>
      </c>
      <c r="C69" s="22" t="s">
        <v>240</v>
      </c>
      <c r="D69" s="27" t="s">
        <v>388</v>
      </c>
      <c r="E69" s="22" t="s">
        <v>389</v>
      </c>
      <c r="F69" s="18" t="s">
        <v>387</v>
      </c>
      <c r="G69" s="21"/>
    </row>
    <row r="70" customHeight="1" spans="1:7">
      <c r="A70" s="18"/>
      <c r="B70" s="26">
        <v>1985</v>
      </c>
      <c r="C70" s="22" t="s">
        <v>240</v>
      </c>
      <c r="D70" s="27" t="s">
        <v>390</v>
      </c>
      <c r="E70" s="22" t="s">
        <v>391</v>
      </c>
      <c r="F70" s="18" t="s">
        <v>387</v>
      </c>
      <c r="G70" s="21"/>
    </row>
    <row r="71" customHeight="1" spans="1:7">
      <c r="A71" s="18"/>
      <c r="B71" s="26">
        <v>124081</v>
      </c>
      <c r="C71" s="22" t="s">
        <v>240</v>
      </c>
      <c r="D71" s="27" t="s">
        <v>392</v>
      </c>
      <c r="E71" s="22" t="s">
        <v>393</v>
      </c>
      <c r="F71" s="18" t="s">
        <v>387</v>
      </c>
      <c r="G71" s="21"/>
    </row>
    <row r="72" customHeight="1" spans="1:7">
      <c r="A72" s="18"/>
      <c r="B72" s="26">
        <v>137812</v>
      </c>
      <c r="C72" s="22" t="s">
        <v>240</v>
      </c>
      <c r="D72" s="27" t="s">
        <v>394</v>
      </c>
      <c r="E72" s="22" t="s">
        <v>395</v>
      </c>
      <c r="F72" s="18" t="s">
        <v>387</v>
      </c>
      <c r="G72" s="21"/>
    </row>
    <row r="73" customHeight="1" spans="1:7">
      <c r="A73" s="18"/>
      <c r="B73" s="26">
        <v>154981</v>
      </c>
      <c r="C73" s="22" t="s">
        <v>240</v>
      </c>
      <c r="D73" s="27" t="s">
        <v>396</v>
      </c>
      <c r="E73" s="22" t="s">
        <v>397</v>
      </c>
      <c r="F73" s="18" t="s">
        <v>380</v>
      </c>
      <c r="G73" s="21"/>
    </row>
    <row r="74" customHeight="1" spans="1:7">
      <c r="A74" s="18"/>
      <c r="B74" s="26">
        <v>43012</v>
      </c>
      <c r="C74" s="22" t="s">
        <v>240</v>
      </c>
      <c r="D74" s="27" t="s">
        <v>398</v>
      </c>
      <c r="E74" s="22" t="s">
        <v>399</v>
      </c>
      <c r="F74" s="18" t="s">
        <v>380</v>
      </c>
      <c r="G74" s="21"/>
    </row>
    <row r="75" customHeight="1" spans="1:7">
      <c r="A75" s="18"/>
      <c r="B75" s="26">
        <v>112292</v>
      </c>
      <c r="C75" s="22" t="s">
        <v>240</v>
      </c>
      <c r="D75" s="27" t="s">
        <v>400</v>
      </c>
      <c r="E75" s="22" t="s">
        <v>401</v>
      </c>
      <c r="F75" s="18" t="s">
        <v>402</v>
      </c>
      <c r="G75" s="21"/>
    </row>
    <row r="76" customHeight="1" spans="1:7">
      <c r="A76" s="18"/>
      <c r="B76" s="26">
        <v>262</v>
      </c>
      <c r="C76" s="22" t="s">
        <v>240</v>
      </c>
      <c r="D76" s="27" t="s">
        <v>403</v>
      </c>
      <c r="E76" s="22" t="s">
        <v>404</v>
      </c>
      <c r="F76" s="18" t="s">
        <v>364</v>
      </c>
      <c r="G76" s="21"/>
    </row>
    <row r="77" customHeight="1" spans="1:7">
      <c r="A77" s="18"/>
      <c r="B77" s="26">
        <v>99818</v>
      </c>
      <c r="C77" s="22" t="s">
        <v>240</v>
      </c>
      <c r="D77" s="27" t="s">
        <v>405</v>
      </c>
      <c r="E77" s="22" t="s">
        <v>406</v>
      </c>
      <c r="F77" s="18" t="s">
        <v>364</v>
      </c>
      <c r="G77" s="21"/>
    </row>
    <row r="78" customHeight="1" spans="1:7">
      <c r="A78" s="18"/>
      <c r="B78" s="26">
        <v>11968</v>
      </c>
      <c r="C78" s="22" t="s">
        <v>240</v>
      </c>
      <c r="D78" s="27" t="s">
        <v>407</v>
      </c>
      <c r="E78" s="22" t="s">
        <v>408</v>
      </c>
      <c r="F78" s="18" t="s">
        <v>364</v>
      </c>
      <c r="G78" s="21"/>
    </row>
    <row r="79" customHeight="1" spans="1:7">
      <c r="A79" s="18"/>
      <c r="B79" s="26">
        <v>48008</v>
      </c>
      <c r="C79" s="22" t="s">
        <v>240</v>
      </c>
      <c r="D79" s="27" t="s">
        <v>409</v>
      </c>
      <c r="E79" s="22" t="s">
        <v>410</v>
      </c>
      <c r="F79" s="18" t="s">
        <v>380</v>
      </c>
      <c r="G79" s="21"/>
    </row>
    <row r="80" customHeight="1" spans="1:7">
      <c r="A80" s="18"/>
      <c r="B80" s="26">
        <v>958</v>
      </c>
      <c r="C80" s="22" t="s">
        <v>240</v>
      </c>
      <c r="D80" s="27" t="s">
        <v>411</v>
      </c>
      <c r="E80" s="22" t="s">
        <v>412</v>
      </c>
      <c r="F80" s="18" t="s">
        <v>380</v>
      </c>
      <c r="G80" s="21"/>
    </row>
    <row r="81" customHeight="1" spans="1:7">
      <c r="A81" s="18"/>
      <c r="B81" s="26">
        <v>12200</v>
      </c>
      <c r="C81" s="22" t="s">
        <v>240</v>
      </c>
      <c r="D81" s="27" t="s">
        <v>413</v>
      </c>
      <c r="E81" s="22" t="s">
        <v>414</v>
      </c>
      <c r="F81" s="18" t="s">
        <v>380</v>
      </c>
      <c r="G81" s="21"/>
    </row>
    <row r="82" customHeight="1" spans="1:7">
      <c r="A82" s="18"/>
      <c r="B82" s="26">
        <v>148774</v>
      </c>
      <c r="C82" s="22" t="s">
        <v>240</v>
      </c>
      <c r="D82" s="27" t="s">
        <v>415</v>
      </c>
      <c r="E82" s="22" t="s">
        <v>416</v>
      </c>
      <c r="F82" s="18" t="s">
        <v>364</v>
      </c>
      <c r="G82" s="21"/>
    </row>
    <row r="83" customHeight="1" spans="1:7">
      <c r="A83" s="18"/>
      <c r="B83" s="26">
        <v>12861</v>
      </c>
      <c r="C83" s="22" t="s">
        <v>240</v>
      </c>
      <c r="D83" s="27" t="s">
        <v>417</v>
      </c>
      <c r="E83" s="22" t="s">
        <v>418</v>
      </c>
      <c r="F83" s="18" t="s">
        <v>364</v>
      </c>
      <c r="G83" s="21"/>
    </row>
    <row r="84" customHeight="1" spans="1:7">
      <c r="A84" s="18"/>
      <c r="B84" s="26">
        <v>148772</v>
      </c>
      <c r="C84" s="22" t="s">
        <v>240</v>
      </c>
      <c r="D84" s="27" t="s">
        <v>419</v>
      </c>
      <c r="E84" s="22" t="s">
        <v>420</v>
      </c>
      <c r="F84" s="18" t="s">
        <v>364</v>
      </c>
      <c r="G84" s="21"/>
    </row>
    <row r="85" customHeight="1" spans="1:7">
      <c r="A85" s="18"/>
      <c r="B85" s="26">
        <v>10547</v>
      </c>
      <c r="C85" s="22" t="s">
        <v>240</v>
      </c>
      <c r="D85" s="27" t="s">
        <v>421</v>
      </c>
      <c r="E85" s="22" t="s">
        <v>422</v>
      </c>
      <c r="F85" s="18" t="s">
        <v>364</v>
      </c>
      <c r="G85" s="21"/>
    </row>
    <row r="86" customHeight="1" spans="1:7">
      <c r="A86" s="18"/>
      <c r="B86" s="26">
        <v>877</v>
      </c>
      <c r="C86" s="22" t="s">
        <v>240</v>
      </c>
      <c r="D86" s="27" t="s">
        <v>423</v>
      </c>
      <c r="E86" s="22" t="s">
        <v>424</v>
      </c>
      <c r="F86" s="18" t="s">
        <v>364</v>
      </c>
      <c r="G86" s="21"/>
    </row>
    <row r="87" customHeight="1" spans="1:7">
      <c r="A87" s="18"/>
      <c r="B87" s="26">
        <v>148745</v>
      </c>
      <c r="C87" s="22" t="s">
        <v>240</v>
      </c>
      <c r="D87" s="27" t="s">
        <v>425</v>
      </c>
      <c r="E87" s="22" t="s">
        <v>426</v>
      </c>
      <c r="F87" s="18" t="s">
        <v>364</v>
      </c>
      <c r="G87" s="21"/>
    </row>
    <row r="88" customHeight="1" spans="1:7">
      <c r="A88" s="18"/>
      <c r="B88" s="26">
        <v>7303</v>
      </c>
      <c r="C88" s="22" t="s">
        <v>240</v>
      </c>
      <c r="D88" s="27" t="s">
        <v>427</v>
      </c>
      <c r="E88" s="22" t="s">
        <v>428</v>
      </c>
      <c r="F88" s="18" t="s">
        <v>364</v>
      </c>
      <c r="G88" s="21"/>
    </row>
    <row r="89" customHeight="1" spans="1:7">
      <c r="A89" s="18"/>
      <c r="B89" s="26">
        <v>265</v>
      </c>
      <c r="C89" s="22" t="s">
        <v>240</v>
      </c>
      <c r="D89" s="27" t="s">
        <v>429</v>
      </c>
      <c r="E89" s="22" t="s">
        <v>430</v>
      </c>
      <c r="F89" s="18" t="s">
        <v>380</v>
      </c>
      <c r="G89" s="21"/>
    </row>
    <row r="90" customHeight="1" spans="1:7">
      <c r="A90" s="18"/>
      <c r="B90" s="26">
        <v>105457</v>
      </c>
      <c r="C90" s="22" t="s">
        <v>240</v>
      </c>
      <c r="D90" s="27" t="s">
        <v>431</v>
      </c>
      <c r="E90" s="22" t="s">
        <v>432</v>
      </c>
      <c r="F90" s="18" t="s">
        <v>380</v>
      </c>
      <c r="G90" s="21"/>
    </row>
    <row r="91" customHeight="1" spans="1:7">
      <c r="A91" s="18"/>
      <c r="B91" s="26">
        <v>167779</v>
      </c>
      <c r="C91" s="22" t="s">
        <v>240</v>
      </c>
      <c r="D91" s="27" t="s">
        <v>433</v>
      </c>
      <c r="E91" s="22" t="s">
        <v>434</v>
      </c>
      <c r="F91" s="18" t="s">
        <v>387</v>
      </c>
      <c r="G91" s="21"/>
    </row>
    <row r="92" customHeight="1" spans="1:7">
      <c r="A92" s="18" t="s">
        <v>435</v>
      </c>
      <c r="B92" s="22">
        <v>171499</v>
      </c>
      <c r="C92" s="22" t="s">
        <v>240</v>
      </c>
      <c r="D92" s="22" t="str">
        <f>VLOOKUP(B:B,[1]分类定位明细!$A:$B,2,0)</f>
        <v>肠炎宁片</v>
      </c>
      <c r="E92" s="22" t="s">
        <v>436</v>
      </c>
      <c r="F92" s="18" t="s">
        <v>437</v>
      </c>
      <c r="G92" s="21"/>
    </row>
    <row r="93" customHeight="1" spans="1:7">
      <c r="A93" s="18"/>
      <c r="B93" s="22">
        <v>155108</v>
      </c>
      <c r="C93" s="22" t="s">
        <v>240</v>
      </c>
      <c r="D93" s="22" t="str">
        <f>VLOOKUP(B:B,[1]分类定位明细!$A:$B,2,0)</f>
        <v>复方鱼腥草合剂</v>
      </c>
      <c r="E93" s="22" t="s">
        <v>438</v>
      </c>
      <c r="F93" s="18" t="s">
        <v>439</v>
      </c>
      <c r="G93" s="21"/>
    </row>
    <row r="94" customHeight="1" spans="1:7">
      <c r="A94" s="18"/>
      <c r="B94" s="22">
        <v>170191</v>
      </c>
      <c r="C94" s="22" t="s">
        <v>240</v>
      </c>
      <c r="D94" s="22" t="str">
        <f>VLOOKUP(B:B,[1]分类定位明细!$A:$B,2,0)</f>
        <v>奥美拉唑肠溶胶囊</v>
      </c>
      <c r="E94" s="22" t="s">
        <v>440</v>
      </c>
      <c r="F94" s="18" t="s">
        <v>441</v>
      </c>
      <c r="G94" s="21"/>
    </row>
    <row r="95" customHeight="1" spans="1:7">
      <c r="A95" s="18"/>
      <c r="B95" s="22">
        <v>243904</v>
      </c>
      <c r="C95" s="22" t="s">
        <v>240</v>
      </c>
      <c r="D95" s="22" t="str">
        <f>VLOOKUP(B:B,[1]分类定位明细!$A:$B,2,0)</f>
        <v>奥美拉唑肠溶胶囊</v>
      </c>
      <c r="E95" s="22" t="s">
        <v>442</v>
      </c>
      <c r="F95" s="18" t="s">
        <v>441</v>
      </c>
      <c r="G95" s="21"/>
    </row>
    <row r="96" customHeight="1" spans="1:7">
      <c r="A96" s="18" t="s">
        <v>106</v>
      </c>
      <c r="B96" s="22">
        <v>159558</v>
      </c>
      <c r="C96" s="22" t="s">
        <v>240</v>
      </c>
      <c r="D96" s="22" t="str">
        <f>VLOOKUP(B:B,[1]分类定位明细!$A:$B,2,0)</f>
        <v>复方樟脑乳膏</v>
      </c>
      <c r="E96" s="22" t="s">
        <v>443</v>
      </c>
      <c r="F96" s="18" t="s">
        <v>444</v>
      </c>
      <c r="G96" s="21"/>
    </row>
    <row r="97" customHeight="1" spans="1:7">
      <c r="A97" s="18"/>
      <c r="B97" s="22">
        <v>75043</v>
      </c>
      <c r="C97" s="22" t="s">
        <v>240</v>
      </c>
      <c r="D97" s="22" t="str">
        <f>VLOOKUP(B:B,[1]分类定位明细!$A:$B,2,0)</f>
        <v>盐酸左西替利嗪口服溶液</v>
      </c>
      <c r="E97" s="22" t="s">
        <v>445</v>
      </c>
      <c r="F97" s="18" t="s">
        <v>444</v>
      </c>
      <c r="G97" s="21"/>
    </row>
    <row r="98" customHeight="1" spans="1:7">
      <c r="A98" s="18"/>
      <c r="B98" s="22">
        <v>148416</v>
      </c>
      <c r="C98" s="22" t="s">
        <v>240</v>
      </c>
      <c r="D98" s="22" t="str">
        <f>VLOOKUP(B:B,[1]分类定位明细!$A:$B,2,0)</f>
        <v>地奈德乳膏</v>
      </c>
      <c r="E98" s="22" t="s">
        <v>446</v>
      </c>
      <c r="F98" s="18" t="s">
        <v>444</v>
      </c>
      <c r="G98" s="21"/>
    </row>
    <row r="99" customHeight="1" spans="1:7">
      <c r="A99" s="18" t="s">
        <v>447</v>
      </c>
      <c r="B99" s="29">
        <v>221858</v>
      </c>
      <c r="C99" s="22" t="s">
        <v>240</v>
      </c>
      <c r="D99" s="29" t="s">
        <v>448</v>
      </c>
      <c r="E99" s="22" t="s">
        <v>449</v>
      </c>
      <c r="F99" s="18" t="s">
        <v>450</v>
      </c>
      <c r="G99" s="21"/>
    </row>
    <row r="100" customHeight="1" spans="1:7">
      <c r="A100" s="18"/>
      <c r="B100" s="30">
        <v>101715</v>
      </c>
      <c r="C100" s="22" t="s">
        <v>240</v>
      </c>
      <c r="D100" s="29" t="s">
        <v>451</v>
      </c>
      <c r="E100" s="22" t="s">
        <v>452</v>
      </c>
      <c r="F100" s="18" t="s">
        <v>453</v>
      </c>
      <c r="G100" s="21"/>
    </row>
    <row r="101" customHeight="1" spans="1:7">
      <c r="A101" s="18"/>
      <c r="B101" s="30">
        <v>101716</v>
      </c>
      <c r="C101" s="22" t="s">
        <v>240</v>
      </c>
      <c r="D101" s="29" t="s">
        <v>451</v>
      </c>
      <c r="E101" s="22" t="s">
        <v>454</v>
      </c>
      <c r="F101" s="18" t="s">
        <v>453</v>
      </c>
      <c r="G101" s="21"/>
    </row>
    <row r="102" customHeight="1" spans="1:7">
      <c r="A102" s="18"/>
      <c r="B102" s="30">
        <v>117756</v>
      </c>
      <c r="C102" s="22" t="s">
        <v>240</v>
      </c>
      <c r="D102" s="29" t="s">
        <v>451</v>
      </c>
      <c r="E102" s="22" t="s">
        <v>455</v>
      </c>
      <c r="F102" s="18" t="s">
        <v>453</v>
      </c>
      <c r="G102" s="21"/>
    </row>
    <row r="103" customHeight="1" spans="1:7">
      <c r="A103" s="18"/>
      <c r="B103" s="30">
        <v>141310</v>
      </c>
      <c r="C103" s="22" t="s">
        <v>240</v>
      </c>
      <c r="D103" s="29" t="s">
        <v>451</v>
      </c>
      <c r="E103" s="22" t="s">
        <v>456</v>
      </c>
      <c r="F103" s="18" t="s">
        <v>453</v>
      </c>
      <c r="G103" s="21"/>
    </row>
    <row r="104" customHeight="1" spans="1:7">
      <c r="A104" s="18"/>
      <c r="B104" s="31">
        <v>190275</v>
      </c>
      <c r="C104" s="22" t="s">
        <v>240</v>
      </c>
      <c r="D104" s="29" t="s">
        <v>457</v>
      </c>
      <c r="E104" s="22" t="s">
        <v>349</v>
      </c>
      <c r="F104" s="18" t="s">
        <v>458</v>
      </c>
      <c r="G104" s="21"/>
    </row>
    <row r="105" customHeight="1" spans="1:7">
      <c r="A105" s="18"/>
      <c r="B105" s="31">
        <v>173081</v>
      </c>
      <c r="C105" s="22" t="s">
        <v>240</v>
      </c>
      <c r="D105" s="29" t="s">
        <v>459</v>
      </c>
      <c r="E105" s="22" t="s">
        <v>460</v>
      </c>
      <c r="F105" s="18" t="s">
        <v>458</v>
      </c>
      <c r="G105" s="21"/>
    </row>
    <row r="106" customHeight="1" spans="1:7">
      <c r="A106" s="18"/>
      <c r="B106" s="31">
        <v>173080</v>
      </c>
      <c r="C106" s="22" t="s">
        <v>240</v>
      </c>
      <c r="D106" s="29" t="s">
        <v>459</v>
      </c>
      <c r="E106" s="22" t="s">
        <v>349</v>
      </c>
      <c r="F106" s="18" t="s">
        <v>458</v>
      </c>
      <c r="G106" s="21"/>
    </row>
    <row r="107" customHeight="1" spans="1:7">
      <c r="A107" s="18"/>
      <c r="B107" s="31">
        <v>168327</v>
      </c>
      <c r="C107" s="22" t="s">
        <v>240</v>
      </c>
      <c r="D107" s="29" t="s">
        <v>461</v>
      </c>
      <c r="E107" s="22" t="s">
        <v>462</v>
      </c>
      <c r="F107" s="18" t="s">
        <v>328</v>
      </c>
      <c r="G107" s="21"/>
    </row>
    <row r="108" customHeight="1" spans="1:7">
      <c r="A108" s="18"/>
      <c r="B108" s="31">
        <v>54353</v>
      </c>
      <c r="C108" s="22" t="s">
        <v>240</v>
      </c>
      <c r="D108" s="29" t="s">
        <v>463</v>
      </c>
      <c r="E108" s="22" t="s">
        <v>401</v>
      </c>
      <c r="F108" s="18" t="s">
        <v>464</v>
      </c>
      <c r="G108" s="21"/>
    </row>
    <row r="109" customHeight="1" spans="1:7">
      <c r="A109" s="18" t="s">
        <v>465</v>
      </c>
      <c r="B109" s="32">
        <v>34489</v>
      </c>
      <c r="C109" s="22" t="s">
        <v>240</v>
      </c>
      <c r="D109" s="22" t="s">
        <v>466</v>
      </c>
      <c r="E109" s="22" t="s">
        <v>467</v>
      </c>
      <c r="F109" s="18" t="s">
        <v>468</v>
      </c>
      <c r="G109" s="21"/>
    </row>
    <row r="110" customHeight="1" spans="1:7">
      <c r="A110" s="18"/>
      <c r="B110" s="32">
        <v>41368</v>
      </c>
      <c r="C110" s="22" t="s">
        <v>240</v>
      </c>
      <c r="D110" s="22" t="s">
        <v>469</v>
      </c>
      <c r="E110" s="22" t="s">
        <v>470</v>
      </c>
      <c r="F110" s="18" t="s">
        <v>468</v>
      </c>
      <c r="G110" s="21"/>
    </row>
    <row r="111" customHeight="1" spans="1:7">
      <c r="A111" s="18"/>
      <c r="B111" s="32">
        <v>59899</v>
      </c>
      <c r="C111" s="22" t="s">
        <v>240</v>
      </c>
      <c r="D111" s="22" t="s">
        <v>466</v>
      </c>
      <c r="E111" s="22" t="s">
        <v>471</v>
      </c>
      <c r="F111" s="18" t="s">
        <v>468</v>
      </c>
      <c r="G111" s="21"/>
    </row>
    <row r="112" customHeight="1" spans="1:7">
      <c r="A112" s="18"/>
      <c r="B112" s="32">
        <v>152190</v>
      </c>
      <c r="C112" s="22" t="s">
        <v>240</v>
      </c>
      <c r="D112" s="22" t="s">
        <v>472</v>
      </c>
      <c r="E112" s="22" t="s">
        <v>473</v>
      </c>
      <c r="F112" s="18" t="s">
        <v>474</v>
      </c>
      <c r="G112" s="21"/>
    </row>
    <row r="113" customHeight="1" spans="1:7">
      <c r="A113" s="18"/>
      <c r="B113" s="32">
        <v>180750</v>
      </c>
      <c r="C113" s="22" t="s">
        <v>240</v>
      </c>
      <c r="D113" s="22" t="s">
        <v>475</v>
      </c>
      <c r="E113" s="22" t="s">
        <v>476</v>
      </c>
      <c r="F113" s="18" t="s">
        <v>468</v>
      </c>
      <c r="G113" s="21"/>
    </row>
    <row r="114" customHeight="1" spans="1:7">
      <c r="A114" s="18"/>
      <c r="B114" s="32">
        <v>180965</v>
      </c>
      <c r="C114" s="22" t="s">
        <v>240</v>
      </c>
      <c r="D114" s="22" t="s">
        <v>475</v>
      </c>
      <c r="E114" s="22" t="s">
        <v>477</v>
      </c>
      <c r="F114" s="18" t="s">
        <v>468</v>
      </c>
      <c r="G114" s="21"/>
    </row>
    <row r="115" customHeight="1" spans="1:7">
      <c r="A115" s="18"/>
      <c r="B115" s="32">
        <v>184361</v>
      </c>
      <c r="C115" s="22" t="s">
        <v>240</v>
      </c>
      <c r="D115" s="22" t="s">
        <v>478</v>
      </c>
      <c r="E115" s="22" t="s">
        <v>479</v>
      </c>
      <c r="F115" s="18" t="s">
        <v>480</v>
      </c>
      <c r="G115" s="21"/>
    </row>
    <row r="116" customHeight="1" spans="1:7">
      <c r="A116" s="18"/>
      <c r="B116" s="32">
        <v>191885</v>
      </c>
      <c r="C116" s="22" t="s">
        <v>240</v>
      </c>
      <c r="D116" s="22" t="s">
        <v>481</v>
      </c>
      <c r="E116" s="22" t="s">
        <v>482</v>
      </c>
      <c r="F116" s="18" t="s">
        <v>480</v>
      </c>
      <c r="G116" s="21"/>
    </row>
    <row r="117" customHeight="1" spans="1:7">
      <c r="A117" s="18"/>
      <c r="B117" s="32">
        <v>207713</v>
      </c>
      <c r="C117" s="22" t="s">
        <v>240</v>
      </c>
      <c r="D117" s="22" t="s">
        <v>483</v>
      </c>
      <c r="E117" s="22" t="s">
        <v>484</v>
      </c>
      <c r="F117" s="18" t="s">
        <v>480</v>
      </c>
      <c r="G117" s="21"/>
    </row>
    <row r="118" customHeight="1" spans="1:7">
      <c r="A118" s="18"/>
      <c r="B118" s="32">
        <v>63511</v>
      </c>
      <c r="C118" s="22" t="s">
        <v>240</v>
      </c>
      <c r="D118" s="22" t="s">
        <v>485</v>
      </c>
      <c r="E118" s="22" t="s">
        <v>332</v>
      </c>
      <c r="F118" s="18" t="s">
        <v>468</v>
      </c>
      <c r="G118" s="21"/>
    </row>
    <row r="119" customHeight="1" spans="1:7">
      <c r="A119" s="18" t="s">
        <v>109</v>
      </c>
      <c r="B119" s="32">
        <v>131284</v>
      </c>
      <c r="C119" s="22" t="s">
        <v>240</v>
      </c>
      <c r="D119" s="22" t="s">
        <v>486</v>
      </c>
      <c r="E119" s="22" t="s">
        <v>487</v>
      </c>
      <c r="F119" s="18" t="s">
        <v>488</v>
      </c>
      <c r="G119" s="21"/>
    </row>
    <row r="120" customHeight="1" spans="1:7">
      <c r="A120" s="18"/>
      <c r="B120" s="32">
        <v>137250</v>
      </c>
      <c r="C120" s="22" t="s">
        <v>240</v>
      </c>
      <c r="D120" s="22" t="s">
        <v>489</v>
      </c>
      <c r="E120" s="22" t="s">
        <v>473</v>
      </c>
      <c r="F120" s="18" t="s">
        <v>488</v>
      </c>
      <c r="G120" s="21"/>
    </row>
    <row r="121" customHeight="1" spans="1:7">
      <c r="A121" s="18"/>
      <c r="B121" s="32">
        <v>201264</v>
      </c>
      <c r="C121" s="22" t="s">
        <v>240</v>
      </c>
      <c r="D121" s="22" t="s">
        <v>490</v>
      </c>
      <c r="E121" s="22" t="s">
        <v>491</v>
      </c>
      <c r="F121" s="18" t="s">
        <v>488</v>
      </c>
      <c r="G121" s="21"/>
    </row>
    <row r="122" customHeight="1" spans="1:7">
      <c r="A122" s="18"/>
      <c r="B122" s="32">
        <v>201495</v>
      </c>
      <c r="C122" s="22" t="s">
        <v>240</v>
      </c>
      <c r="D122" s="22" t="s">
        <v>492</v>
      </c>
      <c r="E122" s="22" t="s">
        <v>493</v>
      </c>
      <c r="F122" s="18" t="s">
        <v>488</v>
      </c>
      <c r="G122" s="21"/>
    </row>
    <row r="123" customHeight="1" spans="1:7">
      <c r="A123" s="18" t="s">
        <v>110</v>
      </c>
      <c r="B123" s="33">
        <v>214782</v>
      </c>
      <c r="C123" s="22" t="s">
        <v>240</v>
      </c>
      <c r="D123" s="34" t="s">
        <v>494</v>
      </c>
      <c r="E123" s="22" t="s">
        <v>495</v>
      </c>
      <c r="F123" s="18" t="s">
        <v>496</v>
      </c>
      <c r="G123" s="21"/>
    </row>
    <row r="124" customHeight="1" spans="1:7">
      <c r="A124" s="18"/>
      <c r="B124" s="33">
        <v>214783</v>
      </c>
      <c r="C124" s="22" t="s">
        <v>240</v>
      </c>
      <c r="D124" s="34" t="s">
        <v>497</v>
      </c>
      <c r="E124" s="22" t="s">
        <v>498</v>
      </c>
      <c r="F124" s="18" t="s">
        <v>496</v>
      </c>
      <c r="G124" s="21"/>
    </row>
    <row r="125" customHeight="1" spans="1:7">
      <c r="A125" s="18"/>
      <c r="B125" s="33">
        <v>185353</v>
      </c>
      <c r="C125" s="22" t="s">
        <v>240</v>
      </c>
      <c r="D125" s="34" t="s">
        <v>499</v>
      </c>
      <c r="E125" s="22" t="s">
        <v>500</v>
      </c>
      <c r="F125" s="18" t="s">
        <v>496</v>
      </c>
      <c r="G125" s="21"/>
    </row>
    <row r="126" customHeight="1" spans="1:7">
      <c r="A126" s="18"/>
      <c r="B126" s="33">
        <v>150095</v>
      </c>
      <c r="C126" s="22" t="s">
        <v>240</v>
      </c>
      <c r="D126" s="34" t="s">
        <v>501</v>
      </c>
      <c r="E126" s="22" t="s">
        <v>498</v>
      </c>
      <c r="F126" s="18" t="s">
        <v>496</v>
      </c>
      <c r="G126" s="21"/>
    </row>
    <row r="127" customHeight="1" spans="1:7">
      <c r="A127" s="18"/>
      <c r="B127" s="33">
        <v>150096</v>
      </c>
      <c r="C127" s="22" t="s">
        <v>240</v>
      </c>
      <c r="D127" s="34" t="s">
        <v>502</v>
      </c>
      <c r="E127" s="22" t="s">
        <v>495</v>
      </c>
      <c r="F127" s="18" t="s">
        <v>496</v>
      </c>
      <c r="G127" s="21"/>
    </row>
    <row r="128" customHeight="1" spans="1:7">
      <c r="A128" s="18"/>
      <c r="B128" s="33">
        <v>150098</v>
      </c>
      <c r="C128" s="22" t="s">
        <v>240</v>
      </c>
      <c r="D128" s="34" t="s">
        <v>503</v>
      </c>
      <c r="E128" s="22" t="s">
        <v>498</v>
      </c>
      <c r="F128" s="18" t="s">
        <v>496</v>
      </c>
      <c r="G128" s="21"/>
    </row>
    <row r="129" customHeight="1" spans="1:7">
      <c r="A129" s="18"/>
      <c r="B129" s="33">
        <v>181291</v>
      </c>
      <c r="C129" s="22" t="s">
        <v>240</v>
      </c>
      <c r="D129" s="34" t="s">
        <v>504</v>
      </c>
      <c r="E129" s="22" t="s">
        <v>498</v>
      </c>
      <c r="F129" s="18" t="s">
        <v>496</v>
      </c>
      <c r="G129" s="21"/>
    </row>
    <row r="130" customHeight="1" spans="1:7">
      <c r="A130" s="18"/>
      <c r="B130" s="33">
        <v>181288</v>
      </c>
      <c r="C130" s="22" t="s">
        <v>240</v>
      </c>
      <c r="D130" s="34" t="s">
        <v>505</v>
      </c>
      <c r="E130" s="22" t="s">
        <v>370</v>
      </c>
      <c r="F130" s="18" t="s">
        <v>496</v>
      </c>
      <c r="G130" s="21"/>
    </row>
    <row r="131" customHeight="1" spans="1:7">
      <c r="A131" s="18"/>
      <c r="B131" s="33">
        <v>181289</v>
      </c>
      <c r="C131" s="22" t="s">
        <v>240</v>
      </c>
      <c r="D131" s="34" t="s">
        <v>506</v>
      </c>
      <c r="E131" s="22" t="s">
        <v>349</v>
      </c>
      <c r="F131" s="18" t="s">
        <v>496</v>
      </c>
      <c r="G131" s="21"/>
    </row>
    <row r="132" customHeight="1" spans="1:7">
      <c r="A132" s="18"/>
      <c r="B132" s="33">
        <v>181290</v>
      </c>
      <c r="C132" s="22" t="s">
        <v>240</v>
      </c>
      <c r="D132" s="34" t="s">
        <v>507</v>
      </c>
      <c r="E132" s="22" t="s">
        <v>349</v>
      </c>
      <c r="F132" s="18" t="s">
        <v>496</v>
      </c>
      <c r="G132" s="21"/>
    </row>
    <row r="133" customHeight="1" spans="1:7">
      <c r="A133" s="18"/>
      <c r="B133" s="33">
        <v>89062</v>
      </c>
      <c r="C133" s="22" t="s">
        <v>240</v>
      </c>
      <c r="D133" s="34" t="s">
        <v>508</v>
      </c>
      <c r="E133" s="22" t="s">
        <v>495</v>
      </c>
      <c r="F133" s="18" t="s">
        <v>496</v>
      </c>
      <c r="G133" s="21"/>
    </row>
    <row r="134" customHeight="1" spans="1:7">
      <c r="A134" s="18"/>
      <c r="B134" s="33">
        <v>150091</v>
      </c>
      <c r="C134" s="22" t="s">
        <v>240</v>
      </c>
      <c r="D134" s="34" t="s">
        <v>509</v>
      </c>
      <c r="E134" s="22" t="s">
        <v>349</v>
      </c>
      <c r="F134" s="18" t="s">
        <v>496</v>
      </c>
      <c r="G134" s="21"/>
    </row>
    <row r="135" customHeight="1" spans="1:7">
      <c r="A135" s="18"/>
      <c r="B135" s="33">
        <v>150090</v>
      </c>
      <c r="C135" s="22" t="s">
        <v>240</v>
      </c>
      <c r="D135" s="34" t="s">
        <v>509</v>
      </c>
      <c r="E135" s="22" t="s">
        <v>495</v>
      </c>
      <c r="F135" s="18" t="s">
        <v>496</v>
      </c>
      <c r="G135" s="21"/>
    </row>
    <row r="136" customHeight="1" spans="1:7">
      <c r="A136" s="18"/>
      <c r="B136" s="33">
        <v>150092</v>
      </c>
      <c r="C136" s="22" t="s">
        <v>240</v>
      </c>
      <c r="D136" s="34" t="s">
        <v>510</v>
      </c>
      <c r="E136" s="22" t="s">
        <v>511</v>
      </c>
      <c r="F136" s="18" t="s">
        <v>496</v>
      </c>
      <c r="G136" s="21"/>
    </row>
    <row r="137" customHeight="1" spans="1:7">
      <c r="A137" s="18"/>
      <c r="B137" s="33">
        <v>150089</v>
      </c>
      <c r="C137" s="22" t="s">
        <v>240</v>
      </c>
      <c r="D137" s="34" t="s">
        <v>512</v>
      </c>
      <c r="E137" s="22" t="s">
        <v>513</v>
      </c>
      <c r="F137" s="18" t="s">
        <v>496</v>
      </c>
      <c r="G137" s="21"/>
    </row>
    <row r="138" customHeight="1" spans="1:7">
      <c r="A138" s="18"/>
      <c r="B138" s="33">
        <v>172377</v>
      </c>
      <c r="C138" s="22" t="s">
        <v>240</v>
      </c>
      <c r="D138" s="34" t="s">
        <v>514</v>
      </c>
      <c r="E138" s="22" t="s">
        <v>370</v>
      </c>
      <c r="F138" s="18" t="s">
        <v>496</v>
      </c>
      <c r="G138" s="21"/>
    </row>
    <row r="139" customHeight="1" spans="1:7">
      <c r="A139" s="18"/>
      <c r="B139" s="33">
        <v>215791</v>
      </c>
      <c r="C139" s="22" t="s">
        <v>240</v>
      </c>
      <c r="D139" s="34" t="s">
        <v>514</v>
      </c>
      <c r="E139" s="22" t="s">
        <v>515</v>
      </c>
      <c r="F139" s="18" t="s">
        <v>496</v>
      </c>
      <c r="G139" s="21"/>
    </row>
    <row r="140" customHeight="1" spans="1:7">
      <c r="A140" s="18"/>
      <c r="B140" s="33">
        <v>150088</v>
      </c>
      <c r="C140" s="22" t="s">
        <v>240</v>
      </c>
      <c r="D140" s="34" t="s">
        <v>516</v>
      </c>
      <c r="E140" s="22" t="s">
        <v>517</v>
      </c>
      <c r="F140" s="18" t="s">
        <v>496</v>
      </c>
      <c r="G140" s="21"/>
    </row>
    <row r="141" customHeight="1" spans="1:7">
      <c r="A141" s="18"/>
      <c r="B141" s="33">
        <v>150086</v>
      </c>
      <c r="C141" s="22" t="s">
        <v>240</v>
      </c>
      <c r="D141" s="34" t="s">
        <v>518</v>
      </c>
      <c r="E141" s="22" t="s">
        <v>513</v>
      </c>
      <c r="F141" s="18" t="s">
        <v>496</v>
      </c>
      <c r="G141" s="21"/>
    </row>
    <row r="142" customHeight="1" spans="1:7">
      <c r="A142" s="18"/>
      <c r="B142" s="33">
        <v>150101</v>
      </c>
      <c r="C142" s="22" t="s">
        <v>240</v>
      </c>
      <c r="D142" s="34" t="s">
        <v>519</v>
      </c>
      <c r="E142" s="22" t="s">
        <v>495</v>
      </c>
      <c r="F142" s="18" t="s">
        <v>496</v>
      </c>
      <c r="G142" s="21"/>
    </row>
    <row r="143" customHeight="1" spans="1:7">
      <c r="A143" s="18"/>
      <c r="B143" s="33">
        <v>150077</v>
      </c>
      <c r="C143" s="22" t="s">
        <v>240</v>
      </c>
      <c r="D143" s="34" t="s">
        <v>520</v>
      </c>
      <c r="E143" s="22" t="s">
        <v>370</v>
      </c>
      <c r="F143" s="18" t="s">
        <v>496</v>
      </c>
      <c r="G143" s="21"/>
    </row>
    <row r="144" customHeight="1" spans="1:7">
      <c r="A144" s="18"/>
      <c r="B144" s="33">
        <v>185352</v>
      </c>
      <c r="C144" s="22" t="s">
        <v>240</v>
      </c>
      <c r="D144" s="34" t="s">
        <v>521</v>
      </c>
      <c r="E144" s="22" t="s">
        <v>500</v>
      </c>
      <c r="F144" s="18" t="s">
        <v>496</v>
      </c>
      <c r="G144" s="21"/>
    </row>
    <row r="145" customHeight="1" spans="1:7">
      <c r="A145" s="18"/>
      <c r="B145" s="33">
        <v>185347</v>
      </c>
      <c r="C145" s="22" t="s">
        <v>240</v>
      </c>
      <c r="D145" s="34" t="s">
        <v>522</v>
      </c>
      <c r="E145" s="22" t="s">
        <v>349</v>
      </c>
      <c r="F145" s="18" t="s">
        <v>496</v>
      </c>
      <c r="G145" s="21"/>
    </row>
    <row r="146" customHeight="1" spans="1:7">
      <c r="A146" s="18"/>
      <c r="B146" s="33">
        <v>150094</v>
      </c>
      <c r="C146" s="22" t="s">
        <v>240</v>
      </c>
      <c r="D146" s="34" t="s">
        <v>523</v>
      </c>
      <c r="E146" s="22" t="s">
        <v>517</v>
      </c>
      <c r="F146" s="18" t="s">
        <v>496</v>
      </c>
      <c r="G146" s="21"/>
    </row>
    <row r="147" customHeight="1" spans="1:7">
      <c r="A147" s="18"/>
      <c r="B147" s="33">
        <v>150093</v>
      </c>
      <c r="C147" s="22" t="s">
        <v>240</v>
      </c>
      <c r="D147" s="34" t="s">
        <v>523</v>
      </c>
      <c r="E147" s="22" t="s">
        <v>524</v>
      </c>
      <c r="F147" s="18" t="s">
        <v>496</v>
      </c>
      <c r="G147" s="21"/>
    </row>
    <row r="148" customHeight="1" spans="1:7">
      <c r="A148" s="18"/>
      <c r="B148" s="33">
        <v>181299</v>
      </c>
      <c r="C148" s="22" t="s">
        <v>240</v>
      </c>
      <c r="D148" s="34" t="s">
        <v>525</v>
      </c>
      <c r="E148" s="22" t="s">
        <v>495</v>
      </c>
      <c r="F148" s="18" t="s">
        <v>496</v>
      </c>
      <c r="G148" s="21"/>
    </row>
    <row r="149" customHeight="1" spans="1:7">
      <c r="A149" s="18"/>
      <c r="B149" s="33">
        <v>181297</v>
      </c>
      <c r="C149" s="22" t="s">
        <v>240</v>
      </c>
      <c r="D149" s="34" t="s">
        <v>526</v>
      </c>
      <c r="E149" s="22" t="s">
        <v>513</v>
      </c>
      <c r="F149" s="18" t="s">
        <v>496</v>
      </c>
      <c r="G149" s="21"/>
    </row>
    <row r="150" customHeight="1" spans="1:7">
      <c r="A150" s="18"/>
      <c r="B150" s="33">
        <v>181301</v>
      </c>
      <c r="C150" s="22" t="s">
        <v>240</v>
      </c>
      <c r="D150" s="34" t="s">
        <v>527</v>
      </c>
      <c r="E150" s="22" t="s">
        <v>528</v>
      </c>
      <c r="F150" s="18" t="s">
        <v>496</v>
      </c>
      <c r="G150" s="21"/>
    </row>
    <row r="151" customHeight="1" spans="1:7">
      <c r="A151" s="18"/>
      <c r="B151" s="35">
        <v>214778</v>
      </c>
      <c r="C151" s="22" t="s">
        <v>240</v>
      </c>
      <c r="D151" s="34" t="s">
        <v>529</v>
      </c>
      <c r="E151" s="22" t="s">
        <v>498</v>
      </c>
      <c r="F151" s="18" t="s">
        <v>496</v>
      </c>
      <c r="G151" s="21"/>
    </row>
    <row r="152" customHeight="1" spans="1:7">
      <c r="A152" s="18"/>
      <c r="B152" s="33">
        <v>187952</v>
      </c>
      <c r="C152" s="22" t="s">
        <v>240</v>
      </c>
      <c r="D152" s="34" t="s">
        <v>530</v>
      </c>
      <c r="E152" s="22" t="s">
        <v>515</v>
      </c>
      <c r="F152" s="18" t="s">
        <v>496</v>
      </c>
      <c r="G152" s="21"/>
    </row>
    <row r="153" customHeight="1" spans="1:7">
      <c r="A153" s="18"/>
      <c r="B153" s="33">
        <v>215787</v>
      </c>
      <c r="C153" s="22" t="s">
        <v>240</v>
      </c>
      <c r="D153" s="34" t="s">
        <v>530</v>
      </c>
      <c r="E153" s="22" t="s">
        <v>370</v>
      </c>
      <c r="F153" s="18" t="s">
        <v>496</v>
      </c>
      <c r="G153" s="21"/>
    </row>
    <row r="154" customHeight="1" spans="1:7">
      <c r="A154" s="18"/>
      <c r="B154" s="33">
        <v>191176</v>
      </c>
      <c r="C154" s="22" t="s">
        <v>240</v>
      </c>
      <c r="D154" s="34" t="s">
        <v>531</v>
      </c>
      <c r="E154" s="22" t="s">
        <v>495</v>
      </c>
      <c r="F154" s="18" t="s">
        <v>496</v>
      </c>
      <c r="G154" s="21"/>
    </row>
    <row r="155" customHeight="1" spans="1:7">
      <c r="A155" s="18"/>
      <c r="B155" s="33">
        <v>191175</v>
      </c>
      <c r="C155" s="22" t="s">
        <v>240</v>
      </c>
      <c r="D155" s="34" t="s">
        <v>532</v>
      </c>
      <c r="E155" s="22" t="s">
        <v>495</v>
      </c>
      <c r="F155" s="18" t="s">
        <v>496</v>
      </c>
      <c r="G155" s="21"/>
    </row>
    <row r="156" customHeight="1" spans="1:7">
      <c r="A156" s="18"/>
      <c r="B156" s="33">
        <v>218919</v>
      </c>
      <c r="C156" s="22" t="s">
        <v>240</v>
      </c>
      <c r="D156" s="34" t="s">
        <v>533</v>
      </c>
      <c r="E156" s="22" t="s">
        <v>513</v>
      </c>
      <c r="F156" s="18" t="s">
        <v>496</v>
      </c>
      <c r="G156" s="21"/>
    </row>
    <row r="157" customHeight="1" spans="1:7">
      <c r="A157" s="18"/>
      <c r="B157" s="33">
        <v>218908</v>
      </c>
      <c r="C157" s="22" t="s">
        <v>240</v>
      </c>
      <c r="D157" s="34" t="s">
        <v>533</v>
      </c>
      <c r="E157" s="22" t="s">
        <v>534</v>
      </c>
      <c r="F157" s="18" t="s">
        <v>496</v>
      </c>
      <c r="G157" s="21"/>
    </row>
    <row r="158" customHeight="1" spans="1:7">
      <c r="A158" s="18"/>
      <c r="B158" s="33">
        <v>185350</v>
      </c>
      <c r="C158" s="22" t="s">
        <v>240</v>
      </c>
      <c r="D158" s="34" t="s">
        <v>535</v>
      </c>
      <c r="E158" s="22" t="s">
        <v>495</v>
      </c>
      <c r="F158" s="18" t="s">
        <v>496</v>
      </c>
      <c r="G158" s="21"/>
    </row>
    <row r="159" customHeight="1" spans="1:7">
      <c r="A159" s="18"/>
      <c r="B159" s="33">
        <v>215271</v>
      </c>
      <c r="C159" s="22" t="s">
        <v>240</v>
      </c>
      <c r="D159" s="34" t="s">
        <v>535</v>
      </c>
      <c r="E159" s="22" t="s">
        <v>349</v>
      </c>
      <c r="F159" s="18" t="s">
        <v>496</v>
      </c>
      <c r="G159" s="21"/>
    </row>
    <row r="160" customHeight="1" spans="1:7">
      <c r="A160" s="18"/>
      <c r="B160" s="33">
        <v>172379</v>
      </c>
      <c r="C160" s="22" t="s">
        <v>240</v>
      </c>
      <c r="D160" s="34" t="s">
        <v>536</v>
      </c>
      <c r="E160" s="22" t="s">
        <v>495</v>
      </c>
      <c r="F160" s="18" t="s">
        <v>496</v>
      </c>
      <c r="G160" s="21"/>
    </row>
    <row r="161" customHeight="1" spans="1:7">
      <c r="A161" s="18"/>
      <c r="B161" s="33">
        <v>150087</v>
      </c>
      <c r="C161" s="22" t="s">
        <v>240</v>
      </c>
      <c r="D161" s="34" t="s">
        <v>537</v>
      </c>
      <c r="E161" s="22" t="s">
        <v>443</v>
      </c>
      <c r="F161" s="18" t="s">
        <v>496</v>
      </c>
      <c r="G161" s="21"/>
    </row>
    <row r="162" customHeight="1" spans="1:7">
      <c r="A162" s="18"/>
      <c r="B162" s="33">
        <v>214776</v>
      </c>
      <c r="C162" s="22" t="s">
        <v>240</v>
      </c>
      <c r="D162" s="34" t="s">
        <v>538</v>
      </c>
      <c r="E162" s="22" t="s">
        <v>495</v>
      </c>
      <c r="F162" s="18" t="s">
        <v>496</v>
      </c>
      <c r="G162" s="21"/>
    </row>
    <row r="163" customHeight="1" spans="1:7">
      <c r="A163" s="18"/>
      <c r="B163" s="33">
        <v>191110</v>
      </c>
      <c r="C163" s="22" t="s">
        <v>240</v>
      </c>
      <c r="D163" s="34" t="s">
        <v>539</v>
      </c>
      <c r="E163" s="22" t="s">
        <v>498</v>
      </c>
      <c r="F163" s="18" t="s">
        <v>496</v>
      </c>
      <c r="G163" s="21"/>
    </row>
    <row r="164" customHeight="1" spans="1:7">
      <c r="A164" s="18"/>
      <c r="B164" s="33">
        <v>150102</v>
      </c>
      <c r="C164" s="22" t="s">
        <v>240</v>
      </c>
      <c r="D164" s="34" t="s">
        <v>540</v>
      </c>
      <c r="E164" s="22" t="s">
        <v>379</v>
      </c>
      <c r="F164" s="18" t="s">
        <v>496</v>
      </c>
      <c r="G164" s="21"/>
    </row>
    <row r="165" customHeight="1" spans="1:7">
      <c r="A165" s="18"/>
      <c r="B165" s="33">
        <v>185348</v>
      </c>
      <c r="C165" s="22" t="s">
        <v>240</v>
      </c>
      <c r="D165" s="34" t="s">
        <v>541</v>
      </c>
      <c r="E165" s="22" t="s">
        <v>542</v>
      </c>
      <c r="F165" s="18" t="s">
        <v>496</v>
      </c>
      <c r="G165" s="21"/>
    </row>
    <row r="166" customHeight="1" spans="1:7">
      <c r="A166" s="18"/>
      <c r="B166" s="33">
        <v>150105</v>
      </c>
      <c r="C166" s="22" t="s">
        <v>240</v>
      </c>
      <c r="D166" s="34" t="s">
        <v>543</v>
      </c>
      <c r="E166" s="22" t="s">
        <v>544</v>
      </c>
      <c r="F166" s="18" t="s">
        <v>496</v>
      </c>
      <c r="G166" s="21"/>
    </row>
    <row r="167" customHeight="1" spans="1:7">
      <c r="A167" s="18"/>
      <c r="B167" s="33">
        <v>150108</v>
      </c>
      <c r="C167" s="22" t="s">
        <v>240</v>
      </c>
      <c r="D167" s="34" t="s">
        <v>545</v>
      </c>
      <c r="E167" s="22" t="s">
        <v>495</v>
      </c>
      <c r="F167" s="18" t="s">
        <v>496</v>
      </c>
      <c r="G167" s="21"/>
    </row>
    <row r="168" customHeight="1" spans="1:7">
      <c r="A168" s="18"/>
      <c r="B168" s="33">
        <v>150104</v>
      </c>
      <c r="C168" s="22" t="s">
        <v>240</v>
      </c>
      <c r="D168" s="34" t="s">
        <v>546</v>
      </c>
      <c r="E168" s="22" t="s">
        <v>513</v>
      </c>
      <c r="F168" s="18" t="s">
        <v>496</v>
      </c>
      <c r="G168" s="21"/>
    </row>
    <row r="169" customHeight="1" spans="1:7">
      <c r="A169" s="18"/>
      <c r="B169" s="33">
        <v>150106</v>
      </c>
      <c r="C169" s="22" t="s">
        <v>240</v>
      </c>
      <c r="D169" s="34" t="s">
        <v>547</v>
      </c>
      <c r="E169" s="22" t="s">
        <v>511</v>
      </c>
      <c r="F169" s="18" t="s">
        <v>496</v>
      </c>
      <c r="G169" s="21"/>
    </row>
    <row r="170" customHeight="1" spans="1:7">
      <c r="A170" s="18"/>
      <c r="B170" s="33">
        <v>150103</v>
      </c>
      <c r="C170" s="22" t="s">
        <v>240</v>
      </c>
      <c r="D170" s="34" t="s">
        <v>548</v>
      </c>
      <c r="E170" s="22" t="s">
        <v>517</v>
      </c>
      <c r="F170" s="18" t="s">
        <v>496</v>
      </c>
      <c r="G170" s="21"/>
    </row>
    <row r="171" customHeight="1" spans="1:7">
      <c r="A171" s="18"/>
      <c r="B171" s="33">
        <v>150107</v>
      </c>
      <c r="C171" s="22" t="s">
        <v>240</v>
      </c>
      <c r="D171" s="34" t="s">
        <v>549</v>
      </c>
      <c r="E171" s="22" t="s">
        <v>495</v>
      </c>
      <c r="F171" s="18" t="s">
        <v>496</v>
      </c>
      <c r="G171" s="21"/>
    </row>
    <row r="172" customHeight="1" spans="1:7">
      <c r="A172" s="18"/>
      <c r="B172" s="33">
        <v>181300</v>
      </c>
      <c r="C172" s="22" t="s">
        <v>240</v>
      </c>
      <c r="D172" s="34" t="s">
        <v>550</v>
      </c>
      <c r="E172" s="22" t="s">
        <v>542</v>
      </c>
      <c r="F172" s="18" t="s">
        <v>496</v>
      </c>
      <c r="G172" s="21"/>
    </row>
    <row r="173" customHeight="1" spans="1:7">
      <c r="A173" s="18"/>
      <c r="B173" s="33">
        <v>204079</v>
      </c>
      <c r="C173" s="22" t="s">
        <v>240</v>
      </c>
      <c r="D173" s="34" t="s">
        <v>551</v>
      </c>
      <c r="E173" s="22" t="s">
        <v>495</v>
      </c>
      <c r="F173" s="18" t="s">
        <v>496</v>
      </c>
      <c r="G173" s="21"/>
    </row>
    <row r="174" customHeight="1" spans="1:7">
      <c r="A174" s="18"/>
      <c r="B174" s="33">
        <v>204080</v>
      </c>
      <c r="C174" s="22" t="s">
        <v>240</v>
      </c>
      <c r="D174" s="34" t="s">
        <v>552</v>
      </c>
      <c r="E174" s="22" t="s">
        <v>513</v>
      </c>
      <c r="F174" s="18" t="s">
        <v>496</v>
      </c>
      <c r="G174" s="21"/>
    </row>
    <row r="175" customHeight="1" spans="1:7">
      <c r="A175" s="18"/>
      <c r="B175" s="33">
        <v>204077</v>
      </c>
      <c r="C175" s="22" t="s">
        <v>240</v>
      </c>
      <c r="D175" s="34" t="s">
        <v>553</v>
      </c>
      <c r="E175" s="22" t="s">
        <v>495</v>
      </c>
      <c r="F175" s="18" t="s">
        <v>496</v>
      </c>
      <c r="G175" s="21"/>
    </row>
    <row r="176" customHeight="1" spans="1:7">
      <c r="A176" s="18"/>
      <c r="B176" s="33">
        <v>204078</v>
      </c>
      <c r="C176" s="22" t="s">
        <v>240</v>
      </c>
      <c r="D176" s="34" t="s">
        <v>554</v>
      </c>
      <c r="E176" s="22" t="s">
        <v>555</v>
      </c>
      <c r="F176" s="18" t="s">
        <v>496</v>
      </c>
      <c r="G176" s="21"/>
    </row>
    <row r="177" customHeight="1" spans="1:7">
      <c r="A177" s="18"/>
      <c r="B177" s="33">
        <v>191033</v>
      </c>
      <c r="C177" s="22" t="s">
        <v>240</v>
      </c>
      <c r="D177" s="34" t="s">
        <v>556</v>
      </c>
      <c r="E177" s="22" t="s">
        <v>498</v>
      </c>
      <c r="F177" s="18" t="s">
        <v>496</v>
      </c>
      <c r="G177" s="21"/>
    </row>
    <row r="178" customHeight="1" spans="1:7">
      <c r="A178" s="18"/>
      <c r="B178" s="33">
        <v>150099</v>
      </c>
      <c r="C178" s="22" t="s">
        <v>240</v>
      </c>
      <c r="D178" s="34" t="s">
        <v>557</v>
      </c>
      <c r="E178" s="22" t="s">
        <v>558</v>
      </c>
      <c r="F178" s="18" t="s">
        <v>496</v>
      </c>
      <c r="G178" s="21"/>
    </row>
    <row r="179" customHeight="1" spans="1:7">
      <c r="A179" s="18"/>
      <c r="B179" s="33">
        <v>192488</v>
      </c>
      <c r="C179" s="22" t="s">
        <v>240</v>
      </c>
      <c r="D179" s="34" t="s">
        <v>559</v>
      </c>
      <c r="E179" s="22" t="s">
        <v>560</v>
      </c>
      <c r="F179" s="18" t="s">
        <v>496</v>
      </c>
      <c r="G179" s="21"/>
    </row>
    <row r="180" customHeight="1" spans="1:7">
      <c r="A180" s="18"/>
      <c r="B180" s="33">
        <v>214772</v>
      </c>
      <c r="C180" s="22" t="s">
        <v>240</v>
      </c>
      <c r="D180" s="34" t="s">
        <v>561</v>
      </c>
      <c r="E180" s="22" t="s">
        <v>495</v>
      </c>
      <c r="F180" s="18" t="s">
        <v>496</v>
      </c>
      <c r="G180" s="21"/>
    </row>
    <row r="181" customHeight="1" spans="1:7">
      <c r="A181" s="18"/>
      <c r="B181" s="35">
        <v>214779</v>
      </c>
      <c r="C181" s="22" t="s">
        <v>240</v>
      </c>
      <c r="D181" s="34" t="s">
        <v>562</v>
      </c>
      <c r="E181" s="22" t="s">
        <v>563</v>
      </c>
      <c r="F181" s="18" t="s">
        <v>496</v>
      </c>
      <c r="G181" s="21"/>
    </row>
    <row r="182" customHeight="1" spans="1:7">
      <c r="A182" s="18"/>
      <c r="B182" s="33">
        <v>214797</v>
      </c>
      <c r="C182" s="22" t="s">
        <v>240</v>
      </c>
      <c r="D182" s="34" t="s">
        <v>562</v>
      </c>
      <c r="E182" s="22" t="s">
        <v>564</v>
      </c>
      <c r="F182" s="18" t="s">
        <v>496</v>
      </c>
      <c r="G182" s="21"/>
    </row>
    <row r="183" customHeight="1" spans="1:7">
      <c r="A183" s="18"/>
      <c r="B183" s="33">
        <v>194146</v>
      </c>
      <c r="C183" s="22" t="s">
        <v>240</v>
      </c>
      <c r="D183" s="34" t="s">
        <v>565</v>
      </c>
      <c r="E183" s="22" t="s">
        <v>566</v>
      </c>
      <c r="F183" s="18" t="s">
        <v>496</v>
      </c>
      <c r="G183" s="21"/>
    </row>
    <row r="184" customHeight="1" spans="1:7">
      <c r="A184" s="18"/>
      <c r="B184" s="33">
        <v>184997</v>
      </c>
      <c r="C184" s="22" t="s">
        <v>240</v>
      </c>
      <c r="D184" s="34" t="s">
        <v>567</v>
      </c>
      <c r="E184" s="22" t="s">
        <v>568</v>
      </c>
      <c r="F184" s="18" t="s">
        <v>496</v>
      </c>
      <c r="G184" s="21"/>
    </row>
    <row r="185" customHeight="1" spans="1:7">
      <c r="A185" s="18"/>
      <c r="B185" s="33">
        <v>184993</v>
      </c>
      <c r="C185" s="22" t="s">
        <v>240</v>
      </c>
      <c r="D185" s="34" t="s">
        <v>567</v>
      </c>
      <c r="E185" s="22" t="s">
        <v>544</v>
      </c>
      <c r="F185" s="18" t="s">
        <v>496</v>
      </c>
      <c r="G185" s="21"/>
    </row>
    <row r="186" customHeight="1" spans="1:7">
      <c r="A186" s="18"/>
      <c r="B186" s="33">
        <v>166670</v>
      </c>
      <c r="C186" s="22" t="s">
        <v>240</v>
      </c>
      <c r="D186" s="34" t="s">
        <v>569</v>
      </c>
      <c r="E186" s="22" t="s">
        <v>570</v>
      </c>
      <c r="F186" s="18" t="s">
        <v>496</v>
      </c>
      <c r="G186" s="21"/>
    </row>
    <row r="187" customHeight="1" spans="1:7">
      <c r="A187" s="18"/>
      <c r="B187" s="33">
        <v>172340</v>
      </c>
      <c r="C187" s="22" t="s">
        <v>240</v>
      </c>
      <c r="D187" s="34" t="s">
        <v>571</v>
      </c>
      <c r="E187" s="22" t="s">
        <v>495</v>
      </c>
      <c r="F187" s="18" t="s">
        <v>496</v>
      </c>
      <c r="G187" s="21"/>
    </row>
    <row r="188" customHeight="1" spans="1:7">
      <c r="A188" s="18"/>
      <c r="B188" s="33">
        <v>166671</v>
      </c>
      <c r="C188" s="22" t="s">
        <v>240</v>
      </c>
      <c r="D188" s="34" t="s">
        <v>571</v>
      </c>
      <c r="E188" s="22" t="s">
        <v>517</v>
      </c>
      <c r="F188" s="18" t="s">
        <v>496</v>
      </c>
      <c r="G188" s="21"/>
    </row>
    <row r="189" customHeight="1" spans="1:7">
      <c r="A189" s="18"/>
      <c r="B189" s="33">
        <v>176368</v>
      </c>
      <c r="C189" s="22" t="s">
        <v>240</v>
      </c>
      <c r="D189" s="34" t="s">
        <v>572</v>
      </c>
      <c r="E189" s="22" t="s">
        <v>513</v>
      </c>
      <c r="F189" s="18" t="s">
        <v>496</v>
      </c>
      <c r="G189" s="21"/>
    </row>
    <row r="190" customHeight="1" spans="1:7">
      <c r="A190" s="18"/>
      <c r="B190" s="35">
        <v>218904</v>
      </c>
      <c r="C190" s="22" t="s">
        <v>240</v>
      </c>
      <c r="D190" s="34" t="s">
        <v>573</v>
      </c>
      <c r="E190" s="22" t="s">
        <v>574</v>
      </c>
      <c r="F190" s="18" t="s">
        <v>575</v>
      </c>
      <c r="G190" s="21"/>
    </row>
    <row r="191" customHeight="1" spans="1:7">
      <c r="A191" s="18"/>
      <c r="B191" s="35">
        <v>232093</v>
      </c>
      <c r="C191" s="22" t="s">
        <v>240</v>
      </c>
      <c r="D191" s="25" t="s">
        <v>576</v>
      </c>
      <c r="E191" s="22" t="s">
        <v>495</v>
      </c>
      <c r="F191" s="18" t="s">
        <v>496</v>
      </c>
      <c r="G191" s="21"/>
    </row>
    <row r="192" customHeight="1" spans="1:7">
      <c r="A192" s="18"/>
      <c r="B192" s="35">
        <v>232483</v>
      </c>
      <c r="C192" s="22" t="s">
        <v>240</v>
      </c>
      <c r="D192" s="25" t="s">
        <v>577</v>
      </c>
      <c r="E192" s="22" t="s">
        <v>517</v>
      </c>
      <c r="F192" s="18" t="s">
        <v>496</v>
      </c>
      <c r="G192" s="21"/>
    </row>
    <row r="193" customHeight="1" spans="1:7">
      <c r="A193" s="18"/>
      <c r="B193" s="36">
        <v>236580</v>
      </c>
      <c r="C193" s="22" t="s">
        <v>240</v>
      </c>
      <c r="D193" s="26" t="s">
        <v>578</v>
      </c>
      <c r="E193" s="22" t="s">
        <v>349</v>
      </c>
      <c r="F193" s="18" t="s">
        <v>575</v>
      </c>
      <c r="G193" s="21"/>
    </row>
    <row r="194" customHeight="1" spans="1:7">
      <c r="A194" s="18"/>
      <c r="B194" s="37">
        <v>236550</v>
      </c>
      <c r="C194" s="22" t="s">
        <v>240</v>
      </c>
      <c r="D194" s="26" t="s">
        <v>578</v>
      </c>
      <c r="E194" s="22" t="s">
        <v>495</v>
      </c>
      <c r="F194" s="18" t="s">
        <v>575</v>
      </c>
      <c r="G194" s="21"/>
    </row>
    <row r="195" customHeight="1" spans="1:7">
      <c r="A195" s="18"/>
      <c r="B195" s="22">
        <v>236549</v>
      </c>
      <c r="C195" s="22" t="s">
        <v>240</v>
      </c>
      <c r="D195" s="26" t="s">
        <v>579</v>
      </c>
      <c r="E195" s="22" t="s">
        <v>580</v>
      </c>
      <c r="F195" s="18" t="s">
        <v>575</v>
      </c>
      <c r="G195" s="21"/>
    </row>
    <row r="196" customHeight="1" spans="1:7">
      <c r="A196" s="18"/>
      <c r="B196" s="22">
        <v>236548</v>
      </c>
      <c r="C196" s="22" t="s">
        <v>240</v>
      </c>
      <c r="D196" s="26" t="s">
        <v>579</v>
      </c>
      <c r="E196" s="22" t="s">
        <v>581</v>
      </c>
      <c r="F196" s="18" t="s">
        <v>575</v>
      </c>
      <c r="G196" s="21"/>
    </row>
    <row r="197" customHeight="1" spans="1:7">
      <c r="A197" s="18"/>
      <c r="B197" s="38">
        <v>237011</v>
      </c>
      <c r="C197" s="22" t="s">
        <v>240</v>
      </c>
      <c r="D197" s="26" t="s">
        <v>582</v>
      </c>
      <c r="E197" s="22" t="s">
        <v>583</v>
      </c>
      <c r="F197" s="18" t="s">
        <v>496</v>
      </c>
      <c r="G197" s="21"/>
    </row>
    <row r="198" customHeight="1" spans="1:7">
      <c r="A198" s="18"/>
      <c r="B198" s="38">
        <v>237009</v>
      </c>
      <c r="C198" s="22" t="s">
        <v>240</v>
      </c>
      <c r="D198" s="26" t="s">
        <v>584</v>
      </c>
      <c r="E198" s="22" t="s">
        <v>515</v>
      </c>
      <c r="F198" s="18" t="s">
        <v>496</v>
      </c>
      <c r="G198" s="21"/>
    </row>
    <row r="199" customHeight="1" spans="1:7">
      <c r="A199" s="18"/>
      <c r="B199" s="39">
        <v>241447</v>
      </c>
      <c r="C199" s="22" t="s">
        <v>240</v>
      </c>
      <c r="D199" s="40" t="s">
        <v>585</v>
      </c>
      <c r="E199" s="22" t="s">
        <v>586</v>
      </c>
      <c r="F199" s="18" t="s">
        <v>496</v>
      </c>
      <c r="G199" s="21"/>
    </row>
    <row r="200" customHeight="1" spans="1:7">
      <c r="A200" s="18"/>
      <c r="B200" s="41">
        <v>241566</v>
      </c>
      <c r="C200" s="22" t="s">
        <v>240</v>
      </c>
      <c r="D200" s="40" t="s">
        <v>587</v>
      </c>
      <c r="E200" s="22" t="s">
        <v>588</v>
      </c>
      <c r="F200" s="18" t="s">
        <v>496</v>
      </c>
      <c r="G200" s="21"/>
    </row>
    <row r="201" customHeight="1" spans="1:7">
      <c r="A201" s="18"/>
      <c r="B201" s="41">
        <v>242576</v>
      </c>
      <c r="C201" s="22" t="s">
        <v>240</v>
      </c>
      <c r="D201" s="40" t="s">
        <v>589</v>
      </c>
      <c r="E201" s="22" t="s">
        <v>498</v>
      </c>
      <c r="F201" s="18" t="s">
        <v>496</v>
      </c>
      <c r="G201" s="21"/>
    </row>
    <row r="202" customHeight="1" spans="1:7">
      <c r="A202" s="18"/>
      <c r="B202" s="41">
        <v>242575</v>
      </c>
      <c r="C202" s="22" t="s">
        <v>240</v>
      </c>
      <c r="D202" s="40" t="s">
        <v>590</v>
      </c>
      <c r="E202" s="22" t="s">
        <v>495</v>
      </c>
      <c r="F202" s="18" t="s">
        <v>496</v>
      </c>
      <c r="G202" s="21"/>
    </row>
    <row r="203" customHeight="1" spans="1:7">
      <c r="A203" s="18"/>
      <c r="B203" s="41">
        <v>242574</v>
      </c>
      <c r="C203" s="22" t="s">
        <v>240</v>
      </c>
      <c r="D203" s="40" t="s">
        <v>591</v>
      </c>
      <c r="E203" s="22" t="s">
        <v>379</v>
      </c>
      <c r="F203" s="18" t="s">
        <v>496</v>
      </c>
      <c r="G203" s="21"/>
    </row>
    <row r="204" customHeight="1" spans="1:7">
      <c r="A204" s="18"/>
      <c r="B204" s="41">
        <v>240720</v>
      </c>
      <c r="C204" s="22" t="s">
        <v>240</v>
      </c>
      <c r="D204" s="40" t="s">
        <v>592</v>
      </c>
      <c r="E204" s="22" t="s">
        <v>495</v>
      </c>
      <c r="F204" s="18" t="s">
        <v>496</v>
      </c>
      <c r="G204" s="21"/>
    </row>
    <row r="205" customHeight="1" spans="1:7">
      <c r="A205" s="18"/>
      <c r="B205" s="41">
        <v>240547</v>
      </c>
      <c r="C205" s="22" t="s">
        <v>240</v>
      </c>
      <c r="D205" s="40" t="s">
        <v>593</v>
      </c>
      <c r="E205" s="22" t="s">
        <v>498</v>
      </c>
      <c r="F205" s="18" t="s">
        <v>496</v>
      </c>
      <c r="G205" s="21"/>
    </row>
    <row r="206" s="14" customFormat="1" customHeight="1" spans="1:7">
      <c r="A206" s="18" t="s">
        <v>111</v>
      </c>
      <c r="B206" s="42">
        <v>171745</v>
      </c>
      <c r="C206" s="22" t="s">
        <v>240</v>
      </c>
      <c r="D206" s="42" t="s">
        <v>594</v>
      </c>
      <c r="E206" s="22" t="s">
        <v>595</v>
      </c>
      <c r="F206" s="18" t="s">
        <v>596</v>
      </c>
      <c r="G206" s="42" t="s">
        <v>597</v>
      </c>
    </row>
    <row r="207" customHeight="1" spans="1:7">
      <c r="A207" s="18"/>
      <c r="B207" s="22">
        <v>119652</v>
      </c>
      <c r="C207" s="22" t="s">
        <v>240</v>
      </c>
      <c r="D207" s="22" t="s">
        <v>598</v>
      </c>
      <c r="E207" s="22" t="s">
        <v>599</v>
      </c>
      <c r="F207" s="18" t="s">
        <v>600</v>
      </c>
      <c r="G207" s="21"/>
    </row>
    <row r="208" customHeight="1" spans="1:7">
      <c r="A208" s="18"/>
      <c r="B208" s="22">
        <v>147435</v>
      </c>
      <c r="C208" s="22" t="s">
        <v>240</v>
      </c>
      <c r="D208" s="22" t="s">
        <v>601</v>
      </c>
      <c r="E208" s="22" t="s">
        <v>602</v>
      </c>
      <c r="F208" s="18" t="s">
        <v>603</v>
      </c>
      <c r="G208" s="21"/>
    </row>
    <row r="209" customHeight="1" spans="1:7">
      <c r="A209" s="18"/>
      <c r="B209" s="22">
        <v>69172</v>
      </c>
      <c r="C209" s="22" t="s">
        <v>240</v>
      </c>
      <c r="D209" s="22" t="s">
        <v>604</v>
      </c>
      <c r="E209" s="22" t="s">
        <v>605</v>
      </c>
      <c r="F209" s="18" t="s">
        <v>606</v>
      </c>
      <c r="G209" s="21"/>
    </row>
    <row r="210" customHeight="1" spans="1:7">
      <c r="A210" s="18"/>
      <c r="B210" s="22">
        <v>121981</v>
      </c>
      <c r="C210" s="22" t="s">
        <v>240</v>
      </c>
      <c r="D210" s="22" t="s">
        <v>607</v>
      </c>
      <c r="E210" s="22" t="s">
        <v>608</v>
      </c>
      <c r="F210" s="18" t="s">
        <v>609</v>
      </c>
      <c r="G210" s="21"/>
    </row>
    <row r="211" customHeight="1" spans="1:7">
      <c r="A211" s="18"/>
      <c r="B211" s="22">
        <v>122181</v>
      </c>
      <c r="C211" s="22" t="s">
        <v>240</v>
      </c>
      <c r="D211" s="22" t="s">
        <v>610</v>
      </c>
      <c r="E211" s="22" t="s">
        <v>611</v>
      </c>
      <c r="F211" s="18" t="s">
        <v>612</v>
      </c>
      <c r="G211" s="21"/>
    </row>
    <row r="212" customHeight="1" spans="1:7">
      <c r="A212" s="18"/>
      <c r="B212" s="22">
        <v>215030</v>
      </c>
      <c r="C212" s="22" t="s">
        <v>240</v>
      </c>
      <c r="D212" s="22" t="s">
        <v>613</v>
      </c>
      <c r="E212" s="22" t="s">
        <v>614</v>
      </c>
      <c r="F212" s="18" t="s">
        <v>615</v>
      </c>
      <c r="G212" s="21"/>
    </row>
    <row r="213" customHeight="1" spans="1:7">
      <c r="A213" s="18"/>
      <c r="B213" s="22">
        <v>48923</v>
      </c>
      <c r="C213" s="22" t="s">
        <v>240</v>
      </c>
      <c r="D213" s="22" t="s">
        <v>616</v>
      </c>
      <c r="E213" s="22" t="s">
        <v>617</v>
      </c>
      <c r="F213" s="18" t="s">
        <v>618</v>
      </c>
      <c r="G213" s="21"/>
    </row>
  </sheetData>
  <mergeCells count="14">
    <mergeCell ref="A2:A10"/>
    <mergeCell ref="A11:A15"/>
    <mergeCell ref="A16:A20"/>
    <mergeCell ref="A21:A28"/>
    <mergeCell ref="A29:A32"/>
    <mergeCell ref="A33:A57"/>
    <mergeCell ref="A58:A91"/>
    <mergeCell ref="A92:A95"/>
    <mergeCell ref="A96:A98"/>
    <mergeCell ref="A99:A108"/>
    <mergeCell ref="A109:A118"/>
    <mergeCell ref="A119:A122"/>
    <mergeCell ref="A123:A205"/>
    <mergeCell ref="A206:A213"/>
  </mergeCells>
  <conditionalFormatting sqref="B197">
    <cfRule type="duplicateValues" dxfId="0" priority="1"/>
  </conditionalFormatting>
  <conditionalFormatting sqref="B198">
    <cfRule type="duplicateValues" dxfId="0" priority="2"/>
  </conditionalFormatting>
  <conditionalFormatting sqref="B33:B57">
    <cfRule type="duplicateValues" dxfId="0" priority="5"/>
  </conditionalFormatting>
  <conditionalFormatting sqref="B123:B186">
    <cfRule type="duplicateValues" dxfId="1" priority="4"/>
  </conditionalFormatting>
  <conditionalFormatting sqref="B187:B1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E2" sqref="E2:E6"/>
    </sheetView>
  </sheetViews>
  <sheetFormatPr defaultColWidth="9" defaultRowHeight="13.5" outlineLevelCol="5"/>
  <cols>
    <col min="3" max="3" width="32.875" customWidth="1"/>
    <col min="4" max="4" width="20" customWidth="1"/>
    <col min="5" max="5" width="24.7583333333333" customWidth="1"/>
    <col min="6" max="6" width="23.375" customWidth="1"/>
  </cols>
  <sheetData>
    <row r="1" spans="1:6">
      <c r="A1" s="6" t="s">
        <v>619</v>
      </c>
      <c r="B1" s="7" t="s">
        <v>235</v>
      </c>
      <c r="C1" s="7" t="s">
        <v>620</v>
      </c>
      <c r="D1" s="7" t="s">
        <v>237</v>
      </c>
      <c r="E1" s="7" t="s">
        <v>621</v>
      </c>
      <c r="F1" s="8" t="s">
        <v>622</v>
      </c>
    </row>
    <row r="2" spans="1:6">
      <c r="A2" s="9"/>
      <c r="B2" s="10">
        <v>158376</v>
      </c>
      <c r="C2" s="10" t="s">
        <v>623</v>
      </c>
      <c r="D2" s="10" t="s">
        <v>268</v>
      </c>
      <c r="E2" s="10" t="s">
        <v>624</v>
      </c>
      <c r="F2" s="8"/>
    </row>
    <row r="3" spans="1:6">
      <c r="A3" s="9"/>
      <c r="B3" s="10">
        <v>159751</v>
      </c>
      <c r="C3" s="10" t="s">
        <v>625</v>
      </c>
      <c r="D3" s="10" t="s">
        <v>270</v>
      </c>
      <c r="E3" s="10" t="s">
        <v>626</v>
      </c>
      <c r="F3" s="8"/>
    </row>
    <row r="4" spans="1:6">
      <c r="A4" s="9"/>
      <c r="B4" s="10">
        <v>159753</v>
      </c>
      <c r="C4" s="10" t="s">
        <v>627</v>
      </c>
      <c r="D4" s="10" t="s">
        <v>628</v>
      </c>
      <c r="E4" s="10" t="s">
        <v>629</v>
      </c>
      <c r="F4" s="8"/>
    </row>
    <row r="5" spans="1:6">
      <c r="A5" s="9"/>
      <c r="B5" s="10">
        <v>197923</v>
      </c>
      <c r="C5" s="10" t="s">
        <v>630</v>
      </c>
      <c r="D5" s="10" t="s">
        <v>631</v>
      </c>
      <c r="E5" s="10" t="s">
        <v>632</v>
      </c>
      <c r="F5" s="8"/>
    </row>
    <row r="6" spans="1:6">
      <c r="A6" s="11"/>
      <c r="B6" s="10">
        <v>222912</v>
      </c>
      <c r="C6" s="10" t="s">
        <v>271</v>
      </c>
      <c r="D6" s="10" t="s">
        <v>272</v>
      </c>
      <c r="E6" s="10" t="s">
        <v>633</v>
      </c>
      <c r="F6" s="8"/>
    </row>
    <row r="7" spans="1:6">
      <c r="A7" s="8"/>
      <c r="B7" s="8"/>
      <c r="C7" s="8"/>
      <c r="D7" s="8"/>
      <c r="E7" s="8"/>
      <c r="F7" s="12"/>
    </row>
    <row r="8" spans="1:6">
      <c r="A8" s="6" t="s">
        <v>634</v>
      </c>
      <c r="B8" s="7" t="s">
        <v>235</v>
      </c>
      <c r="C8" s="7" t="s">
        <v>620</v>
      </c>
      <c r="D8" s="7" t="s">
        <v>237</v>
      </c>
      <c r="E8" s="7" t="s">
        <v>621</v>
      </c>
      <c r="F8" s="12"/>
    </row>
    <row r="9" spans="1:6">
      <c r="A9" s="9"/>
      <c r="B9" s="10">
        <v>158376</v>
      </c>
      <c r="C9" s="10" t="s">
        <v>623</v>
      </c>
      <c r="D9" s="10" t="s">
        <v>268</v>
      </c>
      <c r="E9" s="10" t="s">
        <v>624</v>
      </c>
      <c r="F9" s="12"/>
    </row>
    <row r="10" spans="1:6">
      <c r="A10" s="9"/>
      <c r="B10" s="10">
        <v>159751</v>
      </c>
      <c r="C10" s="10" t="s">
        <v>625</v>
      </c>
      <c r="D10" s="10" t="s">
        <v>270</v>
      </c>
      <c r="E10" s="10" t="s">
        <v>626</v>
      </c>
      <c r="F10" s="12"/>
    </row>
    <row r="11" spans="1:6">
      <c r="A11" s="9"/>
      <c r="B11" s="10">
        <v>159753</v>
      </c>
      <c r="C11" s="10" t="s">
        <v>627</v>
      </c>
      <c r="D11" s="10" t="s">
        <v>628</v>
      </c>
      <c r="E11" s="10" t="s">
        <v>629</v>
      </c>
      <c r="F11" s="12"/>
    </row>
    <row r="12" spans="1:6">
      <c r="A12" s="9"/>
      <c r="B12" s="10">
        <v>197923</v>
      </c>
      <c r="C12" s="10" t="s">
        <v>630</v>
      </c>
      <c r="D12" s="10" t="s">
        <v>631</v>
      </c>
      <c r="E12" s="10" t="s">
        <v>632</v>
      </c>
      <c r="F12" s="12"/>
    </row>
    <row r="13" spans="1:6">
      <c r="A13" s="11"/>
      <c r="B13" s="10">
        <v>222912</v>
      </c>
      <c r="C13" s="10" t="s">
        <v>271</v>
      </c>
      <c r="D13" s="10" t="s">
        <v>272</v>
      </c>
      <c r="E13" s="10" t="s">
        <v>633</v>
      </c>
      <c r="F13" s="12"/>
    </row>
    <row r="14" spans="1:6">
      <c r="A14" s="8"/>
      <c r="B14" s="8"/>
      <c r="C14" s="8"/>
      <c r="D14" s="8"/>
      <c r="E14" s="8"/>
      <c r="F14" s="12"/>
    </row>
    <row r="15" spans="1:6">
      <c r="A15" s="13" t="s">
        <v>635</v>
      </c>
      <c r="B15" s="7" t="s">
        <v>235</v>
      </c>
      <c r="C15" s="7" t="s">
        <v>620</v>
      </c>
      <c r="D15" s="7" t="s">
        <v>237</v>
      </c>
      <c r="E15" s="7" t="s">
        <v>621</v>
      </c>
      <c r="F15" s="12"/>
    </row>
    <row r="16" spans="1:6">
      <c r="A16" s="13"/>
      <c r="B16" s="10">
        <v>200586</v>
      </c>
      <c r="C16" s="10" t="s">
        <v>636</v>
      </c>
      <c r="D16" s="10" t="s">
        <v>637</v>
      </c>
      <c r="E16" s="10" t="s">
        <v>633</v>
      </c>
      <c r="F16" s="12"/>
    </row>
    <row r="17" spans="1:6">
      <c r="A17" s="13"/>
      <c r="B17" s="10">
        <v>211501</v>
      </c>
      <c r="C17" s="10" t="s">
        <v>638</v>
      </c>
      <c r="D17" s="10" t="s">
        <v>639</v>
      </c>
      <c r="E17" s="10" t="s">
        <v>633</v>
      </c>
      <c r="F17" s="12"/>
    </row>
    <row r="18" spans="1:6">
      <c r="A18" s="13"/>
      <c r="B18" s="10">
        <v>187804</v>
      </c>
      <c r="C18" s="10" t="s">
        <v>640</v>
      </c>
      <c r="D18" s="10" t="s">
        <v>641</v>
      </c>
      <c r="E18" s="10" t="s">
        <v>624</v>
      </c>
      <c r="F18" s="12"/>
    </row>
    <row r="19" spans="1:6">
      <c r="A19" s="13"/>
      <c r="B19" s="10">
        <v>223945</v>
      </c>
      <c r="C19" s="10" t="s">
        <v>642</v>
      </c>
      <c r="D19" s="10" t="s">
        <v>643</v>
      </c>
      <c r="E19" s="10" t="s">
        <v>644</v>
      </c>
      <c r="F19" s="12"/>
    </row>
    <row r="20" spans="1:6">
      <c r="A20" s="13"/>
      <c r="B20" s="10">
        <v>222912</v>
      </c>
      <c r="C20" s="10" t="s">
        <v>271</v>
      </c>
      <c r="D20" s="10" t="s">
        <v>272</v>
      </c>
      <c r="E20" s="10" t="s">
        <v>633</v>
      </c>
      <c r="F20" s="12"/>
    </row>
    <row r="21" spans="1:6">
      <c r="A21" s="8"/>
      <c r="B21" s="8"/>
      <c r="C21" s="8"/>
      <c r="D21" s="8"/>
      <c r="E21" s="8"/>
      <c r="F21" s="12"/>
    </row>
    <row r="22" spans="1:6">
      <c r="A22" s="13" t="s">
        <v>645</v>
      </c>
      <c r="B22" s="7" t="s">
        <v>235</v>
      </c>
      <c r="C22" s="7" t="s">
        <v>620</v>
      </c>
      <c r="D22" s="7" t="s">
        <v>237</v>
      </c>
      <c r="E22" s="7" t="s">
        <v>621</v>
      </c>
      <c r="F22" s="12"/>
    </row>
    <row r="23" spans="1:6">
      <c r="A23" s="13"/>
      <c r="B23" s="10">
        <v>200586</v>
      </c>
      <c r="C23" s="10" t="s">
        <v>636</v>
      </c>
      <c r="D23" s="10" t="s">
        <v>637</v>
      </c>
      <c r="E23" s="10" t="s">
        <v>633</v>
      </c>
      <c r="F23" s="12"/>
    </row>
    <row r="24" spans="1:6">
      <c r="A24" s="13"/>
      <c r="B24" s="10">
        <v>211501</v>
      </c>
      <c r="C24" s="10" t="s">
        <v>638</v>
      </c>
      <c r="D24" s="10" t="s">
        <v>639</v>
      </c>
      <c r="E24" s="10" t="s">
        <v>633</v>
      </c>
      <c r="F24" s="12"/>
    </row>
    <row r="25" spans="1:6">
      <c r="A25" s="13"/>
      <c r="B25" s="10">
        <v>159753</v>
      </c>
      <c r="C25" s="10" t="s">
        <v>627</v>
      </c>
      <c r="D25" s="10" t="s">
        <v>628</v>
      </c>
      <c r="E25" s="10" t="s">
        <v>629</v>
      </c>
      <c r="F25" s="12"/>
    </row>
    <row r="26" spans="1:6">
      <c r="A26" s="13"/>
      <c r="B26" s="10">
        <v>197923</v>
      </c>
      <c r="C26" s="10" t="s">
        <v>630</v>
      </c>
      <c r="D26" s="10" t="s">
        <v>631</v>
      </c>
      <c r="E26" s="10" t="s">
        <v>632</v>
      </c>
      <c r="F26" s="12"/>
    </row>
    <row r="27" spans="1:6">
      <c r="A27" s="13"/>
      <c r="B27" s="10">
        <v>222912</v>
      </c>
      <c r="C27" s="10" t="s">
        <v>271</v>
      </c>
      <c r="D27" s="10" t="s">
        <v>272</v>
      </c>
      <c r="E27" s="10" t="s">
        <v>633</v>
      </c>
      <c r="F27" s="12"/>
    </row>
    <row r="28" spans="1:6">
      <c r="A28" s="8"/>
      <c r="B28" s="8"/>
      <c r="C28" s="8"/>
      <c r="D28" s="8"/>
      <c r="E28" s="8"/>
      <c r="F28" s="12"/>
    </row>
    <row r="29" spans="1:6">
      <c r="A29" s="13" t="s">
        <v>646</v>
      </c>
      <c r="B29" s="7" t="s">
        <v>235</v>
      </c>
      <c r="C29" s="7" t="s">
        <v>620</v>
      </c>
      <c r="D29" s="7" t="s">
        <v>237</v>
      </c>
      <c r="E29" s="7" t="s">
        <v>621</v>
      </c>
      <c r="F29" s="12"/>
    </row>
    <row r="30" spans="1:6">
      <c r="A30" s="13"/>
      <c r="B30" s="10">
        <v>187804</v>
      </c>
      <c r="C30" s="10" t="s">
        <v>640</v>
      </c>
      <c r="D30" s="10" t="s">
        <v>641</v>
      </c>
      <c r="E30" s="10" t="s">
        <v>624</v>
      </c>
      <c r="F30" s="12"/>
    </row>
    <row r="31" spans="1:6">
      <c r="A31" s="13"/>
      <c r="B31" s="10">
        <v>223945</v>
      </c>
      <c r="C31" s="10" t="s">
        <v>642</v>
      </c>
      <c r="D31" s="10" t="s">
        <v>643</v>
      </c>
      <c r="E31" s="10" t="s">
        <v>644</v>
      </c>
      <c r="F31" s="12"/>
    </row>
    <row r="32" spans="1:6">
      <c r="A32" s="13"/>
      <c r="B32" s="10">
        <v>158376</v>
      </c>
      <c r="C32" s="10" t="s">
        <v>623</v>
      </c>
      <c r="D32" s="10" t="s">
        <v>268</v>
      </c>
      <c r="E32" s="10" t="s">
        <v>624</v>
      </c>
      <c r="F32" s="12"/>
    </row>
    <row r="33" spans="1:6">
      <c r="A33" s="13"/>
      <c r="B33" s="10">
        <v>159751</v>
      </c>
      <c r="C33" s="10" t="s">
        <v>625</v>
      </c>
      <c r="D33" s="10" t="s">
        <v>270</v>
      </c>
      <c r="E33" s="10" t="s">
        <v>626</v>
      </c>
      <c r="F33" s="12"/>
    </row>
    <row r="34" spans="1:6">
      <c r="A34" s="13"/>
      <c r="B34" s="10">
        <v>222912</v>
      </c>
      <c r="C34" s="10" t="s">
        <v>271</v>
      </c>
      <c r="D34" s="10" t="s">
        <v>272</v>
      </c>
      <c r="E34" s="10" t="s">
        <v>633</v>
      </c>
      <c r="F34" s="12"/>
    </row>
  </sheetData>
  <mergeCells count="6">
    <mergeCell ref="A1:A6"/>
    <mergeCell ref="A8:A13"/>
    <mergeCell ref="A15:A20"/>
    <mergeCell ref="A22:A27"/>
    <mergeCell ref="A29:A34"/>
    <mergeCell ref="F1:F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6" sqref="B16"/>
    </sheetView>
  </sheetViews>
  <sheetFormatPr defaultColWidth="9" defaultRowHeight="24" customHeight="1" outlineLevelCol="2"/>
  <cols>
    <col min="1" max="1" width="9" style="3"/>
    <col min="2" max="2" width="49.2583333333333" style="3" customWidth="1"/>
    <col min="3" max="3" width="50.375" style="3" customWidth="1"/>
    <col min="4" max="16384" width="9" style="1"/>
  </cols>
  <sheetData>
    <row r="1" s="1" customFormat="1" customHeight="1" spans="1:3">
      <c r="A1" s="4" t="s">
        <v>647</v>
      </c>
      <c r="B1" s="4"/>
      <c r="C1" s="4"/>
    </row>
    <row r="2" s="1" customFormat="1" customHeight="1" spans="1:3">
      <c r="A2" s="4" t="s">
        <v>112</v>
      </c>
      <c r="B2" s="4" t="s">
        <v>648</v>
      </c>
      <c r="C2" s="4" t="s">
        <v>649</v>
      </c>
    </row>
    <row r="3" s="1" customFormat="1" customHeight="1" spans="1:3">
      <c r="A3" s="4">
        <v>1</v>
      </c>
      <c r="B3" s="4" t="s">
        <v>650</v>
      </c>
      <c r="C3" s="5" t="s">
        <v>651</v>
      </c>
    </row>
    <row r="4" s="1" customFormat="1" customHeight="1" spans="1:3">
      <c r="A4" s="4">
        <v>2</v>
      </c>
      <c r="B4" s="4" t="s">
        <v>265</v>
      </c>
      <c r="C4" s="5"/>
    </row>
    <row r="5" s="1" customFormat="1" customHeight="1" spans="1:3">
      <c r="A5" s="4">
        <v>3</v>
      </c>
      <c r="B5" s="4" t="s">
        <v>652</v>
      </c>
      <c r="C5" s="5"/>
    </row>
    <row r="6" s="1" customFormat="1" customHeight="1" spans="1:3">
      <c r="A6" s="4">
        <v>4</v>
      </c>
      <c r="B6" s="4" t="s">
        <v>102</v>
      </c>
      <c r="C6" s="5"/>
    </row>
    <row r="7" s="1" customFormat="1" customHeight="1" spans="1:3">
      <c r="A7" s="4">
        <v>5</v>
      </c>
      <c r="B7" s="4" t="s">
        <v>653</v>
      </c>
      <c r="C7" s="5"/>
    </row>
    <row r="8" s="1" customFormat="1" customHeight="1" spans="1:3">
      <c r="A8" s="4">
        <v>6</v>
      </c>
      <c r="B8" s="4" t="s">
        <v>654</v>
      </c>
      <c r="C8" s="5"/>
    </row>
    <row r="9" s="1" customFormat="1" customHeight="1" spans="1:3">
      <c r="A9" s="4">
        <v>7</v>
      </c>
      <c r="B9" s="4" t="s">
        <v>107</v>
      </c>
      <c r="C9" s="5"/>
    </row>
    <row r="10" s="1" customFormat="1" customHeight="1" spans="1:3">
      <c r="A10" s="4">
        <v>8</v>
      </c>
      <c r="B10" s="4" t="s">
        <v>655</v>
      </c>
      <c r="C10" s="5"/>
    </row>
    <row r="11" s="1" customFormat="1" customHeight="1" spans="1:3">
      <c r="A11" s="4">
        <v>9</v>
      </c>
      <c r="B11" s="4" t="s">
        <v>488</v>
      </c>
      <c r="C11" s="5"/>
    </row>
    <row r="12" s="1" customFormat="1" customHeight="1" spans="1:3">
      <c r="A12" s="4">
        <v>10</v>
      </c>
      <c r="B12" s="4" t="s">
        <v>656</v>
      </c>
      <c r="C12" s="5"/>
    </row>
    <row r="13" s="1" customFormat="1" customHeight="1" spans="1:3">
      <c r="A13" s="4">
        <v>11</v>
      </c>
      <c r="B13" s="4" t="s">
        <v>657</v>
      </c>
      <c r="C13" s="5"/>
    </row>
    <row r="14" s="2" customFormat="1" customHeight="1" spans="1:3">
      <c r="A14" s="4">
        <v>12</v>
      </c>
      <c r="B14" s="4" t="s">
        <v>314</v>
      </c>
      <c r="C14" s="4" t="s">
        <v>658</v>
      </c>
    </row>
    <row r="15" s="2" customFormat="1" customHeight="1" spans="1:3">
      <c r="A15" s="4">
        <v>13</v>
      </c>
      <c r="B15" s="4" t="s">
        <v>659</v>
      </c>
      <c r="C15" s="4" t="s">
        <v>660</v>
      </c>
    </row>
    <row r="16" customHeight="1" spans="1:3">
      <c r="A16" s="4">
        <v>14</v>
      </c>
      <c r="B16" s="4" t="s">
        <v>104</v>
      </c>
      <c r="C16" s="4" t="s">
        <v>660</v>
      </c>
    </row>
  </sheetData>
  <mergeCells count="2">
    <mergeCell ref="A1:C1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奖励发放版</vt:lpstr>
      <vt:lpstr>汇总原表</vt:lpstr>
      <vt:lpstr>任务</vt:lpstr>
      <vt:lpstr>各厂家任务品种清单 (12月清单)</vt:lpstr>
      <vt:lpstr>正大天晴品种清单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2022-07-27T02:13:00Z</dcterms:created>
  <dcterms:modified xsi:type="dcterms:W3CDTF">2023-02-28T10:10:33Z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