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2"/>
  </bookViews>
  <sheets>
    <sheet name="3.4-3.8活动数据情况表" sheetId="1" r:id="rId1"/>
    <sheet name="片区完成情况" sheetId="4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<sst xmlns="http://schemas.openxmlformats.org/spreadsheetml/2006/main" count="954" uniqueCount="328">
  <si>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</si>
  <si>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</si>
  <si>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</si>
  <si>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</si>
  <si>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</si>
  <si>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</si>
  <si>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</si>
  <si>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</si>
  <si>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</si>
  <si>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</si>
  <si>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</si>
  <si>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</si>
  <si>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</si>
  <si>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</si>
  <si>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</si>
  <si>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</si>
  <si>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</si>
  <si>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</si>
  <si>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</si>
  <si>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</si>
  <si>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</si>
  <si>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</si>
  <si>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</si>
  <si>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</si>
  <si>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</si>
  <si>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</si>
  <si>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</si>
  <si>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</si>
  <si>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</si>
  <si>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</si>
  <si>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</si>
  <si>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</si>
  <si>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</si>
  <si>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</si>
  <si>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</si>
  <si>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</si>
  <si>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</si>
  <si>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</si>
  <si>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</si>
  <si>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</si>
  <si>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</si>
  <si>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</si>
  <si>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</si>
  <si>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</si>
  <si>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</si>
  <si>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</si>
  <si>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</si>
  <si>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</si>
  <si>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</si>
  <si>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</si>
  <si>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</si>
  <si>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</si>
  <si>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</si>
  <si>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</si>
  <si>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</si>
  <si>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</si>
  <si>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</si>
  <si>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</si>
  <si>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</si>
  <si>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</si>
  <si>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</si>
  <si>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</si>
  <si>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</si>
  <si>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</si>
  <si>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</si>
  <si>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</si>
  <si>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</si>
  <si>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</si>
  <si>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</si>
  <si>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</si>
  <si>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</si>
  <si>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</si>
  <si>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</si>
  <si>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</si>
  <si>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</si>
  <si>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</si>
  <si>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</si>
  <si>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</si>
  <si>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</si>
  <si>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</si>
  <si>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</si>
  <si>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</si>
  <si>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</si>
  <si>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</si>
  <si>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</si>
  <si>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</si>
  <si>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</si>
  <si>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</si>
  <si>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</si>
  <si>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</si>
  <si>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</si>
  <si>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</si>
  <si>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</si>
  <si>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</si>
  <si>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</si>
  <si>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</si>
  <si>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</si>
  <si>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</si>
  <si>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</si>
  <si>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</si>
  <si>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</si>
  <si>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</si>
  <si>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</si>
  <si>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</si>
  <si>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</si>
  <si>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</si>
  <si>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</si>
  <si>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</si>
  <si>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</si>
  <si>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</si>
  <si>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</si>
  <si>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</si>
  <si>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</si>
  <si>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</si>
  <si>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</si>
  <si>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</si>
  <si>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</si>
  <si>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</si>
  <si>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</si>
  <si>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</si>
  <si>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</si>
  <si>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</si>
  <si>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</si>
  <si>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</si>
  <si>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</si>
  <si>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</si>
  <si>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</si>
  <si>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</si>
  <si>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</si>
  <si>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</si>
  <si>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</si>
  <si>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</si>
  <si>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</si>
  <si>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</si>
  <si>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</si>
  <si>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</si>
  <si>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</si>
  <si>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</si>
  <si>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</si>
  <si>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</si>
  <si>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</si>
  <si>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</si>
  <si>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</si>
  <si>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</si>
  <si>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</si>
  <si>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</si>
  <si>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</si>
  <si>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</si>
  <si>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</si>
  <si>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</si>
  <si>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</si>
  <si>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</si>
  <si>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</si>
  <si>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</si>
  <si>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</si>
  <si>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</si>
  <si>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</si>
  <si>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</si>
  <si>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</si>
  <si>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</si>
  <si>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</si>
  <si>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</si>
  <si>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</si>
  <si>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</si>
  <si>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</si>
  <si>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</si>
  <si>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</si>
  <si>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</si>
  <si>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</si>
  <si>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</si>
  <si>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</si>
  <si>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</si>
  <si>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</si>
  <si>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</si>
  <si>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</si>
  <si>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</si>
  <si>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</si>
  <si>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</si>
  <si>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</si>
  <si>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</si>
  <si>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</si>
  <si>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</si>
  <si>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</si>
  <si>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</si>
  <si>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</si>
  <si>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</si>
  <si>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</si>
  <si>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</si>
  <si>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</si>
  <si>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</si>
  <si>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</si>
  <si>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</si>
  <si>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</si>
  <si>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</si>
  <si>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</si>
  <si>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</si>
  <si>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</si>
  <si>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</si>
  <si>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</si>
  <si>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</si>
  <si>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</si>
  <si>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</si>
  <si>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</si>
  <si>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</si>
  <si>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</si>
  <si>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</si>
  <si>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</si>
  <si>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</si>
  <si>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</si>
  <si>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</si>
  <si>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</si>
  <si>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</si>
  <si>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</si>
  <si>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</si>
  <si>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</si>
  <si>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</si>
  <si>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</si>
  <si>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</si>
  <si>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</si>
  <si>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</si>
  <si>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</si>
  <si>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</si>
  <si>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</si>
  <si>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</si>
  <si>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</si>
  <si>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</si>
  <si>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</si>
  <si>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</si>
  <si>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</si>
  <si>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</si>
  <si>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</si>
  <si>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</si>
  <si>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</si>
  <si>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</si>
  <si>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</si>
  <si>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</si>
  <si>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</si>
  <si>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</si>
  <si>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</si>
  <si>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</si>
  <si>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</si>
  <si>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</si>
  <si>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</si>
  <si>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</si>
  <si>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</si>
  <si>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</si>
  <si>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</si>
  <si>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</si>
  <si>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</si>
  <si>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</si>
  <si>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</si>
  <si>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</si>
  <si>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</si>
  <si>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</si>
  <si>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</si>
  <si>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</si>
  <si>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</si>
  <si>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</si>
  <si>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</si>
  <si>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</si>
  <si>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</si>
  <si>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</si>
  <si>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</si>
  <si>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</si>
  <si>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</si>
  <si>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</si>
  <si>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</si>
  <si>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</si>
  <si>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</si>
  <si>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</si>
  <si>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</si>
  <si>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</si>
  <si>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</si>
  <si>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</si>
  <si>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</si>
  <si>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</si>
  <si>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</si>
  <si>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</si>
  <si>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</si>
  <si>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</si>
  <si>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</si>
  <si>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</si>
  <si>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</si>
  <si>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</si>
  <si>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</si>
  <si>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</si>
  <si>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</si>
  <si>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</si>
  <si>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</si>
  <si>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</si>
  <si>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</si>
  <si>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</si>
  <si>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</si>
  <si>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</si>
  <si>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</si>
  <si>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</si>
  <si>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</si>
  <si>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</si>
  <si>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</si>
  <si>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</si>
  <si>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</si>
  <si>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</si>
  <si>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</si>
  <si>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</si>
  <si>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</si>
  <si>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</si>
  <si>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</si>
  <si>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</si>
  <si>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</si>
  <si>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</si>
  <si>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</si>
  <si>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</si>
  <si>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</si>
  <si>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</si>
  <si>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</si>
  <si>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</si>
  <si>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</si>
  <si>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</si>
  <si>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</si>
  <si>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</si>
  <si>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</si>
  <si>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</si>
  <si>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</si>
  <si>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</si>
  <si>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培华东路</t>
  </si>
  <si>
    <t>张娜</t>
  </si>
  <si>
    <t>蔡红秀</t>
  </si>
  <si>
    <t>朱丹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</si>
</sst>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7" borderId="10" applyNumberFormat="0" applyAlignment="0" applyProtection="0">
      <alignment vertical="center"/>
    </xf>
    <xf numFmtId="0" fontId="38" fillId="17" borderId="5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A25" sqref="$A25:$XFD25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3" customWidth="1"/>
    <col min="13" max="13" width="9.75" style="43" customWidth="1"/>
    <col min="14" max="14" width="9" style="44"/>
    <col min="15" max="15" width="10.375" style="45"/>
  </cols>
  <sheetData>
    <row r="1" spans="1:15">
      <c r="A1" s="46" t="s">
        <v>0</v>
      </c>
      <c r="B1" s="46"/>
      <c r="C1" s="46"/>
      <c r="D1" s="46"/>
      <c r="E1" s="7" t="s">
        <v>1</v>
      </c>
      <c r="F1" s="7"/>
      <c r="G1" s="7"/>
      <c r="H1" s="7"/>
      <c r="I1" s="7" t="s">
        <v>2</v>
      </c>
      <c r="J1" s="7"/>
      <c r="K1" s="7"/>
      <c r="L1" s="47" t="s">
        <v>3</v>
      </c>
      <c r="M1" s="47"/>
      <c r="N1" s="48" t="s">
        <v>4</v>
      </c>
      <c r="O1" s="49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47" t="s">
        <v>10</v>
      </c>
      <c r="M2" s="47" t="s">
        <v>12</v>
      </c>
      <c r="N2" s="48"/>
      <c r="O2" s="49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0">
        <f t="shared" ref="L3:L66" si="2">I3/F3</f>
        <v>1.64138916583583</v>
      </c>
      <c r="M3" s="50">
        <f t="shared" ref="M3:M66" si="3">J3/H3</f>
        <v>1.36413984364781</v>
      </c>
      <c r="N3" s="51" t="s">
        <v>19</v>
      </c>
      <c r="O3" s="52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0">
        <f t="shared" si="2"/>
        <v>1.43979872881356</v>
      </c>
      <c r="M4" s="50">
        <f t="shared" si="3"/>
        <v>1.05878776713338</v>
      </c>
      <c r="N4" s="51" t="s">
        <v>19</v>
      </c>
      <c r="O4" s="52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0">
        <f t="shared" si="2"/>
        <v>1.42198674242424</v>
      </c>
      <c r="M5" s="50">
        <f t="shared" si="3"/>
        <v>1.19848484848485</v>
      </c>
      <c r="N5" s="51" t="s">
        <v>19</v>
      </c>
      <c r="O5" s="52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0">
        <f t="shared" si="2"/>
        <v>1.3971584</v>
      </c>
      <c r="M6" s="50">
        <f t="shared" si="3"/>
        <v>1.34897833333333</v>
      </c>
      <c r="N6" s="51" t="s">
        <v>19</v>
      </c>
      <c r="O6" s="52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0">
        <f t="shared" si="2"/>
        <v>1.37506983050847</v>
      </c>
      <c r="M7" s="53">
        <f t="shared" si="3"/>
        <v>0.744046738979467</v>
      </c>
      <c r="N7" s="51"/>
      <c r="O7" s="52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0">
        <f t="shared" si="2"/>
        <v>1.31930601503759</v>
      </c>
      <c r="M8" s="50">
        <f t="shared" si="3"/>
        <v>1.18571941690439</v>
      </c>
      <c r="N8" s="51" t="s">
        <v>19</v>
      </c>
      <c r="O8" s="52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0">
        <f t="shared" si="2"/>
        <v>1.30459925925926</v>
      </c>
      <c r="M9" s="53">
        <f t="shared" si="3"/>
        <v>0.670585063085063</v>
      </c>
      <c r="N9" s="51"/>
      <c r="O9" s="52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0">
        <f t="shared" si="2"/>
        <v>1.30351395555556</v>
      </c>
      <c r="M10" s="50">
        <f t="shared" si="3"/>
        <v>1.29764768061146</v>
      </c>
      <c r="N10" s="51" t="s">
        <v>19</v>
      </c>
      <c r="O10" s="52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0">
        <f t="shared" si="2"/>
        <v>1.29759464110128</v>
      </c>
      <c r="M11" s="50">
        <f t="shared" si="3"/>
        <v>1.0807827819015</v>
      </c>
      <c r="N11" s="51" t="s">
        <v>19</v>
      </c>
      <c r="O11" s="52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0">
        <f t="shared" si="2"/>
        <v>1.29727698823529</v>
      </c>
      <c r="M12" s="53">
        <f t="shared" si="3"/>
        <v>0.700396742081448</v>
      </c>
      <c r="N12" s="51"/>
      <c r="O12" s="52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0">
        <f t="shared" si="2"/>
        <v>1.29426185344828</v>
      </c>
      <c r="M13" s="50">
        <f t="shared" si="3"/>
        <v>1.11775518490755</v>
      </c>
      <c r="N13" s="51" t="s">
        <v>19</v>
      </c>
      <c r="O13" s="52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0">
        <f t="shared" si="2"/>
        <v>1.26516057091882</v>
      </c>
      <c r="M14" s="50">
        <f t="shared" si="3"/>
        <v>1.04046904889805</v>
      </c>
      <c r="N14" s="51" t="s">
        <v>19</v>
      </c>
      <c r="O14" s="52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0">
        <f t="shared" si="2"/>
        <v>1.26467232879967</v>
      </c>
      <c r="M15" s="53">
        <f t="shared" si="3"/>
        <v>0.9611619431231</v>
      </c>
      <c r="N15" s="51"/>
      <c r="O15" s="52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0">
        <f t="shared" si="2"/>
        <v>1.25907471264368</v>
      </c>
      <c r="M16" s="53">
        <f t="shared" si="3"/>
        <v>0.88855328829092</v>
      </c>
      <c r="N16" s="51"/>
      <c r="O16" s="52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0">
        <f t="shared" si="2"/>
        <v>1.24803457627119</v>
      </c>
      <c r="M17" s="50">
        <f t="shared" si="3"/>
        <v>1.01212232866618</v>
      </c>
      <c r="N17" s="51" t="s">
        <v>19</v>
      </c>
      <c r="O17" s="52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0">
        <f t="shared" si="2"/>
        <v>1.23707306666667</v>
      </c>
      <c r="M18" s="50">
        <f t="shared" si="3"/>
        <v>1.22988057971014</v>
      </c>
      <c r="N18" s="51" t="s">
        <v>19</v>
      </c>
      <c r="O18" s="52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0">
        <f t="shared" si="2"/>
        <v>1.2216108917631</v>
      </c>
      <c r="M19" s="50">
        <f t="shared" si="3"/>
        <v>1.09564924940489</v>
      </c>
      <c r="N19" s="51" t="s">
        <v>19</v>
      </c>
      <c r="O19" s="52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0">
        <f t="shared" si="2"/>
        <v>1.20844426666667</v>
      </c>
      <c r="M20" s="50">
        <f t="shared" si="3"/>
        <v>1.08300281690141</v>
      </c>
      <c r="N20" s="51" t="s">
        <v>19</v>
      </c>
      <c r="O20" s="52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0">
        <f t="shared" si="2"/>
        <v>1.19042933333333</v>
      </c>
      <c r="M21" s="50">
        <f t="shared" si="3"/>
        <v>1.04024182805615</v>
      </c>
      <c r="N21" s="51" t="s">
        <v>19</v>
      </c>
      <c r="O21" s="52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0">
        <f t="shared" si="2"/>
        <v>1.16965439147397</v>
      </c>
      <c r="M22" s="50">
        <f t="shared" si="3"/>
        <v>1.18673827748973</v>
      </c>
      <c r="N22" s="51" t="s">
        <v>19</v>
      </c>
      <c r="O22" s="52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0">
        <f t="shared" si="2"/>
        <v>1.1686957037037</v>
      </c>
      <c r="M23" s="50">
        <f t="shared" si="3"/>
        <v>1.273156307175</v>
      </c>
      <c r="N23" s="51" t="s">
        <v>19</v>
      </c>
      <c r="O23" s="52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0">
        <f t="shared" si="2"/>
        <v>1.16613248</v>
      </c>
      <c r="M24" s="50">
        <f t="shared" si="3"/>
        <v>1.16319187817259</v>
      </c>
      <c r="N24" s="51" t="s">
        <v>19</v>
      </c>
      <c r="O24" s="52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0">
        <f t="shared" si="2"/>
        <v>1.162925</v>
      </c>
      <c r="M25" s="50">
        <f t="shared" si="3"/>
        <v>1.00557708333333</v>
      </c>
      <c r="N25" s="51" t="s">
        <v>19</v>
      </c>
      <c r="O25" s="52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0">
        <f t="shared" si="2"/>
        <v>1.15690798884713</v>
      </c>
      <c r="M26" s="50">
        <f t="shared" si="3"/>
        <v>1.23668561663954</v>
      </c>
      <c r="N26" s="51" t="s">
        <v>19</v>
      </c>
      <c r="O26" s="52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0">
        <f t="shared" si="2"/>
        <v>1.14878765714286</v>
      </c>
      <c r="M27" s="53">
        <f t="shared" si="3"/>
        <v>0.871755626447581</v>
      </c>
      <c r="N27" s="51"/>
      <c r="O27" s="52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0">
        <f t="shared" si="2"/>
        <v>1.136984</v>
      </c>
      <c r="M28" s="53">
        <f t="shared" si="3"/>
        <v>0.940827302631579</v>
      </c>
      <c r="N28" s="51"/>
      <c r="O28" s="52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0">
        <f t="shared" si="2"/>
        <v>1.13594298245614</v>
      </c>
      <c r="M29" s="53">
        <f t="shared" si="3"/>
        <v>0.907374028679004</v>
      </c>
      <c r="N29" s="51"/>
      <c r="O29" s="52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0">
        <f t="shared" si="2"/>
        <v>1.13161429333333</v>
      </c>
      <c r="M30" s="53">
        <f t="shared" si="3"/>
        <v>0.946859894484412</v>
      </c>
      <c r="N30" s="51"/>
      <c r="O30" s="52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0">
        <f t="shared" si="2"/>
        <v>1.13150243506493</v>
      </c>
      <c r="M31" s="50">
        <f t="shared" si="3"/>
        <v>1.11569024508478</v>
      </c>
      <c r="N31" s="51" t="s">
        <v>19</v>
      </c>
      <c r="O31" s="52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0">
        <f t="shared" si="2"/>
        <v>1.12749489448604</v>
      </c>
      <c r="M32" s="50">
        <f t="shared" si="3"/>
        <v>1.00797183752792</v>
      </c>
      <c r="N32" s="51" t="s">
        <v>19</v>
      </c>
      <c r="O32" s="52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0">
        <f t="shared" si="2"/>
        <v>1.12669712475634</v>
      </c>
      <c r="M33" s="53">
        <f t="shared" si="3"/>
        <v>0.913805102424678</v>
      </c>
      <c r="N33" s="51"/>
      <c r="O33" s="52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0">
        <f t="shared" si="2"/>
        <v>1.12560926315789</v>
      </c>
      <c r="M34" s="50">
        <f t="shared" si="3"/>
        <v>1.22111660777385</v>
      </c>
      <c r="N34" s="51" t="s">
        <v>19</v>
      </c>
      <c r="O34" s="52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0">
        <f t="shared" si="2"/>
        <v>1.120491</v>
      </c>
      <c r="M35" s="50">
        <f t="shared" si="3"/>
        <v>1.31368582711716</v>
      </c>
      <c r="N35" s="51" t="s">
        <v>19</v>
      </c>
      <c r="O35" s="52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0">
        <f t="shared" si="2"/>
        <v>1.115983</v>
      </c>
      <c r="M36" s="53">
        <f t="shared" si="3"/>
        <v>0.932256721389484</v>
      </c>
      <c r="N36" s="51"/>
      <c r="O36" s="52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0">
        <f t="shared" si="2"/>
        <v>1.11534974358974</v>
      </c>
      <c r="M37" s="53">
        <f t="shared" si="3"/>
        <v>0.95098719620232</v>
      </c>
      <c r="N37" s="51"/>
      <c r="O37" s="52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0">
        <f t="shared" si="2"/>
        <v>1.1129736</v>
      </c>
      <c r="M38" s="53">
        <f t="shared" si="3"/>
        <v>0.955367107750473</v>
      </c>
      <c r="N38" s="51"/>
      <c r="O38" s="52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0">
        <f t="shared" si="2"/>
        <v>1.111635712</v>
      </c>
      <c r="M39" s="53">
        <f t="shared" si="3"/>
        <v>0.865079466666667</v>
      </c>
      <c r="N39" s="51"/>
      <c r="O39" s="52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0">
        <f t="shared" si="2"/>
        <v>1.10705130434783</v>
      </c>
      <c r="M40" s="53">
        <f t="shared" si="3"/>
        <v>0.959622965365761</v>
      </c>
      <c r="N40" s="51"/>
      <c r="O40" s="52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0">
        <f t="shared" si="2"/>
        <v>1.10278733766234</v>
      </c>
      <c r="M41" s="53">
        <f t="shared" si="3"/>
        <v>0.9996028472435</v>
      </c>
      <c r="N41" s="51"/>
      <c r="O41" s="52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0">
        <f t="shared" si="2"/>
        <v>1.10203142655367</v>
      </c>
      <c r="M42" s="50">
        <f t="shared" si="3"/>
        <v>1.03405916392298</v>
      </c>
      <c r="N42" s="51" t="s">
        <v>19</v>
      </c>
      <c r="O42" s="52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0">
        <f t="shared" si="2"/>
        <v>1.10000576712737</v>
      </c>
      <c r="M43" s="50">
        <f t="shared" si="3"/>
        <v>1.14775631408347</v>
      </c>
      <c r="N43" s="51" t="s">
        <v>19</v>
      </c>
      <c r="O43" s="52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0">
        <f t="shared" si="2"/>
        <v>1.09631875324675</v>
      </c>
      <c r="M44" s="53">
        <f t="shared" si="3"/>
        <v>0.981169970010503</v>
      </c>
      <c r="N44" s="51"/>
      <c r="O44" s="52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0">
        <f t="shared" si="2"/>
        <v>1.09492693333333</v>
      </c>
      <c r="M45" s="50">
        <f t="shared" si="3"/>
        <v>1.01307548371296</v>
      </c>
      <c r="N45" s="51" t="s">
        <v>19</v>
      </c>
      <c r="O45" s="52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0">
        <f t="shared" si="2"/>
        <v>1.0897343030303</v>
      </c>
      <c r="M46" s="50">
        <f t="shared" si="3"/>
        <v>1.23244769255288</v>
      </c>
      <c r="N46" s="51" t="s">
        <v>19</v>
      </c>
      <c r="O46" s="52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0">
        <f t="shared" si="2"/>
        <v>1.08280940850917</v>
      </c>
      <c r="M47" s="50">
        <f t="shared" si="3"/>
        <v>1.02677382393635</v>
      </c>
      <c r="N47" s="51" t="s">
        <v>19</v>
      </c>
      <c r="O47" s="52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0">
        <f t="shared" si="2"/>
        <v>1.07923933756806</v>
      </c>
      <c r="M48" s="53">
        <f t="shared" si="3"/>
        <v>0.862861540582141</v>
      </c>
      <c r="N48" s="51"/>
      <c r="O48" s="52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0">
        <f t="shared" si="2"/>
        <v>1.07855621818182</v>
      </c>
      <c r="M49" s="50">
        <f t="shared" si="3"/>
        <v>1.05239977961432</v>
      </c>
      <c r="N49" s="51" t="s">
        <v>19</v>
      </c>
      <c r="O49" s="52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0">
        <f t="shared" si="2"/>
        <v>1.07485163977095</v>
      </c>
      <c r="M50" s="53">
        <f t="shared" si="3"/>
        <v>0.90829721866487</v>
      </c>
      <c r="N50" s="51"/>
      <c r="O50" s="52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0">
        <f t="shared" si="2"/>
        <v>1.07266733547352</v>
      </c>
      <c r="M51" s="50">
        <f t="shared" si="3"/>
        <v>1.06514400996484</v>
      </c>
      <c r="N51" s="51" t="s">
        <v>19</v>
      </c>
      <c r="O51" s="52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0">
        <f t="shared" si="2"/>
        <v>1.07220581542351</v>
      </c>
      <c r="M52" s="50">
        <f t="shared" si="3"/>
        <v>1.11668468878949</v>
      </c>
      <c r="N52" s="51" t="s">
        <v>19</v>
      </c>
      <c r="O52" s="52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0">
        <f t="shared" si="2"/>
        <v>1.06994456214689</v>
      </c>
      <c r="M53" s="50">
        <f t="shared" si="3"/>
        <v>1.01724287885354</v>
      </c>
      <c r="N53" s="51" t="s">
        <v>19</v>
      </c>
      <c r="O53" s="52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0">
        <f t="shared" si="2"/>
        <v>1.06543466666667</v>
      </c>
      <c r="M54" s="53">
        <f t="shared" si="3"/>
        <v>0.939856147298008</v>
      </c>
      <c r="N54" s="51"/>
      <c r="O54" s="52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0">
        <f t="shared" si="2"/>
        <v>1.06178790697674</v>
      </c>
      <c r="M55" s="53">
        <f t="shared" si="3"/>
        <v>0.823132794653019</v>
      </c>
      <c r="N55" s="51"/>
      <c r="O55" s="52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0">
        <f t="shared" si="2"/>
        <v>1.05866838614591</v>
      </c>
      <c r="M56" s="53">
        <f t="shared" si="3"/>
        <v>0.746591656771442</v>
      </c>
      <c r="N56" s="51"/>
      <c r="O56" s="52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0">
        <f t="shared" si="2"/>
        <v>1.05844825396825</v>
      </c>
      <c r="M57" s="53">
        <f t="shared" si="3"/>
        <v>0.964482527964533</v>
      </c>
      <c r="N57" s="51"/>
      <c r="O57" s="52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0">
        <f t="shared" si="2"/>
        <v>1.05349262536873</v>
      </c>
      <c r="M58" s="53">
        <f t="shared" si="3"/>
        <v>0.841710768059612</v>
      </c>
      <c r="N58" s="51"/>
      <c r="O58" s="52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0">
        <f t="shared" si="2"/>
        <v>1.04171186440678</v>
      </c>
      <c r="M59" s="50">
        <f t="shared" si="3"/>
        <v>1.3894538606403</v>
      </c>
      <c r="N59" s="51" t="s">
        <v>19</v>
      </c>
      <c r="O59" s="52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0">
        <f t="shared" si="2"/>
        <v>1.03587147719537</v>
      </c>
      <c r="M60" s="53">
        <f t="shared" si="3"/>
        <v>0.925784308869574</v>
      </c>
      <c r="N60" s="51"/>
      <c r="O60" s="52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0">
        <f t="shared" si="2"/>
        <v>1.03296144898637</v>
      </c>
      <c r="M61" s="53">
        <f t="shared" si="3"/>
        <v>0.992218097654556</v>
      </c>
      <c r="N61" s="51"/>
      <c r="O61" s="52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0">
        <f t="shared" si="2"/>
        <v>1.03258925714286</v>
      </c>
      <c r="M62" s="53">
        <f t="shared" si="3"/>
        <v>0.970142150628797</v>
      </c>
      <c r="N62" s="51"/>
      <c r="O62" s="52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0">
        <f t="shared" si="2"/>
        <v>1.02896381514258</v>
      </c>
      <c r="M63" s="53">
        <f t="shared" si="3"/>
        <v>0.941969510448362</v>
      </c>
      <c r="N63" s="51"/>
      <c r="O63" s="52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0">
        <f t="shared" si="2"/>
        <v>1.02321125482187</v>
      </c>
      <c r="M64" s="53">
        <f t="shared" si="3"/>
        <v>0.994505435567382</v>
      </c>
      <c r="N64" s="51"/>
      <c r="O64" s="52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4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0">
        <f t="shared" si="2"/>
        <v>1.0150255653884</v>
      </c>
      <c r="M65" s="50">
        <f t="shared" si="3"/>
        <v>1.0867629716049</v>
      </c>
      <c r="N65" s="51" t="s">
        <v>19</v>
      </c>
      <c r="O65" s="52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0">
        <f t="shared" si="2"/>
        <v>1.01306468253968</v>
      </c>
      <c r="M66" s="53">
        <f t="shared" si="3"/>
        <v>0.921848338293651</v>
      </c>
      <c r="N66" s="51"/>
      <c r="O66" s="52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0">
        <f t="shared" ref="L67:L130" si="6">I67/F67</f>
        <v>1.01228661147588</v>
      </c>
      <c r="M67" s="53">
        <f t="shared" ref="M67:M130" si="7">J67/H67</f>
        <v>0.877520520664075</v>
      </c>
      <c r="N67" s="51"/>
      <c r="O67" s="52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0">
        <f t="shared" si="6"/>
        <v>1.0066999002991</v>
      </c>
      <c r="M68" s="53">
        <f t="shared" si="7"/>
        <v>0.824513738121047</v>
      </c>
      <c r="N68" s="51"/>
      <c r="O68" s="52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3">
        <f t="shared" si="6"/>
        <v>0.998421963276836</v>
      </c>
      <c r="M69" s="53">
        <f t="shared" si="7"/>
        <v>0.993426161140365</v>
      </c>
      <c r="N69" s="51"/>
      <c r="O69" s="54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3">
        <f t="shared" si="6"/>
        <v>0.993523636363636</v>
      </c>
      <c r="M70" s="53">
        <f t="shared" si="7"/>
        <v>0.917942702458831</v>
      </c>
      <c r="N70" s="51"/>
      <c r="O70" s="54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3">
        <f t="shared" si="6"/>
        <v>0.988508628762542</v>
      </c>
      <c r="M71" s="53">
        <f t="shared" si="7"/>
        <v>0.950400324313368</v>
      </c>
      <c r="N71" s="51"/>
      <c r="O71" s="54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3">
        <f t="shared" si="6"/>
        <v>0.985667608286252</v>
      </c>
      <c r="M72" s="53">
        <f t="shared" si="7"/>
        <v>1.10252667922159</v>
      </c>
      <c r="N72" s="51"/>
      <c r="O72" s="54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3">
        <f t="shared" si="6"/>
        <v>0.978085333333333</v>
      </c>
      <c r="M73" s="53">
        <f t="shared" si="7"/>
        <v>0.86285251188477</v>
      </c>
      <c r="N73" s="51"/>
      <c r="O73" s="54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3">
        <f t="shared" si="6"/>
        <v>0.973832228116711</v>
      </c>
      <c r="M74" s="53">
        <f t="shared" si="7"/>
        <v>0.852460728038403</v>
      </c>
      <c r="N74" s="51"/>
      <c r="O74" s="54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3">
        <f t="shared" si="6"/>
        <v>0.971653761061947</v>
      </c>
      <c r="M75" s="53">
        <f t="shared" si="7"/>
        <v>0.866702411052917</v>
      </c>
      <c r="N75" s="51"/>
      <c r="O75" s="54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3">
        <f t="shared" si="6"/>
        <v>0.971286285714286</v>
      </c>
      <c r="M76" s="53">
        <f t="shared" si="7"/>
        <v>0.960703211517165</v>
      </c>
      <c r="N76" s="51"/>
      <c r="O76" s="54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3">
        <f t="shared" si="6"/>
        <v>0.971274060150376</v>
      </c>
      <c r="M77" s="53">
        <f t="shared" si="7"/>
        <v>0.967140264454239</v>
      </c>
      <c r="N77" s="51"/>
      <c r="O77" s="54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3">
        <f t="shared" si="6"/>
        <v>0.968155109717868</v>
      </c>
      <c r="M78" s="53">
        <f t="shared" si="7"/>
        <v>0.677225040725185</v>
      </c>
      <c r="N78" s="51"/>
      <c r="O78" s="54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3">
        <f t="shared" si="6"/>
        <v>0.96729214559387</v>
      </c>
      <c r="M79" s="53">
        <f t="shared" si="7"/>
        <v>0.859259028536501</v>
      </c>
      <c r="N79" s="51"/>
      <c r="O79" s="54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4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3">
        <f t="shared" si="6"/>
        <v>0.95840779661017</v>
      </c>
      <c r="M80" s="53">
        <f t="shared" si="7"/>
        <v>0.9718060179145</v>
      </c>
      <c r="N80" s="51"/>
      <c r="O80" s="54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3">
        <f t="shared" si="6"/>
        <v>0.9574512</v>
      </c>
      <c r="M81" s="53">
        <f t="shared" si="7"/>
        <v>0.979953017944535</v>
      </c>
      <c r="N81" s="51"/>
      <c r="O81" s="54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3">
        <f t="shared" si="6"/>
        <v>0.952853976531943</v>
      </c>
      <c r="M82" s="53">
        <f t="shared" si="7"/>
        <v>0.872432314349913</v>
      </c>
      <c r="N82" s="51"/>
      <c r="O82" s="54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3">
        <f t="shared" si="6"/>
        <v>0.949392920353982</v>
      </c>
      <c r="M83" s="53">
        <f t="shared" si="7"/>
        <v>1.10681873664937</v>
      </c>
      <c r="N83" s="51"/>
      <c r="O83" s="54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3">
        <f t="shared" si="6"/>
        <v>0.940429714285714</v>
      </c>
      <c r="M84" s="53">
        <f t="shared" si="7"/>
        <v>0.798431521842581</v>
      </c>
      <c r="N84" s="51"/>
      <c r="O84" s="54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3">
        <f t="shared" si="6"/>
        <v>0.939521791187739</v>
      </c>
      <c r="M85" s="53">
        <f t="shared" si="7"/>
        <v>0.955405208788011</v>
      </c>
      <c r="N85" s="51"/>
      <c r="O85" s="54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3">
        <f t="shared" si="6"/>
        <v>0.939026889040164</v>
      </c>
      <c r="M86" s="53">
        <f t="shared" si="7"/>
        <v>0.55684429250623</v>
      </c>
      <c r="N86" s="51"/>
      <c r="O86" s="54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3">
        <f t="shared" si="6"/>
        <v>0.932881795195954</v>
      </c>
      <c r="M87" s="53">
        <f t="shared" si="7"/>
        <v>0.886600139373416</v>
      </c>
      <c r="N87" s="51"/>
      <c r="O87" s="54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3">
        <f t="shared" si="6"/>
        <v>0.930536367467341</v>
      </c>
      <c r="M88" s="53">
        <f t="shared" si="7"/>
        <v>0.501037271363743</v>
      </c>
      <c r="N88" s="51"/>
      <c r="O88" s="54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3">
        <f t="shared" si="6"/>
        <v>0.930515692307692</v>
      </c>
      <c r="M89" s="53">
        <f t="shared" si="7"/>
        <v>0.750301341070572</v>
      </c>
      <c r="N89" s="51"/>
      <c r="O89" s="54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3">
        <f t="shared" si="6"/>
        <v>0.929532687651332</v>
      </c>
      <c r="M90" s="53">
        <f t="shared" si="7"/>
        <v>0.911679926207771</v>
      </c>
      <c r="N90" s="51"/>
      <c r="O90" s="54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3">
        <f t="shared" si="6"/>
        <v>0.922065677966102</v>
      </c>
      <c r="M91" s="53">
        <f t="shared" si="7"/>
        <v>1.02487641242938</v>
      </c>
      <c r="N91" s="51"/>
      <c r="O91" s="54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3">
        <f t="shared" si="6"/>
        <v>0.912090290381125</v>
      </c>
      <c r="M92" s="53">
        <f t="shared" si="7"/>
        <v>0.928851372441127</v>
      </c>
      <c r="N92" s="51"/>
      <c r="O92" s="54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3">
        <f t="shared" si="6"/>
        <v>0.907905371428571</v>
      </c>
      <c r="M93" s="53">
        <f t="shared" si="7"/>
        <v>0.820667281105991</v>
      </c>
      <c r="N93" s="51"/>
      <c r="O93" s="54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3">
        <f t="shared" si="6"/>
        <v>0.900147536945813</v>
      </c>
      <c r="M94" s="53">
        <f t="shared" si="7"/>
        <v>0.905505610990382</v>
      </c>
      <c r="N94" s="51"/>
      <c r="O94" s="54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3">
        <f t="shared" si="6"/>
        <v>0.894607333333333</v>
      </c>
      <c r="M95" s="53">
        <f t="shared" si="7"/>
        <v>0.644753231492362</v>
      </c>
      <c r="N95" s="51"/>
      <c r="O95" s="54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3">
        <f t="shared" si="6"/>
        <v>0.894346909090909</v>
      </c>
      <c r="M96" s="53">
        <f t="shared" si="7"/>
        <v>0.828097367113761</v>
      </c>
      <c r="N96" s="51"/>
      <c r="O96" s="54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3">
        <f t="shared" si="6"/>
        <v>0.894172431077695</v>
      </c>
      <c r="M97" s="53">
        <f t="shared" si="7"/>
        <v>0.73535715965517</v>
      </c>
      <c r="N97" s="51"/>
      <c r="O97" s="54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3">
        <f t="shared" si="6"/>
        <v>0.891269485714286</v>
      </c>
      <c r="M98" s="53">
        <f t="shared" si="7"/>
        <v>0.708359183673469</v>
      </c>
      <c r="N98" s="51"/>
      <c r="O98" s="54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3">
        <f t="shared" si="6"/>
        <v>0.888693538461539</v>
      </c>
      <c r="M99" s="53">
        <f t="shared" si="7"/>
        <v>0.90025798816568</v>
      </c>
      <c r="N99" s="51"/>
      <c r="O99" s="54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3">
        <f t="shared" si="6"/>
        <v>0.88814183764496</v>
      </c>
      <c r="M100" s="53">
        <f t="shared" si="7"/>
        <v>0.889488062311287</v>
      </c>
      <c r="N100" s="51"/>
      <c r="O100" s="54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3">
        <f t="shared" si="6"/>
        <v>0.886211692307692</v>
      </c>
      <c r="M101" s="53">
        <f t="shared" si="7"/>
        <v>0.821905820916422</v>
      </c>
      <c r="N101" s="51"/>
      <c r="O101" s="54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3">
        <f t="shared" si="6"/>
        <v>0.886207</v>
      </c>
      <c r="M102" s="53">
        <f t="shared" si="7"/>
        <v>0.838528670447385</v>
      </c>
      <c r="N102" s="51"/>
      <c r="O102" s="54">
        <f t="shared" ref="O102:O141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3">
        <f t="shared" si="6"/>
        <v>0.885315398230089</v>
      </c>
      <c r="M103" s="53">
        <f t="shared" si="7"/>
        <v>0.794128953518823</v>
      </c>
      <c r="N103" s="51"/>
      <c r="O103" s="54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3">
        <f t="shared" si="6"/>
        <v>0.878347530864197</v>
      </c>
      <c r="M104" s="53">
        <f t="shared" si="7"/>
        <v>0.663253257573033</v>
      </c>
      <c r="N104" s="51"/>
      <c r="O104" s="54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3">
        <f t="shared" si="6"/>
        <v>0.872124640804598</v>
      </c>
      <c r="M105" s="53">
        <f t="shared" si="7"/>
        <v>1.00841352213148</v>
      </c>
      <c r="N105" s="51"/>
      <c r="O105" s="54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3">
        <f t="shared" si="6"/>
        <v>0.868414769230769</v>
      </c>
      <c r="M106" s="53">
        <f t="shared" si="7"/>
        <v>0.705300435413643</v>
      </c>
      <c r="N106" s="51"/>
      <c r="O106" s="54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3">
        <f t="shared" si="6"/>
        <v>0.866529297297297</v>
      </c>
      <c r="M107" s="53">
        <f t="shared" si="7"/>
        <v>0.811616115963942</v>
      </c>
      <c r="N107" s="51"/>
      <c r="O107" s="54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3">
        <f t="shared" si="6"/>
        <v>0.858619818181818</v>
      </c>
      <c r="M108" s="53">
        <f t="shared" si="7"/>
        <v>0.922251289009498</v>
      </c>
      <c r="N108" s="51"/>
      <c r="O108" s="54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3">
        <f t="shared" si="6"/>
        <v>0.8529352</v>
      </c>
      <c r="M109" s="53">
        <f t="shared" si="7"/>
        <v>0.817533690442627</v>
      </c>
      <c r="N109" s="51"/>
      <c r="O109" s="54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3">
        <f t="shared" si="6"/>
        <v>0.850652444444444</v>
      </c>
      <c r="M110" s="53">
        <f t="shared" si="7"/>
        <v>0.630872554130608</v>
      </c>
      <c r="N110" s="51"/>
      <c r="O110" s="54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3">
        <f t="shared" si="6"/>
        <v>0.850462288135593</v>
      </c>
      <c r="M111" s="53">
        <f t="shared" si="7"/>
        <v>0.877394547923418</v>
      </c>
      <c r="N111" s="51"/>
      <c r="O111" s="54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3">
        <f t="shared" si="6"/>
        <v>0.837397534668721</v>
      </c>
      <c r="M112" s="53">
        <f t="shared" si="7"/>
        <v>0.601955611585812</v>
      </c>
      <c r="N112" s="51"/>
      <c r="O112" s="54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3">
        <f t="shared" si="6"/>
        <v>0.825998728813559</v>
      </c>
      <c r="M113" s="53">
        <f t="shared" si="7"/>
        <v>0.946169223361917</v>
      </c>
      <c r="N113" s="51"/>
      <c r="O113" s="54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3">
        <f t="shared" si="6"/>
        <v>0.819581894736842</v>
      </c>
      <c r="M114" s="53">
        <f t="shared" si="7"/>
        <v>0.861877908335635</v>
      </c>
      <c r="N114" s="51"/>
      <c r="O114" s="54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3">
        <f t="shared" si="6"/>
        <v>0.81892864</v>
      </c>
      <c r="M115" s="53">
        <f t="shared" si="7"/>
        <v>0.658803361344538</v>
      </c>
      <c r="N115" s="51"/>
      <c r="O115" s="54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3">
        <f t="shared" si="6"/>
        <v>0.814668075551446</v>
      </c>
      <c r="M116" s="53">
        <f t="shared" si="7"/>
        <v>0.75461018069967</v>
      </c>
      <c r="N116" s="51"/>
      <c r="O116" s="54">
        <f t="shared" si="9"/>
        <v>-70.1573999999999</v>
      </c>
    </row>
    <row r="117" spans="1:15">
      <c r="A117" s="12">
        <v>115</v>
      </c>
      <c r="B117" s="18">
        <v>572</v>
      </c>
      <c r="C117" s="19" t="s">
        <v>249</v>
      </c>
      <c r="D117" s="18" t="s">
        <v>47</v>
      </c>
      <c r="E117" s="20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8">
        <v>25912.86</v>
      </c>
      <c r="J117" s="18">
        <v>7001.35</v>
      </c>
      <c r="K117" s="18" t="s">
        <v>250</v>
      </c>
      <c r="L117" s="53">
        <f t="shared" si="6"/>
        <v>0.812315360501567</v>
      </c>
      <c r="M117" s="53">
        <f t="shared" si="7"/>
        <v>0.770225522552255</v>
      </c>
      <c r="N117" s="51"/>
      <c r="O117" s="54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3">
        <f t="shared" si="6"/>
        <v>0.801278967741936</v>
      </c>
      <c r="M118" s="53">
        <f t="shared" si="7"/>
        <v>0.731366543172004</v>
      </c>
      <c r="N118" s="51"/>
      <c r="O118" s="54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3">
        <f t="shared" si="6"/>
        <v>0.796923034482759</v>
      </c>
      <c r="M119" s="53">
        <f t="shared" si="7"/>
        <v>0.73585</v>
      </c>
      <c r="N119" s="51"/>
      <c r="O119" s="54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3">
        <f t="shared" si="6"/>
        <v>0.794222965680984</v>
      </c>
      <c r="M120" s="53">
        <f t="shared" si="7"/>
        <v>0.679443990052404</v>
      </c>
      <c r="N120" s="51"/>
      <c r="O120" s="54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3">
        <f t="shared" si="6"/>
        <v>0.770837758112094</v>
      </c>
      <c r="M121" s="53">
        <f t="shared" si="7"/>
        <v>0.744657372897958</v>
      </c>
      <c r="N121" s="51"/>
      <c r="O121" s="54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3">
        <f t="shared" si="6"/>
        <v>0.760243911111111</v>
      </c>
      <c r="M122" s="53">
        <f t="shared" si="7"/>
        <v>0.847315039736092</v>
      </c>
      <c r="N122" s="51"/>
      <c r="O122" s="54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3">
        <f t="shared" si="6"/>
        <v>0.754973381818182</v>
      </c>
      <c r="M123" s="53">
        <f t="shared" si="7"/>
        <v>0.64598852603707</v>
      </c>
      <c r="N123" s="51"/>
      <c r="O123" s="54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3">
        <f t="shared" si="6"/>
        <v>0.746462769230769</v>
      </c>
      <c r="M124" s="53">
        <f t="shared" si="7"/>
        <v>0.652840456803933</v>
      </c>
      <c r="N124" s="51"/>
      <c r="O124" s="54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3">
        <f t="shared" si="6"/>
        <v>0.738825034965035</v>
      </c>
      <c r="M125" s="53">
        <f t="shared" si="7"/>
        <v>0.730823001919216</v>
      </c>
      <c r="N125" s="51"/>
      <c r="O125" s="54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3">
        <f t="shared" si="6"/>
        <v>0.720346</v>
      </c>
      <c r="M126" s="53">
        <f t="shared" si="7"/>
        <v>0.693097316521177</v>
      </c>
      <c r="N126" s="51"/>
      <c r="O126" s="54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3">
        <f t="shared" si="6"/>
        <v>0.712806424242424</v>
      </c>
      <c r="M127" s="53">
        <f t="shared" si="7"/>
        <v>0.720537662337662</v>
      </c>
      <c r="N127" s="51"/>
      <c r="O127" s="54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3">
        <f t="shared" si="6"/>
        <v>0.712595048728576</v>
      </c>
      <c r="M128" s="53">
        <f t="shared" si="7"/>
        <v>0.698590358354683</v>
      </c>
      <c r="N128" s="51"/>
      <c r="O128" s="54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3">
        <f t="shared" si="6"/>
        <v>0.709397245762712</v>
      </c>
      <c r="M129" s="53">
        <f t="shared" si="7"/>
        <v>0.674565312682642</v>
      </c>
      <c r="N129" s="51"/>
      <c r="O129" s="54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3">
        <f t="shared" si="6"/>
        <v>0.7076968</v>
      </c>
      <c r="M130" s="53">
        <f t="shared" si="7"/>
        <v>0.712626666666667</v>
      </c>
      <c r="N130" s="51"/>
      <c r="O130" s="54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3">
        <f t="shared" ref="L131:L145" si="12">I131/F131</f>
        <v>0.694995096774194</v>
      </c>
      <c r="M131" s="53">
        <f t="shared" ref="M131:M145" si="13">J131/H131</f>
        <v>0.677817773264482</v>
      </c>
      <c r="N131" s="51"/>
      <c r="O131" s="54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3">
        <f t="shared" si="12"/>
        <v>0.682804210526316</v>
      </c>
      <c r="M132" s="53">
        <f t="shared" si="13"/>
        <v>0.697697292713948</v>
      </c>
      <c r="N132" s="51"/>
      <c r="O132" s="54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3">
        <f t="shared" si="12"/>
        <v>0.669663135135135</v>
      </c>
      <c r="M133" s="53">
        <f t="shared" si="13"/>
        <v>0.721961096656578</v>
      </c>
      <c r="N133" s="51"/>
      <c r="O133" s="54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3">
        <f t="shared" si="12"/>
        <v>0.66397728</v>
      </c>
      <c r="M134" s="53">
        <f t="shared" si="13"/>
        <v>0.657320727272727</v>
      </c>
      <c r="N134" s="51"/>
      <c r="O134" s="54">
        <f t="shared" si="9"/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3">
        <f t="shared" si="12"/>
        <v>0.663707156308851</v>
      </c>
      <c r="M135" s="53">
        <f t="shared" si="13"/>
        <v>0.628725409715772</v>
      </c>
      <c r="N135" s="51"/>
      <c r="O135" s="54">
        <f t="shared" si="9"/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3">
        <f t="shared" si="12"/>
        <v>0.658310357815443</v>
      </c>
      <c r="M136" s="53">
        <f t="shared" si="13"/>
        <v>0.647622317814892</v>
      </c>
      <c r="N136" s="51"/>
      <c r="O136" s="54">
        <f t="shared" si="9"/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3">
        <f t="shared" si="12"/>
        <v>0.653952820512821</v>
      </c>
      <c r="M137" s="53">
        <f t="shared" si="13"/>
        <v>0.731294187104868</v>
      </c>
      <c r="N137" s="51"/>
      <c r="O137" s="54">
        <f t="shared" si="9"/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3">
        <f t="shared" si="12"/>
        <v>0.636034909090909</v>
      </c>
      <c r="M138" s="53">
        <f t="shared" si="13"/>
        <v>0.588666509248327</v>
      </c>
      <c r="N138" s="51"/>
      <c r="O138" s="54">
        <f t="shared" si="9"/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3">
        <f t="shared" si="12"/>
        <v>0.614785310734463</v>
      </c>
      <c r="M139" s="53">
        <f t="shared" si="13"/>
        <v>0.829939881211067</v>
      </c>
      <c r="N139" s="51"/>
      <c r="O139" s="54">
        <f t="shared" si="9"/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3">
        <f t="shared" si="12"/>
        <v>0.596533333333333</v>
      </c>
      <c r="M140" s="53">
        <f t="shared" si="13"/>
        <v>0.504180790960452</v>
      </c>
      <c r="N140" s="51"/>
      <c r="O140" s="54">
        <f t="shared" si="9"/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3">
        <f t="shared" si="12"/>
        <v>0.579065517241379</v>
      </c>
      <c r="M141" s="53">
        <f t="shared" si="13"/>
        <v>1.26411185654692</v>
      </c>
      <c r="N141" s="51"/>
      <c r="O141" s="54">
        <f t="shared" si="9"/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3">
        <f t="shared" si="12"/>
        <v>0.468627155172414</v>
      </c>
      <c r="M142" s="53">
        <f t="shared" si="13"/>
        <v>0.374205539128513</v>
      </c>
      <c r="N142" s="51"/>
      <c r="O142" s="52" t="s">
        <v>300</v>
      </c>
    </row>
    <row r="143" spans="1:15">
      <c r="A143" s="12">
        <v>141</v>
      </c>
      <c r="B143" s="12">
        <v>122718</v>
      </c>
      <c r="C143" s="13" t="s">
        <v>301</v>
      </c>
      <c r="D143" s="1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12">
        <v>3779.16</v>
      </c>
      <c r="J143" s="12">
        <v>971.13</v>
      </c>
      <c r="K143" s="12" t="s">
        <v>302</v>
      </c>
      <c r="L143" s="53">
        <f t="shared" si="12"/>
        <v>0.400334745762712</v>
      </c>
      <c r="M143" s="53">
        <f t="shared" si="13"/>
        <v>0.395669002607562</v>
      </c>
      <c r="N143" s="51"/>
      <c r="O143" s="54">
        <f>(I143-F143)*0.01</f>
        <v>-56.6084</v>
      </c>
    </row>
    <row r="144" spans="1:15">
      <c r="A144" s="12">
        <v>142</v>
      </c>
      <c r="B144" s="12">
        <v>52</v>
      </c>
      <c r="C144" s="13" t="s">
        <v>303</v>
      </c>
      <c r="D144" s="1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12">
        <v>2252.93</v>
      </c>
      <c r="J144" s="12">
        <v>748.28</v>
      </c>
      <c r="K144" s="12" t="s">
        <v>304</v>
      </c>
      <c r="L144" s="53">
        <f t="shared" si="12"/>
        <v>0.110981773399015</v>
      </c>
      <c r="M144" s="53">
        <f t="shared" si="13"/>
        <v>0.119291533151593</v>
      </c>
      <c r="N144" s="51"/>
      <c r="O144" s="52" t="s">
        <v>300</v>
      </c>
    </row>
    <row r="145" spans="1:15">
      <c r="A145" s="21" t="s">
        <v>305</v>
      </c>
      <c r="B145" s="22"/>
      <c r="C145" s="22"/>
      <c r="D145" s="23"/>
      <c r="E145" s="14">
        <f t="shared" ref="E145:J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 t="shared" si="14"/>
        <v>5573699.24</v>
      </c>
      <c r="J145" s="14">
        <f t="shared" si="14"/>
        <v>1360663.44</v>
      </c>
      <c r="K145" s="14"/>
      <c r="L145" s="53">
        <f t="shared" si="12"/>
        <v>1.01233552905513</v>
      </c>
      <c r="M145" s="53">
        <f t="shared" si="13"/>
        <v>0.872915648689796</v>
      </c>
      <c r="N145" s="51"/>
      <c r="O145" s="52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8.875" style="29" customWidth="1"/>
    <col min="2" max="2" width="21.125" style="29" customWidth="1"/>
    <col min="3" max="3" width="10.5" style="30" customWidth="1"/>
    <col min="4" max="4" width="16.125" style="30"/>
    <col min="5" max="5" width="15.25" style="30" customWidth="1"/>
    <col min="6" max="6" width="13.875" style="30" customWidth="1"/>
    <col min="7" max="7" width="16.625" style="31" customWidth="1"/>
    <col min="8" max="8" width="11.125" style="29" customWidth="1"/>
    <col min="9" max="9" width="11.625" customWidth="1"/>
  </cols>
  <sheetData>
    <row r="1" ht="19" customHeight="1" spans="1:7">
      <c r="A1" s="32" t="s">
        <v>306</v>
      </c>
      <c r="B1" s="32"/>
      <c r="C1" s="32"/>
      <c r="D1" s="32"/>
      <c r="E1" s="32"/>
      <c r="F1" s="32"/>
      <c r="G1" s="32"/>
    </row>
    <row r="2" ht="27" spans="1:7">
      <c r="A2" s="33" t="s">
        <v>6</v>
      </c>
      <c r="B2" s="33" t="s">
        <v>307</v>
      </c>
      <c r="C2" s="33" t="s">
        <v>308</v>
      </c>
      <c r="D2" s="34" t="s">
        <v>309</v>
      </c>
      <c r="E2" s="35" t="s">
        <v>310</v>
      </c>
      <c r="F2" s="35" t="s">
        <v>311</v>
      </c>
      <c r="G2" s="36" t="s">
        <v>312</v>
      </c>
    </row>
    <row r="3" ht="21" customHeight="1" spans="1:7">
      <c r="A3" s="37">
        <v>1</v>
      </c>
      <c r="B3" s="37" t="s">
        <v>313</v>
      </c>
      <c r="C3" s="37">
        <v>23</v>
      </c>
      <c r="D3" s="38">
        <v>5</v>
      </c>
      <c r="E3" s="39">
        <f t="shared" ref="E3:E10" si="0">D3/C3</f>
        <v>0.217391304347826</v>
      </c>
      <c r="F3" s="40">
        <v>0.899211747558438</v>
      </c>
      <c r="G3" s="41">
        <f t="shared" ref="G3:G9" si="1">(1-E3)*-4</f>
        <v>-3.1304347826087</v>
      </c>
    </row>
    <row r="4" ht="21" customHeight="1" spans="1:7">
      <c r="A4" s="37">
        <v>2</v>
      </c>
      <c r="B4" s="37" t="s">
        <v>314</v>
      </c>
      <c r="C4" s="37">
        <v>21</v>
      </c>
      <c r="D4" s="38">
        <v>8</v>
      </c>
      <c r="E4" s="39">
        <f t="shared" si="0"/>
        <v>0.380952380952381</v>
      </c>
      <c r="F4" s="40">
        <v>0.99702511358444</v>
      </c>
      <c r="G4" s="41">
        <f t="shared" si="1"/>
        <v>-2.47619047619048</v>
      </c>
    </row>
    <row r="5" ht="21" customHeight="1" spans="1:7">
      <c r="A5" s="37">
        <v>4</v>
      </c>
      <c r="B5" s="37" t="s">
        <v>315</v>
      </c>
      <c r="C5" s="37">
        <v>5</v>
      </c>
      <c r="D5" s="38">
        <v>5</v>
      </c>
      <c r="E5" s="39">
        <f t="shared" si="0"/>
        <v>1</v>
      </c>
      <c r="F5" s="39">
        <v>1.14395144749493</v>
      </c>
      <c r="G5" s="41"/>
    </row>
    <row r="6" ht="21" customHeight="1" spans="1:7">
      <c r="A6" s="37">
        <v>5</v>
      </c>
      <c r="B6" s="37" t="s">
        <v>47</v>
      </c>
      <c r="C6" s="37">
        <v>28</v>
      </c>
      <c r="D6" s="38">
        <v>15</v>
      </c>
      <c r="E6" s="39">
        <f t="shared" si="0"/>
        <v>0.535714285714286</v>
      </c>
      <c r="F6" s="40">
        <v>0.971979540493258</v>
      </c>
      <c r="G6" s="41">
        <f t="shared" si="1"/>
        <v>-1.85714285714286</v>
      </c>
    </row>
    <row r="7" ht="21" customHeight="1" spans="1:7">
      <c r="A7" s="37">
        <v>6</v>
      </c>
      <c r="B7" s="37" t="s">
        <v>21</v>
      </c>
      <c r="C7" s="37">
        <v>24</v>
      </c>
      <c r="D7" s="38">
        <v>9</v>
      </c>
      <c r="E7" s="39">
        <f t="shared" si="0"/>
        <v>0.375</v>
      </c>
      <c r="F7" s="40">
        <v>0.964709819094426</v>
      </c>
      <c r="G7" s="41">
        <f t="shared" si="1"/>
        <v>-2.5</v>
      </c>
    </row>
    <row r="8" ht="21" customHeight="1" spans="1:7">
      <c r="A8" s="37">
        <v>7</v>
      </c>
      <c r="B8" s="37" t="s">
        <v>316</v>
      </c>
      <c r="C8" s="37">
        <v>6</v>
      </c>
      <c r="D8" s="38">
        <v>4</v>
      </c>
      <c r="E8" s="39">
        <f t="shared" si="0"/>
        <v>0.666666666666667</v>
      </c>
      <c r="F8" s="39">
        <v>1.18938792176465</v>
      </c>
      <c r="G8" s="41"/>
    </row>
    <row r="9" ht="21" customHeight="1" spans="1:7">
      <c r="A9" s="37">
        <v>8</v>
      </c>
      <c r="B9" s="37" t="s">
        <v>26</v>
      </c>
      <c r="C9" s="37">
        <v>35</v>
      </c>
      <c r="D9" s="38">
        <v>20</v>
      </c>
      <c r="E9" s="39">
        <f t="shared" si="0"/>
        <v>0.571428571428571</v>
      </c>
      <c r="F9" s="39">
        <v>1.03090990885853</v>
      </c>
      <c r="G9" s="41"/>
    </row>
    <row r="10" ht="21" customHeight="1" spans="1:7">
      <c r="A10" s="32" t="s">
        <v>305</v>
      </c>
      <c r="B10" s="32"/>
      <c r="C10" s="32">
        <f>SUM(C3:C9)</f>
        <v>142</v>
      </c>
      <c r="D10" s="32">
        <f>SUM(D3:D9)</f>
        <v>66</v>
      </c>
      <c r="E10" s="35">
        <f t="shared" si="0"/>
        <v>0.464788732394366</v>
      </c>
      <c r="F10" s="42"/>
      <c r="G10" s="41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sheetData>
    <row r="1" spans="1:8">
      <c r="A1" s="24" t="s">
        <v>317</v>
      </c>
      <c r="B1" s="24"/>
      <c r="C1" s="24"/>
      <c r="D1" s="24"/>
      <c r="E1" s="24"/>
      <c r="F1" s="24"/>
      <c r="G1" s="25"/>
      <c r="H1" s="24"/>
    </row>
    <row r="2" spans="1:8">
      <c r="A2" s="26" t="s">
        <v>6</v>
      </c>
      <c r="B2" s="26" t="s">
        <v>318</v>
      </c>
      <c r="C2" s="26" t="s">
        <v>319</v>
      </c>
      <c r="D2" s="26" t="s">
        <v>307</v>
      </c>
      <c r="E2" s="26" t="s">
        <v>320</v>
      </c>
      <c r="F2" s="26" t="s">
        <v>321</v>
      </c>
      <c r="G2" s="25" t="s">
        <v>322</v>
      </c>
      <c r="H2" s="26" t="s">
        <v>323</v>
      </c>
    </row>
    <row r="3" spans="1:8">
      <c r="A3" s="27">
        <v>1</v>
      </c>
      <c r="B3" s="27">
        <v>114842</v>
      </c>
      <c r="C3" s="27" t="s">
        <v>324</v>
      </c>
      <c r="D3" s="27" t="s">
        <v>47</v>
      </c>
      <c r="E3" s="27">
        <v>11326</v>
      </c>
      <c r="F3" s="27" t="s">
        <v>325</v>
      </c>
      <c r="G3" s="28">
        <v>20</v>
      </c>
      <c r="H3" s="27"/>
    </row>
    <row r="4" spans="1:7">
      <c r="A4" s="27">
        <v>2</v>
      </c>
      <c r="B4" s="27">
        <v>114843</v>
      </c>
      <c r="C4" s="27" t="s">
        <v>324</v>
      </c>
      <c r="D4" s="27" t="s">
        <v>47</v>
      </c>
      <c r="E4">
        <v>13061</v>
      </c>
      <c r="F4" t="s">
        <v>326</v>
      </c>
      <c r="G4" s="28">
        <v>20</v>
      </c>
    </row>
    <row r="5" spans="1:7">
      <c r="A5" s="27">
        <v>3</v>
      </c>
      <c r="B5" s="27">
        <v>114844</v>
      </c>
      <c r="C5" s="27" t="s">
        <v>324</v>
      </c>
      <c r="D5" s="27" t="s">
        <v>47</v>
      </c>
      <c r="E5">
        <v>13831</v>
      </c>
      <c r="F5" t="s">
        <v>327</v>
      </c>
      <c r="G5" s="28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4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4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8">
        <v>572</v>
      </c>
      <c r="C116" s="19" t="s">
        <v>249</v>
      </c>
      <c r="D116" s="18" t="s">
        <v>47</v>
      </c>
      <c r="E116" s="20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8">
        <v>25912.86</v>
      </c>
      <c r="J116" s="18">
        <v>7001.35</v>
      </c>
      <c r="K116" s="18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12">
        <v>122718</v>
      </c>
      <c r="C142" s="13" t="s">
        <v>301</v>
      </c>
      <c r="D142" s="1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12">
        <v>3779.16</v>
      </c>
      <c r="J142" s="12">
        <v>971.13</v>
      </c>
      <c r="K142" s="12" t="s">
        <v>302</v>
      </c>
    </row>
    <row r="143" spans="1:11">
      <c r="A143" s="12">
        <v>142</v>
      </c>
      <c r="B143" s="12">
        <v>52</v>
      </c>
      <c r="C143" s="13" t="s">
        <v>303</v>
      </c>
      <c r="D143" s="1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12">
        <v>2252.93</v>
      </c>
      <c r="J143" s="12">
        <v>748.28</v>
      </c>
      <c r="K143" s="12" t="s">
        <v>304</v>
      </c>
    </row>
    <row r="144" spans="1:11">
      <c r="A144" s="21" t="s">
        <v>305</v>
      </c>
      <c r="B144" s="22"/>
      <c r="C144" s="22"/>
      <c r="D144" s="23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2022-03-14T09:29:00Z</dcterms:created>
  <dcterms:modified xsi:type="dcterms:W3CDTF">2022-03-17T09:36:16Z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B1D0AEA7D8CA45C1AA7BF0B542000DEB</vt:lpwstr>
  </property>
  <property fmtid="{D5CDD505-2E9C-101B-9397-08002B2CF9AE}" pid="3" name="KSOProductBuildVer">
    <vt:lpwstr>2052-11.1.0.11365</vt:lpwstr>
  </property>
</Properties>
</file>