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3.4-3.8活动数据情况表" sheetId="1" r:id="rId1"/>
    <sheet name="片区完成情况" sheetId="4" r:id="rId2"/>
    <sheet name="员工加分汇总" sheetId="2" r:id="rId3"/>
    <sheet name="Sheet1" sheetId="3" r:id="rId4"/>
  </sheets>
  <definedNames>
    <definedName name="_xlnm._FilterDatabase" localSheetId="0" hidden="1">'3.4-3.8活动数据情况表'!$A$2:$O$145</definedName>
  </definedNames>
  <calcPr calcId="144525"/>
</workbook>
</file>

<file path=xl/sharedStrings.xml><?xml version="1.0" encoding="utf-8"?>
<sst xmlns="http://schemas.openxmlformats.org/spreadsheetml/2006/main" count="954" uniqueCount="328">
  <si>
    <t>3.4-3.8活动数据情况表</t>
  </si>
  <si>
    <t>门店任务</t>
  </si>
  <si>
    <t>活动期间</t>
  </si>
  <si>
    <t>完成率</t>
  </si>
  <si>
    <t>加分</t>
  </si>
  <si>
    <t>处罚</t>
  </si>
  <si>
    <t>序号</t>
  </si>
  <si>
    <t>门店ID</t>
  </si>
  <si>
    <t>门店名称</t>
  </si>
  <si>
    <t>片区名称</t>
  </si>
  <si>
    <t>销售</t>
  </si>
  <si>
    <t>5天销售</t>
  </si>
  <si>
    <t>毛利</t>
  </si>
  <si>
    <r>
      <rPr>
        <b/>
        <sz val="10"/>
        <color rgb="FFFF0000"/>
        <rFont val="Arial"/>
        <charset val="0"/>
      </rPr>
      <t>5</t>
    </r>
    <r>
      <rPr>
        <b/>
        <sz val="10"/>
        <color rgb="FFFF0000"/>
        <rFont val="宋体"/>
        <charset val="0"/>
      </rPr>
      <t>天毛利</t>
    </r>
  </si>
  <si>
    <t>收入</t>
  </si>
  <si>
    <t>毛利率</t>
  </si>
  <si>
    <t>四川太极大邑县沙渠镇方圆路药店</t>
  </si>
  <si>
    <t>城郊一片</t>
  </si>
  <si>
    <t>27.95%</t>
  </si>
  <si>
    <t>加20分</t>
  </si>
  <si>
    <t>四川太极成华区华泰路二药店</t>
  </si>
  <si>
    <t>东南片区</t>
  </si>
  <si>
    <t>16.91%</t>
  </si>
  <si>
    <t>四川太极成华区万科路药店</t>
  </si>
  <si>
    <t>26.97%</t>
  </si>
  <si>
    <t>四川太极青羊区光华西一路药店</t>
  </si>
  <si>
    <t>西北片区</t>
  </si>
  <si>
    <t>30.89%</t>
  </si>
  <si>
    <t>四川太极青羊区童子街药店</t>
  </si>
  <si>
    <t>旗舰片区</t>
  </si>
  <si>
    <t>20.46%</t>
  </si>
  <si>
    <t>四川太极怀远店</t>
  </si>
  <si>
    <t>城郊二片</t>
  </si>
  <si>
    <t>28.09%</t>
  </si>
  <si>
    <t>四川太极旗舰店</t>
  </si>
  <si>
    <t>13.36%</t>
  </si>
  <si>
    <t>四川太极青羊区光华北五路药店</t>
  </si>
  <si>
    <t>27.2%</t>
  </si>
  <si>
    <t>四川太极清江东路药店</t>
  </si>
  <si>
    <t>24.27%</t>
  </si>
  <si>
    <t>四川太极金牛区花照壁中横街药店</t>
  </si>
  <si>
    <t>14.03%</t>
  </si>
  <si>
    <t>四川太极西部店</t>
  </si>
  <si>
    <t>19.86%</t>
  </si>
  <si>
    <t>四川太极大邑县晋源镇东壕沟段药店</t>
  </si>
  <si>
    <t>24.14%</t>
  </si>
  <si>
    <t>四川太极武侯区科华街药店</t>
  </si>
  <si>
    <t>城中片区</t>
  </si>
  <si>
    <t>20.9%</t>
  </si>
  <si>
    <t>四川太极武侯区佳灵路药店</t>
  </si>
  <si>
    <t>24.99%</t>
  </si>
  <si>
    <t>四川太极大邑县晋原镇通达东路五段药店</t>
  </si>
  <si>
    <t>26.85%</t>
  </si>
  <si>
    <t>四川太极金牛区沙湾东一路药店</t>
  </si>
  <si>
    <t>22.86%</t>
  </si>
  <si>
    <t>四川太极金牛区交大路第三药店</t>
  </si>
  <si>
    <t>25.63%</t>
  </si>
  <si>
    <t>四川太极新津县五津镇武阳西路药店</t>
  </si>
  <si>
    <t>新津片区</t>
  </si>
  <si>
    <t>25.45%</t>
  </si>
  <si>
    <t>四川太极武侯区大悦路药店</t>
  </si>
  <si>
    <t>28.42%</t>
  </si>
  <si>
    <t>四川太极锦江区庆云南街药店</t>
  </si>
  <si>
    <t>21.81%</t>
  </si>
  <si>
    <t>四川太极兴义镇万兴路药店</t>
  </si>
  <si>
    <t>32.63%</t>
  </si>
  <si>
    <t>四川太极金牛区银沙路药店</t>
  </si>
  <si>
    <t>25.54%</t>
  </si>
  <si>
    <t>四川太极成华区培华东路药店</t>
  </si>
  <si>
    <t>17.29%</t>
  </si>
  <si>
    <t>四川太极新津邓双镇岷江店</t>
  </si>
  <si>
    <t>32.52%</t>
  </si>
  <si>
    <t>四川太极武侯区逸都路药店</t>
  </si>
  <si>
    <t>24.8%</t>
  </si>
  <si>
    <t>四川太极都江堰聚源镇药店</t>
  </si>
  <si>
    <t>25.15%</t>
  </si>
  <si>
    <t>四川太极成华区崔家店路药店</t>
  </si>
  <si>
    <t>25.65%</t>
  </si>
  <si>
    <t>四川太极成华区华康路药店</t>
  </si>
  <si>
    <t>29.07%</t>
  </si>
  <si>
    <t>四川太极五津西路药店</t>
  </si>
  <si>
    <t>22.71%</t>
  </si>
  <si>
    <t>四川太极武侯区顺和街店</t>
  </si>
  <si>
    <t>29.68%</t>
  </si>
  <si>
    <t>四川太极高新区大源北街药店</t>
  </si>
  <si>
    <t>23.11%</t>
  </si>
  <si>
    <t>四川太极武侯区倪家桥路药店</t>
  </si>
  <si>
    <t>30.7%</t>
  </si>
  <si>
    <t>四川太极武侯区大华街药店</t>
  </si>
  <si>
    <t>26.71%</t>
  </si>
  <si>
    <t>四川太极大邑县晋原镇北街药店</t>
  </si>
  <si>
    <t>23.4%</t>
  </si>
  <si>
    <t>四川太极新津县五津镇五津西路二药房</t>
  </si>
  <si>
    <t>19.61%</t>
  </si>
  <si>
    <t>四川太极邛崃市文君街道杏林路药店</t>
  </si>
  <si>
    <t>18.16%</t>
  </si>
  <si>
    <t>四川太极青羊区青龙街药店</t>
  </si>
  <si>
    <t>14%</t>
  </si>
  <si>
    <t>四川太极都江堰奎光路中段药店</t>
  </si>
  <si>
    <t>25.9%</t>
  </si>
  <si>
    <t>四川太极青羊区北东街店</t>
  </si>
  <si>
    <t>19.97%</t>
  </si>
  <si>
    <t>四川太极成华区西林一街药店</t>
  </si>
  <si>
    <t>31.34%</t>
  </si>
  <si>
    <t>四川太极锦江区榕声路店</t>
  </si>
  <si>
    <t>35.37%</t>
  </si>
  <si>
    <t>四川太极光华药店</t>
  </si>
  <si>
    <t>27.55%</t>
  </si>
  <si>
    <t>四川太极新都区新都街道万和北路药店</t>
  </si>
  <si>
    <t>25.18%</t>
  </si>
  <si>
    <t>四川太极三江店</t>
  </si>
  <si>
    <t>30.1%</t>
  </si>
  <si>
    <t>四川太极成华区万宇路药店</t>
  </si>
  <si>
    <t>30.34%</t>
  </si>
  <si>
    <t>四川太极成华杉板桥南一路店</t>
  </si>
  <si>
    <t>25.26%</t>
  </si>
  <si>
    <t>四川太极锦江区静沙南路药店</t>
  </si>
  <si>
    <t>32.19%</t>
  </si>
  <si>
    <t>四川太极金牛区花照壁药店</t>
  </si>
  <si>
    <t>27.54%</t>
  </si>
  <si>
    <t>四川太极成华区二环路北四段药店（汇融名城）</t>
  </si>
  <si>
    <t>27.48%</t>
  </si>
  <si>
    <t>四川太极大邑县晋原镇内蒙古大道桃源药店</t>
  </si>
  <si>
    <t>32.82%</t>
  </si>
  <si>
    <t>四川太极大邑县晋原镇子龙路店</t>
  </si>
  <si>
    <t>26.4%</t>
  </si>
  <si>
    <t>四川太极青羊区蜀鑫路药店</t>
  </si>
  <si>
    <t>23.89%</t>
  </si>
  <si>
    <t>四川太极武侯区丝竹路药店</t>
  </si>
  <si>
    <t>22.33%</t>
  </si>
  <si>
    <t>四川太极金牛区蜀汉路药店</t>
  </si>
  <si>
    <t>24.13%</t>
  </si>
  <si>
    <t>四川太极青羊区蜀辉路药店</t>
  </si>
  <si>
    <t>29.62%</t>
  </si>
  <si>
    <t>四川太极成华区华油路药店</t>
  </si>
  <si>
    <t>24.76%</t>
  </si>
  <si>
    <t>四川太极成华区驷马桥三路药店</t>
  </si>
  <si>
    <t>34.67%</t>
  </si>
  <si>
    <t>四川太极锦江区水杉街药店</t>
  </si>
  <si>
    <t>29.72%</t>
  </si>
  <si>
    <t>四川太极邛崃市临邛镇洪川小区药店</t>
  </si>
  <si>
    <t>31.23%</t>
  </si>
  <si>
    <t>四川太极武侯区长寿路药店</t>
  </si>
  <si>
    <t>28.49%</t>
  </si>
  <si>
    <t>四川太极通盈街药店</t>
  </si>
  <si>
    <t>29.06%</t>
  </si>
  <si>
    <t>四川太极金牛区银河北街药店</t>
  </si>
  <si>
    <t>26.72%</t>
  </si>
  <si>
    <t>四川太极锦江区观音桥街药店</t>
  </si>
  <si>
    <t>33.29%</t>
  </si>
  <si>
    <t>四川太极成华区羊子山西路药店（兴元华盛）</t>
  </si>
  <si>
    <t>29.11%</t>
  </si>
  <si>
    <t>四川太极新园大道药店</t>
  </si>
  <si>
    <t>29.26%</t>
  </si>
  <si>
    <t>四川太极金牛区金沙路药店</t>
  </si>
  <si>
    <t>21.03%</t>
  </si>
  <si>
    <t xml:space="preserve">四川太极崇州市崇阳镇永康东路药店 </t>
  </si>
  <si>
    <t>32.79%</t>
  </si>
  <si>
    <t>四川太极高新区中和公济桥路药店</t>
  </si>
  <si>
    <t>29.78%</t>
  </si>
  <si>
    <t>四川太极邛崃中心药店</t>
  </si>
  <si>
    <t>30.14%</t>
  </si>
  <si>
    <t>四川太极大邑县青霞街道元通路南段药店</t>
  </si>
  <si>
    <t>33.55%</t>
  </si>
  <si>
    <t>四川太极都江堰市蒲阳路药店</t>
  </si>
  <si>
    <t>27.07%</t>
  </si>
  <si>
    <t>四川太极成华区金马河路药店</t>
  </si>
  <si>
    <t>28.02%</t>
  </si>
  <si>
    <t>四川太极郫县郫筒镇一环路东南段药店</t>
  </si>
  <si>
    <t>21.85%</t>
  </si>
  <si>
    <t>四川太极大邑县观音阁街西段店</t>
  </si>
  <si>
    <t>30.62%</t>
  </si>
  <si>
    <t>四川太极新都区新繁镇繁江北路药店</t>
  </si>
  <si>
    <t>28.87%</t>
  </si>
  <si>
    <t>成都成汉太极大药房有限公司</t>
  </si>
  <si>
    <t>22.6%</t>
  </si>
  <si>
    <t>四川太极锦江区梨花街药店</t>
  </si>
  <si>
    <t>31.96%</t>
  </si>
  <si>
    <t>四川太极都江堰景中路店</t>
  </si>
  <si>
    <t>29.37%</t>
  </si>
  <si>
    <t>四川太极锦江区宏济中路药店</t>
  </si>
  <si>
    <t>31.37%</t>
  </si>
  <si>
    <t>四川太极青羊区大石西路药店</t>
  </si>
  <si>
    <t>四川太极崇州市崇阳镇尚贤坊街药店</t>
  </si>
  <si>
    <t>33.8%</t>
  </si>
  <si>
    <t>四川太极邛崃市临邛镇翠荫街药店</t>
  </si>
  <si>
    <t>25.48%</t>
  </si>
  <si>
    <t>四川太极枣子巷药店</t>
  </si>
  <si>
    <t>24.1%</t>
  </si>
  <si>
    <t>四川太极双林路药店</t>
  </si>
  <si>
    <t>19.46%</t>
  </si>
  <si>
    <t>四川太极土龙路药店</t>
  </si>
  <si>
    <t>26.31%</t>
  </si>
  <si>
    <t>四川太极光华村街药店</t>
  </si>
  <si>
    <t>15.5%</t>
  </si>
  <si>
    <t>四川太极大邑县晋原镇潘家街药店</t>
  </si>
  <si>
    <t>27.14%</t>
  </si>
  <si>
    <t>四川太极邛崃市文君街道凤凰大道药店</t>
  </si>
  <si>
    <t>27.8%</t>
  </si>
  <si>
    <t>四川太极新都区斑竹园街道医贸大道药店</t>
  </si>
  <si>
    <t>33.34%</t>
  </si>
  <si>
    <t>四川太极都江堰药店</t>
  </si>
  <si>
    <t>30.96%</t>
  </si>
  <si>
    <t>四川太极崇州市崇阳镇蜀州中路药店</t>
  </si>
  <si>
    <t>四川太极青羊区贝森北路药店</t>
  </si>
  <si>
    <t>29.48%</t>
  </si>
  <si>
    <t>四川太极高新区剑南大道药店</t>
  </si>
  <si>
    <t>24.53%</t>
  </si>
  <si>
    <t>四川太极成华区龙潭西路药店</t>
  </si>
  <si>
    <t>27.11%</t>
  </si>
  <si>
    <t>四川太极温江区公平街道江安路药店</t>
  </si>
  <si>
    <t>27.6%</t>
  </si>
  <si>
    <t>四川太极高新区天顺路药店</t>
  </si>
  <si>
    <t>22.25%</t>
  </si>
  <si>
    <t>四川太极青羊区蜀源路药店</t>
  </si>
  <si>
    <t>26.33%</t>
  </si>
  <si>
    <t>四川太极沙河源药店</t>
  </si>
  <si>
    <t>28.89%</t>
  </si>
  <si>
    <t>四川太极大药房连锁有限公司武侯区聚萃街药店</t>
  </si>
  <si>
    <t>四川太极高新区中和大道药店</t>
  </si>
  <si>
    <t>30.03%</t>
  </si>
  <si>
    <t>四川太极金丝街药店</t>
  </si>
  <si>
    <t>32.13%</t>
  </si>
  <si>
    <t>四川太极青羊区十二桥药店</t>
  </si>
  <si>
    <t>10.76%</t>
  </si>
  <si>
    <t>四川太极金带街药店</t>
  </si>
  <si>
    <t>31.63%</t>
  </si>
  <si>
    <t>四川太极成华区东昌路一药店</t>
  </si>
  <si>
    <t>28.4%</t>
  </si>
  <si>
    <t>四川太极都江堰幸福镇翔凤路药店</t>
  </si>
  <si>
    <t>30.8%</t>
  </si>
  <si>
    <t>四川太极成华区华泰路药店</t>
  </si>
  <si>
    <t>35.98%</t>
  </si>
  <si>
    <t>四川太极都江堰市蒲阳镇堰问道西路药店</t>
  </si>
  <si>
    <t>33.99%</t>
  </si>
  <si>
    <t>四川太极大邑县安仁镇千禧街药店</t>
  </si>
  <si>
    <t>23.71%</t>
  </si>
  <si>
    <t>四川太极金牛区黄苑东街药店</t>
  </si>
  <si>
    <t>32.32%</t>
  </si>
  <si>
    <t>四川太极高新区新下街药店</t>
  </si>
  <si>
    <t>23.72%</t>
  </si>
  <si>
    <t>四川太极双流县西航港街道锦华路一段药店</t>
  </si>
  <si>
    <t>31.85%</t>
  </si>
  <si>
    <t>四川太极金牛区五福桥东路药店</t>
  </si>
  <si>
    <t>26.04%</t>
  </si>
  <si>
    <t>四川太极成华区水碾河路药店</t>
  </si>
  <si>
    <t>22.97%</t>
  </si>
  <si>
    <t>四川太极高新天久北巷药店</t>
  </si>
  <si>
    <t>25.43%</t>
  </si>
  <si>
    <t>四川太极郫县郫筒镇东大街药店</t>
  </si>
  <si>
    <t>27.01%</t>
  </si>
  <si>
    <t>四川太极都江堰市永丰街道宝莲路药店</t>
  </si>
  <si>
    <t>24.95%</t>
  </si>
  <si>
    <t>四川太极青羊区经一路药店</t>
  </si>
  <si>
    <t>29.54%</t>
  </si>
  <si>
    <t>四川太极新乐中街药店</t>
  </si>
  <si>
    <t>23.14%</t>
  </si>
  <si>
    <t>四川太极红星店</t>
  </si>
  <si>
    <t>35.34%</t>
  </si>
  <si>
    <t>四川太极高新区泰和二街药店</t>
  </si>
  <si>
    <t>33.03%</t>
  </si>
  <si>
    <t>四川太极高新区紫薇东路药店</t>
  </si>
  <si>
    <t>28.2%</t>
  </si>
  <si>
    <t>四川太极锦江区柳翠路药店</t>
  </si>
  <si>
    <t>25.86%</t>
  </si>
  <si>
    <t>四川太极浆洗街药店</t>
  </si>
  <si>
    <t>25.08%</t>
  </si>
  <si>
    <t>四川太极青羊区金祥路药店</t>
  </si>
  <si>
    <t>29.76%</t>
  </si>
  <si>
    <t>四川太极高新区锦城大道药店</t>
  </si>
  <si>
    <t>28.3%</t>
  </si>
  <si>
    <t>四川太极新都区马超东路店</t>
  </si>
  <si>
    <t>30.39%</t>
  </si>
  <si>
    <t>四川太极大邑县晋原街道蜀望路药店</t>
  </si>
  <si>
    <t>27.57%</t>
  </si>
  <si>
    <t>四川太极武侯区双楠路药店</t>
  </si>
  <si>
    <t>33.22%</t>
  </si>
  <si>
    <t>四川太极大邑晋原街道金巷西街药店</t>
  </si>
  <si>
    <t>29.12%</t>
  </si>
  <si>
    <t>四川太极双流区东升街道三强西路药店</t>
  </si>
  <si>
    <t>35.51%</t>
  </si>
  <si>
    <t>四川太极邛崃市羊安镇永康大道药店</t>
  </si>
  <si>
    <t>32.92%</t>
  </si>
  <si>
    <t>四川太极彭州市致和镇南三环路药店</t>
  </si>
  <si>
    <t>21.77%</t>
  </si>
  <si>
    <t>四川太极大邑县晋原镇东街药店</t>
  </si>
  <si>
    <t>31.4%</t>
  </si>
  <si>
    <t>四川太极锦江区劼人路药店</t>
  </si>
  <si>
    <t>34.96%</t>
  </si>
  <si>
    <t>四川太极大邑县新场镇文昌街药店</t>
  </si>
  <si>
    <t>四川太极武侯区科华北路药店</t>
  </si>
  <si>
    <t>30.54%</t>
  </si>
  <si>
    <t>四川太极崇州市怀远镇文井北路药店</t>
  </si>
  <si>
    <t>35.09%</t>
  </si>
  <si>
    <t>四川太极武侯区聚福路药店</t>
  </si>
  <si>
    <t>21.97%</t>
  </si>
  <si>
    <t>四川太极温江店</t>
  </si>
  <si>
    <t>34.68%</t>
  </si>
  <si>
    <t>四川太极人民中路店</t>
  </si>
  <si>
    <t>26.16%</t>
  </si>
  <si>
    <t>闭店</t>
  </si>
  <si>
    <t>四川太极大邑县晋原街道南街药店</t>
  </si>
  <si>
    <t>25.69%</t>
  </si>
  <si>
    <t>四川太极崇州中心店</t>
  </si>
  <si>
    <t>33.21%</t>
  </si>
  <si>
    <t>合计</t>
  </si>
  <si>
    <t>3.4—3.8 片区完成情况</t>
  </si>
  <si>
    <t>片区</t>
  </si>
  <si>
    <t>管辖店数</t>
  </si>
  <si>
    <t>销售完成门店数</t>
  </si>
  <si>
    <t>门店店数完成率</t>
  </si>
  <si>
    <t>片区完成率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</si>
  <si>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</si>
  <si>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</si>
  <si>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</si>
  <si>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</si>
  <si>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</si>
  <si>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r>
      <rPr>
        <b/>
        <sz val="10"/>
        <rFont val="Arial"/>
        <charset val="0"/>
      </rPr>
      <t xml:space="preserve">3.4-3.8 </t>
    </r>
    <r>
      <rPr>
        <b/>
        <sz val="10"/>
        <rFont val="宋体"/>
        <charset val="0"/>
      </rPr>
      <t>三八节活动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</si>
  <si>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</si>
  <si>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</si>
  <si>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</si>
  <si>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</si>
  <si>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员工加分</t>
  </si>
  <si>
    <t>备注</t>
  </si>
  <si>
    <t>怀远店</t>
  </si>
  <si>
    <t>韩艳梅</t>
  </si>
  <si>
    <t>窦潘</t>
  </si>
  <si>
    <t>曹琼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</si>
</sst>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41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sz val="10"/>
      <color theme="1"/>
      <name val="宋体"/>
      <charset val="134"/>
    </font>
    <font>
      <b/>
      <sz val="10"/>
      <name val="Arial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幼圆"/>
      <charset val="0"/>
    </font>
    <font>
      <b/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6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6" fillId="26" borderId="10" applyNumberFormat="0" applyAlignment="0" applyProtection="0">
      <alignment vertical="center"/>
    </xf>
    <xf numFmtId="0" fontId="37" fillId="26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5" fillId="0" borderId="0"/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6" fontId="8" fillId="0" borderId="1" xfId="49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2" fillId="0" borderId="0" xfId="0" applyFont="1" applyAlignment="1">
      <alignment horizontal="center" vertical="center"/>
    </xf>
    <xf numFmtId="177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0" fontId="17" fillId="0" borderId="1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7" fontId="18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77" fontId="17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5"/>
  <sheetViews>
    <sheetView workbookViewId="0">
      <selection activeCell="A8" sqref="$A8:$XFD8"/>
    </sheetView>
  </sheetViews>
  <sheetFormatPr defaultColWidth="9" defaultRowHeight="13.5"/>
  <cols>
    <col min="1" max="1" width="4.5" style="1" customWidth="1"/>
    <col min="2" max="2" width="7.25" style="1" customWidth="1"/>
    <col min="3" max="3" width="27.375" style="2" customWidth="1"/>
    <col min="4" max="4" width="9.375" style="1" customWidth="1"/>
    <col min="5" max="5" width="9.25" style="3"/>
    <col min="6" max="6" width="8.25" style="4" customWidth="1"/>
    <col min="7" max="7" width="8.625" style="5" customWidth="1"/>
    <col min="8" max="8" width="10" style="6" customWidth="1"/>
    <col min="9" max="9" width="9.875" style="3" customWidth="1"/>
    <col min="10" max="10" width="10.25" style="3" customWidth="1"/>
    <col min="11" max="11" width="8.375" style="3" customWidth="1"/>
    <col min="12" max="12" width="9.125" style="44" customWidth="1"/>
    <col min="13" max="13" width="9.75" style="44" customWidth="1"/>
    <col min="14" max="14" width="9" style="45"/>
    <col min="15" max="15" width="10.375" style="46"/>
  </cols>
  <sheetData>
    <row r="1" spans="1:15">
      <c r="A1" s="47" t="s">
        <v>0</v>
      </c>
      <c r="B1" s="47"/>
      <c r="C1" s="47"/>
      <c r="D1" s="47"/>
      <c r="E1" s="7" t="s">
        <v>1</v>
      </c>
      <c r="F1" s="7"/>
      <c r="G1" s="7"/>
      <c r="H1" s="7"/>
      <c r="I1" s="7" t="s">
        <v>2</v>
      </c>
      <c r="J1" s="7"/>
      <c r="K1" s="7"/>
      <c r="L1" s="48" t="s">
        <v>3</v>
      </c>
      <c r="M1" s="48"/>
      <c r="N1" s="49" t="s">
        <v>4</v>
      </c>
      <c r="O1" s="50" t="s">
        <v>5</v>
      </c>
    </row>
    <row r="2" spans="1:15">
      <c r="A2" s="7" t="s">
        <v>6</v>
      </c>
      <c r="B2" s="7" t="s">
        <v>7</v>
      </c>
      <c r="C2" s="8" t="s">
        <v>8</v>
      </c>
      <c r="D2" s="7" t="s">
        <v>9</v>
      </c>
      <c r="E2" s="7" t="s">
        <v>10</v>
      </c>
      <c r="F2" s="9" t="s">
        <v>11</v>
      </c>
      <c r="G2" s="10" t="s">
        <v>12</v>
      </c>
      <c r="H2" s="11" t="s">
        <v>13</v>
      </c>
      <c r="I2" s="7" t="s">
        <v>14</v>
      </c>
      <c r="J2" s="7" t="s">
        <v>12</v>
      </c>
      <c r="K2" s="7" t="s">
        <v>15</v>
      </c>
      <c r="L2" s="48" t="s">
        <v>10</v>
      </c>
      <c r="M2" s="48" t="s">
        <v>12</v>
      </c>
      <c r="N2" s="49"/>
      <c r="O2" s="50"/>
    </row>
    <row r="3" spans="1:15">
      <c r="A3" s="12">
        <v>1</v>
      </c>
      <c r="B3" s="12">
        <v>716</v>
      </c>
      <c r="C3" s="13" t="s">
        <v>16</v>
      </c>
      <c r="D3" s="12" t="s">
        <v>17</v>
      </c>
      <c r="E3" s="14">
        <v>6018</v>
      </c>
      <c r="F3" s="15">
        <f t="shared" ref="F3:F66" si="0">E3*5</f>
        <v>30090</v>
      </c>
      <c r="G3" s="16">
        <v>2024.4552</v>
      </c>
      <c r="H3" s="17">
        <f t="shared" ref="H3:H66" si="1">G3*5</f>
        <v>10122.276</v>
      </c>
      <c r="I3" s="12">
        <v>49389.4</v>
      </c>
      <c r="J3" s="12">
        <v>13808.2</v>
      </c>
      <c r="K3" s="12" t="s">
        <v>18</v>
      </c>
      <c r="L3" s="51">
        <f t="shared" ref="L3:L66" si="2">I3/F3</f>
        <v>1.64138916583583</v>
      </c>
      <c r="M3" s="51">
        <f t="shared" ref="M3:M66" si="3">J3/H3</f>
        <v>1.36413984364781</v>
      </c>
      <c r="N3" s="52" t="s">
        <v>19</v>
      </c>
      <c r="O3" s="53"/>
    </row>
    <row r="4" spans="1:15">
      <c r="A4" s="12">
        <v>2</v>
      </c>
      <c r="B4" s="12">
        <v>122198</v>
      </c>
      <c r="C4" s="13" t="s">
        <v>20</v>
      </c>
      <c r="D4" s="12" t="s">
        <v>21</v>
      </c>
      <c r="E4" s="14">
        <v>3776</v>
      </c>
      <c r="F4" s="15">
        <f t="shared" si="0"/>
        <v>18880</v>
      </c>
      <c r="G4" s="16">
        <v>868.48</v>
      </c>
      <c r="H4" s="17">
        <f t="shared" si="1"/>
        <v>4342.4</v>
      </c>
      <c r="I4" s="12">
        <v>27183.4</v>
      </c>
      <c r="J4" s="12">
        <v>4597.68</v>
      </c>
      <c r="K4" s="12" t="s">
        <v>22</v>
      </c>
      <c r="L4" s="51">
        <f t="shared" si="2"/>
        <v>1.43979872881356</v>
      </c>
      <c r="M4" s="51">
        <f t="shared" si="3"/>
        <v>1.05878776713338</v>
      </c>
      <c r="N4" s="52" t="s">
        <v>19</v>
      </c>
      <c r="O4" s="53"/>
    </row>
    <row r="5" spans="1:15">
      <c r="A5" s="12">
        <v>3</v>
      </c>
      <c r="B5" s="12">
        <v>707</v>
      </c>
      <c r="C5" s="13" t="s">
        <v>23</v>
      </c>
      <c r="D5" s="12" t="s">
        <v>21</v>
      </c>
      <c r="E5" s="14">
        <v>10560</v>
      </c>
      <c r="F5" s="15">
        <f t="shared" si="0"/>
        <v>52800</v>
      </c>
      <c r="G5" s="16">
        <v>3379.2</v>
      </c>
      <c r="H5" s="17">
        <f t="shared" si="1"/>
        <v>16896</v>
      </c>
      <c r="I5" s="12">
        <v>75080.9</v>
      </c>
      <c r="J5" s="12">
        <v>20249.6</v>
      </c>
      <c r="K5" s="12" t="s">
        <v>24</v>
      </c>
      <c r="L5" s="51">
        <f t="shared" si="2"/>
        <v>1.42198674242424</v>
      </c>
      <c r="M5" s="51">
        <f t="shared" si="3"/>
        <v>1.19848484848485</v>
      </c>
      <c r="N5" s="52" t="s">
        <v>19</v>
      </c>
      <c r="O5" s="53"/>
    </row>
    <row r="6" spans="1:15">
      <c r="A6" s="12">
        <v>4</v>
      </c>
      <c r="B6" s="12">
        <v>113833</v>
      </c>
      <c r="C6" s="13" t="s">
        <v>25</v>
      </c>
      <c r="D6" s="12" t="s">
        <v>26</v>
      </c>
      <c r="E6" s="14">
        <v>3750</v>
      </c>
      <c r="F6" s="15">
        <f t="shared" si="0"/>
        <v>18750</v>
      </c>
      <c r="G6" s="16">
        <v>1200</v>
      </c>
      <c r="H6" s="17">
        <f t="shared" si="1"/>
        <v>6000</v>
      </c>
      <c r="I6" s="12">
        <v>26196.72</v>
      </c>
      <c r="J6" s="12">
        <v>8093.87</v>
      </c>
      <c r="K6" s="12" t="s">
        <v>27</v>
      </c>
      <c r="L6" s="51">
        <f t="shared" si="2"/>
        <v>1.3971584</v>
      </c>
      <c r="M6" s="51">
        <f t="shared" si="3"/>
        <v>1.34897833333333</v>
      </c>
      <c r="N6" s="52" t="s">
        <v>19</v>
      </c>
      <c r="O6" s="53"/>
    </row>
    <row r="7" spans="1:15">
      <c r="A7" s="12">
        <v>5</v>
      </c>
      <c r="B7" s="12">
        <v>102935</v>
      </c>
      <c r="C7" s="13" t="s">
        <v>28</v>
      </c>
      <c r="D7" s="12" t="s">
        <v>29</v>
      </c>
      <c r="E7" s="14">
        <v>5900</v>
      </c>
      <c r="F7" s="15">
        <f t="shared" si="0"/>
        <v>29500</v>
      </c>
      <c r="G7" s="16">
        <v>2231.97</v>
      </c>
      <c r="H7" s="17">
        <f t="shared" si="1"/>
        <v>11159.85</v>
      </c>
      <c r="I7" s="12">
        <v>40564.56</v>
      </c>
      <c r="J7" s="12">
        <v>8303.45</v>
      </c>
      <c r="K7" s="12" t="s">
        <v>30</v>
      </c>
      <c r="L7" s="51">
        <f t="shared" si="2"/>
        <v>1.37506983050847</v>
      </c>
      <c r="M7" s="54">
        <f t="shared" si="3"/>
        <v>0.744046738979467</v>
      </c>
      <c r="N7" s="52"/>
      <c r="O7" s="53"/>
    </row>
    <row r="8" spans="1:15">
      <c r="A8" s="12">
        <v>6</v>
      </c>
      <c r="B8" s="12">
        <v>54</v>
      </c>
      <c r="C8" s="13" t="s">
        <v>31</v>
      </c>
      <c r="D8" s="12" t="s">
        <v>32</v>
      </c>
      <c r="E8" s="14">
        <v>7980</v>
      </c>
      <c r="F8" s="15">
        <f t="shared" si="0"/>
        <v>39900</v>
      </c>
      <c r="G8" s="16">
        <v>2494.548</v>
      </c>
      <c r="H8" s="17">
        <f t="shared" si="1"/>
        <v>12472.74</v>
      </c>
      <c r="I8" s="12">
        <v>52640.31</v>
      </c>
      <c r="J8" s="12">
        <v>14789.17</v>
      </c>
      <c r="K8" s="12" t="s">
        <v>33</v>
      </c>
      <c r="L8" s="51">
        <f t="shared" si="2"/>
        <v>1.31930601503759</v>
      </c>
      <c r="M8" s="51">
        <f t="shared" si="3"/>
        <v>1.18571941690439</v>
      </c>
      <c r="N8" s="52" t="s">
        <v>19</v>
      </c>
      <c r="O8" s="53"/>
    </row>
    <row r="9" spans="1:15">
      <c r="A9" s="12">
        <v>7</v>
      </c>
      <c r="B9" s="12">
        <v>307</v>
      </c>
      <c r="C9" s="13" t="s">
        <v>34</v>
      </c>
      <c r="D9" s="12" t="s">
        <v>29</v>
      </c>
      <c r="E9" s="14">
        <v>75600</v>
      </c>
      <c r="F9" s="15">
        <f t="shared" si="0"/>
        <v>378000</v>
      </c>
      <c r="G9" s="16">
        <v>19656</v>
      </c>
      <c r="H9" s="17">
        <f t="shared" si="1"/>
        <v>98280</v>
      </c>
      <c r="I9" s="12">
        <v>493138.52</v>
      </c>
      <c r="J9" s="12">
        <v>65905.1</v>
      </c>
      <c r="K9" s="12" t="s">
        <v>35</v>
      </c>
      <c r="L9" s="51">
        <f t="shared" si="2"/>
        <v>1.30459925925926</v>
      </c>
      <c r="M9" s="54">
        <f t="shared" si="3"/>
        <v>0.670585063085063</v>
      </c>
      <c r="N9" s="52"/>
      <c r="O9" s="53"/>
    </row>
    <row r="10" spans="1:15">
      <c r="A10" s="12">
        <v>8</v>
      </c>
      <c r="B10" s="12">
        <v>114286</v>
      </c>
      <c r="C10" s="13" t="s">
        <v>36</v>
      </c>
      <c r="D10" s="12" t="s">
        <v>26</v>
      </c>
      <c r="E10" s="14">
        <v>5625</v>
      </c>
      <c r="F10" s="15">
        <f t="shared" si="0"/>
        <v>28125</v>
      </c>
      <c r="G10" s="16">
        <v>1537.3125</v>
      </c>
      <c r="H10" s="17">
        <f t="shared" si="1"/>
        <v>7686.5625</v>
      </c>
      <c r="I10" s="12">
        <v>36661.33</v>
      </c>
      <c r="J10" s="12">
        <v>9974.45</v>
      </c>
      <c r="K10" s="12" t="s">
        <v>37</v>
      </c>
      <c r="L10" s="51">
        <f t="shared" si="2"/>
        <v>1.30351395555556</v>
      </c>
      <c r="M10" s="51">
        <f t="shared" si="3"/>
        <v>1.29764768061146</v>
      </c>
      <c r="N10" s="52" t="s">
        <v>19</v>
      </c>
      <c r="O10" s="53"/>
    </row>
    <row r="11" spans="1:15">
      <c r="A11" s="12">
        <v>9</v>
      </c>
      <c r="B11" s="12">
        <v>357</v>
      </c>
      <c r="C11" s="13" t="s">
        <v>38</v>
      </c>
      <c r="D11" s="12" t="s">
        <v>26</v>
      </c>
      <c r="E11" s="14">
        <v>8136</v>
      </c>
      <c r="F11" s="15">
        <f t="shared" si="0"/>
        <v>40680</v>
      </c>
      <c r="G11" s="16">
        <v>2371.644</v>
      </c>
      <c r="H11" s="17">
        <f t="shared" si="1"/>
        <v>11858.22</v>
      </c>
      <c r="I11" s="12">
        <v>52786.15</v>
      </c>
      <c r="J11" s="12">
        <v>12816.16</v>
      </c>
      <c r="K11" s="12" t="s">
        <v>39</v>
      </c>
      <c r="L11" s="51">
        <f t="shared" si="2"/>
        <v>1.29759464110128</v>
      </c>
      <c r="M11" s="51">
        <f t="shared" si="3"/>
        <v>1.0807827819015</v>
      </c>
      <c r="N11" s="52" t="s">
        <v>19</v>
      </c>
      <c r="O11" s="53"/>
    </row>
    <row r="12" spans="1:15">
      <c r="A12" s="12">
        <v>10</v>
      </c>
      <c r="B12" s="12">
        <v>117491</v>
      </c>
      <c r="C12" s="13" t="s">
        <v>40</v>
      </c>
      <c r="D12" s="12" t="s">
        <v>26</v>
      </c>
      <c r="E12" s="14">
        <v>10625</v>
      </c>
      <c r="F12" s="15">
        <f t="shared" si="0"/>
        <v>53125</v>
      </c>
      <c r="G12" s="16">
        <v>2762.5</v>
      </c>
      <c r="H12" s="17">
        <f t="shared" si="1"/>
        <v>13812.5</v>
      </c>
      <c r="I12" s="12">
        <v>68917.84</v>
      </c>
      <c r="J12" s="12">
        <v>9674.23</v>
      </c>
      <c r="K12" s="12" t="s">
        <v>41</v>
      </c>
      <c r="L12" s="51">
        <f t="shared" si="2"/>
        <v>1.29727698823529</v>
      </c>
      <c r="M12" s="54">
        <f t="shared" si="3"/>
        <v>0.700396742081448</v>
      </c>
      <c r="N12" s="52"/>
      <c r="O12" s="53"/>
    </row>
    <row r="13" spans="1:15">
      <c r="A13" s="12">
        <v>11</v>
      </c>
      <c r="B13" s="12">
        <v>311</v>
      </c>
      <c r="C13" s="13" t="s">
        <v>42</v>
      </c>
      <c r="D13" s="12" t="s">
        <v>26</v>
      </c>
      <c r="E13" s="14">
        <v>5568</v>
      </c>
      <c r="F13" s="15">
        <f t="shared" si="0"/>
        <v>27840</v>
      </c>
      <c r="G13" s="16">
        <v>1280.64</v>
      </c>
      <c r="H13" s="17">
        <f t="shared" si="1"/>
        <v>6403.2</v>
      </c>
      <c r="I13" s="12">
        <v>36032.25</v>
      </c>
      <c r="J13" s="12">
        <v>7157.21</v>
      </c>
      <c r="K13" s="12" t="s">
        <v>43</v>
      </c>
      <c r="L13" s="51">
        <f t="shared" si="2"/>
        <v>1.29426185344828</v>
      </c>
      <c r="M13" s="51">
        <f t="shared" si="3"/>
        <v>1.11775518490755</v>
      </c>
      <c r="N13" s="52" t="s">
        <v>19</v>
      </c>
      <c r="O13" s="53"/>
    </row>
    <row r="14" spans="1:15">
      <c r="A14" s="12">
        <v>12</v>
      </c>
      <c r="B14" s="12">
        <v>549</v>
      </c>
      <c r="C14" s="13" t="s">
        <v>44</v>
      </c>
      <c r="D14" s="12" t="s">
        <v>17</v>
      </c>
      <c r="E14" s="14">
        <v>4484</v>
      </c>
      <c r="F14" s="15">
        <f t="shared" si="0"/>
        <v>22420</v>
      </c>
      <c r="G14" s="16">
        <v>1316.5024</v>
      </c>
      <c r="H14" s="17">
        <f t="shared" si="1"/>
        <v>6582.512</v>
      </c>
      <c r="I14" s="12">
        <v>28364.9</v>
      </c>
      <c r="J14" s="12">
        <v>6848.9</v>
      </c>
      <c r="K14" s="12" t="s">
        <v>45</v>
      </c>
      <c r="L14" s="51">
        <f t="shared" si="2"/>
        <v>1.26516057091882</v>
      </c>
      <c r="M14" s="51">
        <f t="shared" si="3"/>
        <v>1.04046904889805</v>
      </c>
      <c r="N14" s="52" t="s">
        <v>19</v>
      </c>
      <c r="O14" s="53"/>
    </row>
    <row r="15" spans="1:15">
      <c r="A15" s="12">
        <v>13</v>
      </c>
      <c r="B15" s="12">
        <v>744</v>
      </c>
      <c r="C15" s="13" t="s">
        <v>46</v>
      </c>
      <c r="D15" s="12" t="s">
        <v>47</v>
      </c>
      <c r="E15" s="14">
        <v>8418.5</v>
      </c>
      <c r="F15" s="15">
        <f t="shared" si="0"/>
        <v>42092.5</v>
      </c>
      <c r="G15" s="16">
        <v>2315.0875</v>
      </c>
      <c r="H15" s="17">
        <f t="shared" si="1"/>
        <v>11575.4375</v>
      </c>
      <c r="I15" s="12">
        <v>53233.22</v>
      </c>
      <c r="J15" s="12">
        <v>11125.87</v>
      </c>
      <c r="K15" s="12" t="s">
        <v>48</v>
      </c>
      <c r="L15" s="51">
        <f t="shared" si="2"/>
        <v>1.26467232879967</v>
      </c>
      <c r="M15" s="54">
        <f t="shared" si="3"/>
        <v>0.9611619431231</v>
      </c>
      <c r="N15" s="52"/>
      <c r="O15" s="53"/>
    </row>
    <row r="16" spans="1:15">
      <c r="A16" s="12">
        <v>14</v>
      </c>
      <c r="B16" s="12">
        <v>102565</v>
      </c>
      <c r="C16" s="13" t="s">
        <v>49</v>
      </c>
      <c r="D16" s="12" t="s">
        <v>26</v>
      </c>
      <c r="E16" s="14">
        <v>6960</v>
      </c>
      <c r="F16" s="15">
        <f t="shared" si="0"/>
        <v>34800</v>
      </c>
      <c r="G16" s="16">
        <v>2465.232</v>
      </c>
      <c r="H16" s="17">
        <f t="shared" si="1"/>
        <v>12326.16</v>
      </c>
      <c r="I16" s="12">
        <v>43815.8</v>
      </c>
      <c r="J16" s="12">
        <v>10952.45</v>
      </c>
      <c r="K16" s="12" t="s">
        <v>50</v>
      </c>
      <c r="L16" s="51">
        <f t="shared" si="2"/>
        <v>1.25907471264368</v>
      </c>
      <c r="M16" s="54">
        <f t="shared" si="3"/>
        <v>0.88855328829092</v>
      </c>
      <c r="N16" s="52"/>
      <c r="O16" s="53"/>
    </row>
    <row r="17" spans="1:15">
      <c r="A17" s="12">
        <v>15</v>
      </c>
      <c r="B17" s="12">
        <v>717</v>
      </c>
      <c r="C17" s="13" t="s">
        <v>51</v>
      </c>
      <c r="D17" s="12" t="s">
        <v>17</v>
      </c>
      <c r="E17" s="14">
        <v>5900</v>
      </c>
      <c r="F17" s="15">
        <f t="shared" si="0"/>
        <v>29500</v>
      </c>
      <c r="G17" s="16">
        <v>1954.08</v>
      </c>
      <c r="H17" s="17">
        <f t="shared" si="1"/>
        <v>9770.4</v>
      </c>
      <c r="I17" s="12">
        <v>36817.02</v>
      </c>
      <c r="J17" s="12">
        <v>9888.84</v>
      </c>
      <c r="K17" s="12" t="s">
        <v>52</v>
      </c>
      <c r="L17" s="51">
        <f t="shared" si="2"/>
        <v>1.24803457627119</v>
      </c>
      <c r="M17" s="51">
        <f t="shared" si="3"/>
        <v>1.01212232866618</v>
      </c>
      <c r="N17" s="52" t="s">
        <v>19</v>
      </c>
      <c r="O17" s="53"/>
    </row>
    <row r="18" spans="1:15">
      <c r="A18" s="12">
        <v>16</v>
      </c>
      <c r="B18" s="12">
        <v>118151</v>
      </c>
      <c r="C18" s="13" t="s">
        <v>53</v>
      </c>
      <c r="D18" s="12" t="s">
        <v>26</v>
      </c>
      <c r="E18" s="14">
        <v>3750</v>
      </c>
      <c r="F18" s="15">
        <f t="shared" si="0"/>
        <v>18750</v>
      </c>
      <c r="G18" s="16">
        <v>862.5</v>
      </c>
      <c r="H18" s="17">
        <f t="shared" si="1"/>
        <v>4312.5</v>
      </c>
      <c r="I18" s="12">
        <v>23195.12</v>
      </c>
      <c r="J18" s="12">
        <v>5303.86</v>
      </c>
      <c r="K18" s="12" t="s">
        <v>54</v>
      </c>
      <c r="L18" s="51">
        <f t="shared" si="2"/>
        <v>1.23707306666667</v>
      </c>
      <c r="M18" s="51">
        <f t="shared" si="3"/>
        <v>1.22988057971014</v>
      </c>
      <c r="N18" s="52" t="s">
        <v>19</v>
      </c>
      <c r="O18" s="53"/>
    </row>
    <row r="19" spans="1:15">
      <c r="A19" s="12">
        <v>17</v>
      </c>
      <c r="B19" s="12">
        <v>726</v>
      </c>
      <c r="C19" s="13" t="s">
        <v>55</v>
      </c>
      <c r="D19" s="12" t="s">
        <v>26</v>
      </c>
      <c r="E19" s="14">
        <v>7345</v>
      </c>
      <c r="F19" s="15">
        <f t="shared" si="0"/>
        <v>36725</v>
      </c>
      <c r="G19" s="16">
        <v>2099.201</v>
      </c>
      <c r="H19" s="17">
        <f t="shared" si="1"/>
        <v>10496.005</v>
      </c>
      <c r="I19" s="12">
        <v>44863.66</v>
      </c>
      <c r="J19" s="12">
        <v>11499.94</v>
      </c>
      <c r="K19" s="12" t="s">
        <v>56</v>
      </c>
      <c r="L19" s="51">
        <f t="shared" si="2"/>
        <v>1.2216108917631</v>
      </c>
      <c r="M19" s="51">
        <f t="shared" si="3"/>
        <v>1.09564924940489</v>
      </c>
      <c r="N19" s="52" t="s">
        <v>19</v>
      </c>
      <c r="O19" s="53"/>
    </row>
    <row r="20" spans="1:15">
      <c r="A20" s="12">
        <v>18</v>
      </c>
      <c r="B20" s="12">
        <v>102567</v>
      </c>
      <c r="C20" s="13" t="s">
        <v>57</v>
      </c>
      <c r="D20" s="12" t="s">
        <v>58</v>
      </c>
      <c r="E20" s="14">
        <v>3750</v>
      </c>
      <c r="F20" s="15">
        <f t="shared" si="0"/>
        <v>18750</v>
      </c>
      <c r="G20" s="16">
        <v>1065</v>
      </c>
      <c r="H20" s="17">
        <f t="shared" si="1"/>
        <v>5325</v>
      </c>
      <c r="I20" s="12">
        <v>22658.33</v>
      </c>
      <c r="J20" s="12">
        <v>5766.99</v>
      </c>
      <c r="K20" s="12" t="s">
        <v>59</v>
      </c>
      <c r="L20" s="51">
        <f t="shared" si="2"/>
        <v>1.20844426666667</v>
      </c>
      <c r="M20" s="51">
        <f t="shared" si="3"/>
        <v>1.08300281690141</v>
      </c>
      <c r="N20" s="52" t="s">
        <v>19</v>
      </c>
      <c r="O20" s="53"/>
    </row>
    <row r="21" spans="1:15">
      <c r="A21" s="12">
        <v>19</v>
      </c>
      <c r="B21" s="12">
        <v>106569</v>
      </c>
      <c r="C21" s="13" t="s">
        <v>60</v>
      </c>
      <c r="D21" s="12" t="s">
        <v>26</v>
      </c>
      <c r="E21" s="14">
        <v>7500</v>
      </c>
      <c r="F21" s="15">
        <f t="shared" si="0"/>
        <v>37500</v>
      </c>
      <c r="G21" s="16">
        <v>2439.75</v>
      </c>
      <c r="H21" s="17">
        <f t="shared" si="1"/>
        <v>12198.75</v>
      </c>
      <c r="I21" s="12">
        <v>44641.1</v>
      </c>
      <c r="J21" s="12">
        <v>12689.65</v>
      </c>
      <c r="K21" s="12" t="s">
        <v>61</v>
      </c>
      <c r="L21" s="51">
        <f t="shared" si="2"/>
        <v>1.19042933333333</v>
      </c>
      <c r="M21" s="51">
        <f t="shared" si="3"/>
        <v>1.04024182805615</v>
      </c>
      <c r="N21" s="52" t="s">
        <v>19</v>
      </c>
      <c r="O21" s="53"/>
    </row>
    <row r="22" spans="1:15">
      <c r="A22" s="12">
        <v>20</v>
      </c>
      <c r="B22" s="12">
        <v>742</v>
      </c>
      <c r="C22" s="13" t="s">
        <v>62</v>
      </c>
      <c r="D22" s="12" t="s">
        <v>29</v>
      </c>
      <c r="E22" s="14">
        <v>10509</v>
      </c>
      <c r="F22" s="15">
        <f t="shared" si="0"/>
        <v>52545</v>
      </c>
      <c r="G22" s="16">
        <v>2259.435</v>
      </c>
      <c r="H22" s="17">
        <f t="shared" si="1"/>
        <v>11297.175</v>
      </c>
      <c r="I22" s="12">
        <v>61459.49</v>
      </c>
      <c r="J22" s="12">
        <v>13406.79</v>
      </c>
      <c r="K22" s="12" t="s">
        <v>63</v>
      </c>
      <c r="L22" s="51">
        <f t="shared" si="2"/>
        <v>1.16965439147397</v>
      </c>
      <c r="M22" s="51">
        <f t="shared" si="3"/>
        <v>1.18673827748973</v>
      </c>
      <c r="N22" s="52" t="s">
        <v>19</v>
      </c>
      <c r="O22" s="53"/>
    </row>
    <row r="23" spans="1:15">
      <c r="A23" s="12">
        <v>21</v>
      </c>
      <c r="B23" s="12">
        <v>371</v>
      </c>
      <c r="C23" s="13" t="s">
        <v>64</v>
      </c>
      <c r="D23" s="12" t="s">
        <v>58</v>
      </c>
      <c r="E23" s="14">
        <v>3375</v>
      </c>
      <c r="F23" s="15">
        <f t="shared" si="0"/>
        <v>16875</v>
      </c>
      <c r="G23" s="16">
        <v>1011.15</v>
      </c>
      <c r="H23" s="17">
        <f t="shared" si="1"/>
        <v>5055.75</v>
      </c>
      <c r="I23" s="12">
        <v>19721.74</v>
      </c>
      <c r="J23" s="12">
        <v>6436.76</v>
      </c>
      <c r="K23" s="12" t="s">
        <v>65</v>
      </c>
      <c r="L23" s="51">
        <f t="shared" si="2"/>
        <v>1.1686957037037</v>
      </c>
      <c r="M23" s="51">
        <f t="shared" si="3"/>
        <v>1.273156307175</v>
      </c>
      <c r="N23" s="52" t="s">
        <v>19</v>
      </c>
      <c r="O23" s="53"/>
    </row>
    <row r="24" spans="1:15">
      <c r="A24" s="12">
        <v>22</v>
      </c>
      <c r="B24" s="12">
        <v>108277</v>
      </c>
      <c r="C24" s="13" t="s">
        <v>66</v>
      </c>
      <c r="D24" s="12" t="s">
        <v>26</v>
      </c>
      <c r="E24" s="14">
        <v>6250</v>
      </c>
      <c r="F24" s="15">
        <f t="shared" si="0"/>
        <v>31250</v>
      </c>
      <c r="G24" s="16">
        <v>1600.625</v>
      </c>
      <c r="H24" s="17">
        <f t="shared" si="1"/>
        <v>8003.125</v>
      </c>
      <c r="I24" s="12">
        <v>36441.64</v>
      </c>
      <c r="J24" s="12">
        <v>9309.17</v>
      </c>
      <c r="K24" s="12" t="s">
        <v>67</v>
      </c>
      <c r="L24" s="51">
        <f t="shared" si="2"/>
        <v>1.16613248</v>
      </c>
      <c r="M24" s="51">
        <f t="shared" si="3"/>
        <v>1.16319187817259</v>
      </c>
      <c r="N24" s="52" t="s">
        <v>19</v>
      </c>
      <c r="O24" s="53"/>
    </row>
    <row r="25" spans="1:15">
      <c r="A25" s="12">
        <v>23</v>
      </c>
      <c r="B25" s="12">
        <v>114844</v>
      </c>
      <c r="C25" s="13" t="s">
        <v>68</v>
      </c>
      <c r="D25" s="12" t="s">
        <v>47</v>
      </c>
      <c r="E25" s="14">
        <v>9600</v>
      </c>
      <c r="F25" s="15">
        <f t="shared" si="0"/>
        <v>48000</v>
      </c>
      <c r="G25" s="16">
        <v>1920</v>
      </c>
      <c r="H25" s="17">
        <f t="shared" si="1"/>
        <v>9600</v>
      </c>
      <c r="I25" s="12">
        <v>55820.4</v>
      </c>
      <c r="J25" s="12">
        <v>9653.54</v>
      </c>
      <c r="K25" s="12" t="s">
        <v>69</v>
      </c>
      <c r="L25" s="51">
        <f t="shared" si="2"/>
        <v>1.162925</v>
      </c>
      <c r="M25" s="51">
        <f t="shared" si="3"/>
        <v>1.00557708333333</v>
      </c>
      <c r="N25" s="52" t="s">
        <v>19</v>
      </c>
      <c r="O25" s="53"/>
    </row>
    <row r="26" spans="1:15">
      <c r="A26" s="12">
        <v>24</v>
      </c>
      <c r="B26" s="12">
        <v>514</v>
      </c>
      <c r="C26" s="13" t="s">
        <v>70</v>
      </c>
      <c r="D26" s="12" t="s">
        <v>58</v>
      </c>
      <c r="E26" s="14">
        <v>8249</v>
      </c>
      <c r="F26" s="15">
        <f t="shared" si="0"/>
        <v>41245</v>
      </c>
      <c r="G26" s="16">
        <v>2510.1707</v>
      </c>
      <c r="H26" s="17">
        <f t="shared" si="1"/>
        <v>12550.8535</v>
      </c>
      <c r="I26" s="12">
        <v>47716.67</v>
      </c>
      <c r="J26" s="12">
        <v>15521.46</v>
      </c>
      <c r="K26" s="12" t="s">
        <v>71</v>
      </c>
      <c r="L26" s="51">
        <f t="shared" si="2"/>
        <v>1.15690798884713</v>
      </c>
      <c r="M26" s="51">
        <f t="shared" si="3"/>
        <v>1.23668561663954</v>
      </c>
      <c r="N26" s="52" t="s">
        <v>19</v>
      </c>
      <c r="O26" s="53"/>
    </row>
    <row r="27" spans="1:15">
      <c r="A27" s="12">
        <v>25</v>
      </c>
      <c r="B27" s="12">
        <v>113298</v>
      </c>
      <c r="C27" s="13" t="s">
        <v>72</v>
      </c>
      <c r="D27" s="12" t="s">
        <v>26</v>
      </c>
      <c r="E27" s="14">
        <v>4375</v>
      </c>
      <c r="F27" s="15">
        <f t="shared" si="0"/>
        <v>21875</v>
      </c>
      <c r="G27" s="16">
        <v>1430.1875</v>
      </c>
      <c r="H27" s="17">
        <f t="shared" si="1"/>
        <v>7150.9375</v>
      </c>
      <c r="I27" s="12">
        <v>25129.73</v>
      </c>
      <c r="J27" s="12">
        <v>6233.87</v>
      </c>
      <c r="K27" s="12" t="s">
        <v>73</v>
      </c>
      <c r="L27" s="51">
        <f t="shared" si="2"/>
        <v>1.14878765714286</v>
      </c>
      <c r="M27" s="54">
        <f t="shared" si="3"/>
        <v>0.871755626447581</v>
      </c>
      <c r="N27" s="52"/>
      <c r="O27" s="53"/>
    </row>
    <row r="28" spans="1:15">
      <c r="A28" s="12">
        <v>26</v>
      </c>
      <c r="B28" s="12">
        <v>713</v>
      </c>
      <c r="C28" s="13" t="s">
        <v>74</v>
      </c>
      <c r="D28" s="12" t="s">
        <v>32</v>
      </c>
      <c r="E28" s="14">
        <v>4000</v>
      </c>
      <c r="F28" s="15">
        <f t="shared" si="0"/>
        <v>20000</v>
      </c>
      <c r="G28" s="16">
        <v>1216</v>
      </c>
      <c r="H28" s="17">
        <f t="shared" si="1"/>
        <v>6080</v>
      </c>
      <c r="I28" s="12">
        <v>22739.68</v>
      </c>
      <c r="J28" s="12">
        <v>5720.23</v>
      </c>
      <c r="K28" s="12" t="s">
        <v>75</v>
      </c>
      <c r="L28" s="51">
        <f t="shared" si="2"/>
        <v>1.136984</v>
      </c>
      <c r="M28" s="54">
        <f t="shared" si="3"/>
        <v>0.940827302631579</v>
      </c>
      <c r="N28" s="52"/>
      <c r="O28" s="53"/>
    </row>
    <row r="29" spans="1:15">
      <c r="A29" s="12">
        <v>27</v>
      </c>
      <c r="B29" s="12">
        <v>515</v>
      </c>
      <c r="C29" s="13" t="s">
        <v>76</v>
      </c>
      <c r="D29" s="12" t="s">
        <v>21</v>
      </c>
      <c r="E29" s="14">
        <v>6840</v>
      </c>
      <c r="F29" s="15">
        <f t="shared" si="0"/>
        <v>34200</v>
      </c>
      <c r="G29" s="16">
        <v>2197.008</v>
      </c>
      <c r="H29" s="17">
        <f t="shared" si="1"/>
        <v>10985.04</v>
      </c>
      <c r="I29" s="12">
        <v>38849.25</v>
      </c>
      <c r="J29" s="12">
        <v>9967.54</v>
      </c>
      <c r="K29" s="12" t="s">
        <v>77</v>
      </c>
      <c r="L29" s="51">
        <f t="shared" si="2"/>
        <v>1.13594298245614</v>
      </c>
      <c r="M29" s="54">
        <f t="shared" si="3"/>
        <v>0.907374028679004</v>
      </c>
      <c r="N29" s="52"/>
      <c r="O29" s="53"/>
    </row>
    <row r="30" spans="1:15">
      <c r="A30" s="12">
        <v>28</v>
      </c>
      <c r="B30" s="12">
        <v>740</v>
      </c>
      <c r="C30" s="13" t="s">
        <v>78</v>
      </c>
      <c r="D30" s="12" t="s">
        <v>21</v>
      </c>
      <c r="E30" s="14">
        <v>4687.5</v>
      </c>
      <c r="F30" s="15">
        <f t="shared" si="0"/>
        <v>23437.5</v>
      </c>
      <c r="G30" s="16">
        <v>1628.90625</v>
      </c>
      <c r="H30" s="17">
        <f t="shared" si="1"/>
        <v>8144.53125</v>
      </c>
      <c r="I30" s="12">
        <v>26522.21</v>
      </c>
      <c r="J30" s="12">
        <v>7711.73</v>
      </c>
      <c r="K30" s="12" t="s">
        <v>79</v>
      </c>
      <c r="L30" s="51">
        <f t="shared" si="2"/>
        <v>1.13161429333333</v>
      </c>
      <c r="M30" s="54">
        <f t="shared" si="3"/>
        <v>0.946859894484412</v>
      </c>
      <c r="N30" s="52"/>
      <c r="O30" s="53"/>
    </row>
    <row r="31" spans="1:15">
      <c r="A31" s="12">
        <v>29</v>
      </c>
      <c r="B31" s="12">
        <v>385</v>
      </c>
      <c r="C31" s="13" t="s">
        <v>80</v>
      </c>
      <c r="D31" s="12" t="s">
        <v>58</v>
      </c>
      <c r="E31" s="14">
        <v>12320</v>
      </c>
      <c r="F31" s="15">
        <f t="shared" si="0"/>
        <v>61600</v>
      </c>
      <c r="G31" s="16">
        <v>2838.528</v>
      </c>
      <c r="H31" s="17">
        <f t="shared" si="1"/>
        <v>14192.64</v>
      </c>
      <c r="I31" s="12">
        <v>69700.55</v>
      </c>
      <c r="J31" s="12">
        <v>15834.59</v>
      </c>
      <c r="K31" s="12" t="s">
        <v>81</v>
      </c>
      <c r="L31" s="51">
        <f t="shared" si="2"/>
        <v>1.13150243506493</v>
      </c>
      <c r="M31" s="51">
        <f t="shared" si="3"/>
        <v>1.11569024508478</v>
      </c>
      <c r="N31" s="52" t="s">
        <v>19</v>
      </c>
      <c r="O31" s="53"/>
    </row>
    <row r="32" spans="1:15">
      <c r="A32" s="12">
        <v>30</v>
      </c>
      <c r="B32" s="12">
        <v>513</v>
      </c>
      <c r="C32" s="13" t="s">
        <v>82</v>
      </c>
      <c r="D32" s="12" t="s">
        <v>26</v>
      </c>
      <c r="E32" s="14">
        <v>8814</v>
      </c>
      <c r="F32" s="15">
        <f t="shared" si="0"/>
        <v>44070</v>
      </c>
      <c r="G32" s="16">
        <v>2927.1294</v>
      </c>
      <c r="H32" s="17">
        <f t="shared" si="1"/>
        <v>14635.647</v>
      </c>
      <c r="I32" s="12">
        <v>49688.7</v>
      </c>
      <c r="J32" s="12">
        <v>14752.32</v>
      </c>
      <c r="K32" s="12" t="s">
        <v>83</v>
      </c>
      <c r="L32" s="51">
        <f t="shared" si="2"/>
        <v>1.12749489448604</v>
      </c>
      <c r="M32" s="51">
        <f t="shared" si="3"/>
        <v>1.00797183752792</v>
      </c>
      <c r="N32" s="52" t="s">
        <v>19</v>
      </c>
      <c r="O32" s="53"/>
    </row>
    <row r="33" spans="1:15">
      <c r="A33" s="12">
        <v>31</v>
      </c>
      <c r="B33" s="12">
        <v>737</v>
      </c>
      <c r="C33" s="13" t="s">
        <v>84</v>
      </c>
      <c r="D33" s="12" t="s">
        <v>21</v>
      </c>
      <c r="E33" s="14">
        <v>8208</v>
      </c>
      <c r="F33" s="15">
        <f t="shared" si="0"/>
        <v>41040</v>
      </c>
      <c r="G33" s="16">
        <v>2339.28</v>
      </c>
      <c r="H33" s="17">
        <f t="shared" si="1"/>
        <v>11696.4</v>
      </c>
      <c r="I33" s="12">
        <v>46239.65</v>
      </c>
      <c r="J33" s="12">
        <v>10688.23</v>
      </c>
      <c r="K33" s="12" t="s">
        <v>85</v>
      </c>
      <c r="L33" s="51">
        <f t="shared" si="2"/>
        <v>1.12669712475634</v>
      </c>
      <c r="M33" s="54">
        <f t="shared" si="3"/>
        <v>0.913805102424678</v>
      </c>
      <c r="N33" s="52"/>
      <c r="O33" s="53"/>
    </row>
    <row r="34" spans="1:15">
      <c r="A34" s="12">
        <v>32</v>
      </c>
      <c r="B34" s="12">
        <v>113299</v>
      </c>
      <c r="C34" s="13" t="s">
        <v>86</v>
      </c>
      <c r="D34" s="12" t="s">
        <v>47</v>
      </c>
      <c r="E34" s="14">
        <v>4750</v>
      </c>
      <c r="F34" s="15">
        <f t="shared" si="0"/>
        <v>23750</v>
      </c>
      <c r="G34" s="16">
        <v>1344.25</v>
      </c>
      <c r="H34" s="17">
        <f t="shared" si="1"/>
        <v>6721.25</v>
      </c>
      <c r="I34" s="12">
        <v>26733.22</v>
      </c>
      <c r="J34" s="12">
        <v>8207.43</v>
      </c>
      <c r="K34" s="12" t="s">
        <v>87</v>
      </c>
      <c r="L34" s="51">
        <f t="shared" si="2"/>
        <v>1.12560926315789</v>
      </c>
      <c r="M34" s="51">
        <f t="shared" si="3"/>
        <v>1.22111660777385</v>
      </c>
      <c r="N34" s="52" t="s">
        <v>19</v>
      </c>
      <c r="O34" s="53"/>
    </row>
    <row r="35" spans="1:15">
      <c r="A35" s="12">
        <v>33</v>
      </c>
      <c r="B35" s="12">
        <v>104429</v>
      </c>
      <c r="C35" s="13" t="s">
        <v>88</v>
      </c>
      <c r="D35" s="12" t="s">
        <v>26</v>
      </c>
      <c r="E35" s="14">
        <v>4000</v>
      </c>
      <c r="F35" s="15">
        <f t="shared" si="0"/>
        <v>20000</v>
      </c>
      <c r="G35" s="16">
        <v>911.6</v>
      </c>
      <c r="H35" s="17">
        <f t="shared" si="1"/>
        <v>4558</v>
      </c>
      <c r="I35" s="12">
        <v>22409.82</v>
      </c>
      <c r="J35" s="12">
        <v>5987.78</v>
      </c>
      <c r="K35" s="12" t="s">
        <v>89</v>
      </c>
      <c r="L35" s="51">
        <f t="shared" si="2"/>
        <v>1.120491</v>
      </c>
      <c r="M35" s="51">
        <f t="shared" si="3"/>
        <v>1.31368582711716</v>
      </c>
      <c r="N35" s="52" t="s">
        <v>19</v>
      </c>
      <c r="O35" s="53"/>
    </row>
    <row r="36" spans="1:15">
      <c r="A36" s="12">
        <v>34</v>
      </c>
      <c r="B36" s="12">
        <v>107728</v>
      </c>
      <c r="C36" s="13" t="s">
        <v>90</v>
      </c>
      <c r="D36" s="12" t="s">
        <v>17</v>
      </c>
      <c r="E36" s="14">
        <v>6000</v>
      </c>
      <c r="F36" s="15">
        <f t="shared" si="0"/>
        <v>30000</v>
      </c>
      <c r="G36" s="16">
        <v>1681.2</v>
      </c>
      <c r="H36" s="17">
        <f t="shared" si="1"/>
        <v>8406</v>
      </c>
      <c r="I36" s="12">
        <v>33479.49</v>
      </c>
      <c r="J36" s="12">
        <v>7836.55</v>
      </c>
      <c r="K36" s="12" t="s">
        <v>91</v>
      </c>
      <c r="L36" s="51">
        <f t="shared" si="2"/>
        <v>1.115983</v>
      </c>
      <c r="M36" s="54">
        <f t="shared" si="3"/>
        <v>0.932256721389484</v>
      </c>
      <c r="N36" s="52"/>
      <c r="O36" s="53"/>
    </row>
    <row r="37" spans="1:15">
      <c r="A37" s="12">
        <v>35</v>
      </c>
      <c r="B37" s="12">
        <v>108656</v>
      </c>
      <c r="C37" s="13" t="s">
        <v>92</v>
      </c>
      <c r="D37" s="12" t="s">
        <v>58</v>
      </c>
      <c r="E37" s="14">
        <v>9750</v>
      </c>
      <c r="F37" s="15">
        <f t="shared" si="0"/>
        <v>48750</v>
      </c>
      <c r="G37" s="16">
        <v>2243.475</v>
      </c>
      <c r="H37" s="17">
        <f t="shared" si="1"/>
        <v>11217.375</v>
      </c>
      <c r="I37" s="12">
        <v>54373.3</v>
      </c>
      <c r="J37" s="12">
        <v>10667.58</v>
      </c>
      <c r="K37" s="12" t="s">
        <v>93</v>
      </c>
      <c r="L37" s="51">
        <f t="shared" si="2"/>
        <v>1.11534974358974</v>
      </c>
      <c r="M37" s="54">
        <f t="shared" si="3"/>
        <v>0.95098719620232</v>
      </c>
      <c r="N37" s="52"/>
      <c r="O37" s="53"/>
    </row>
    <row r="38" spans="1:15">
      <c r="A38" s="12">
        <v>36</v>
      </c>
      <c r="B38" s="12">
        <v>111400</v>
      </c>
      <c r="C38" s="13" t="s">
        <v>94</v>
      </c>
      <c r="D38" s="12" t="s">
        <v>17</v>
      </c>
      <c r="E38" s="14">
        <v>12500</v>
      </c>
      <c r="F38" s="15">
        <f t="shared" si="0"/>
        <v>62500</v>
      </c>
      <c r="G38" s="16">
        <v>2645</v>
      </c>
      <c r="H38" s="17">
        <f t="shared" si="1"/>
        <v>13225</v>
      </c>
      <c r="I38" s="12">
        <v>69560.85</v>
      </c>
      <c r="J38" s="12">
        <v>12634.73</v>
      </c>
      <c r="K38" s="12" t="s">
        <v>95</v>
      </c>
      <c r="L38" s="51">
        <f t="shared" si="2"/>
        <v>1.1129736</v>
      </c>
      <c r="M38" s="54">
        <f t="shared" si="3"/>
        <v>0.955367107750473</v>
      </c>
      <c r="N38" s="52"/>
      <c r="O38" s="53"/>
    </row>
    <row r="39" spans="1:15">
      <c r="A39" s="12">
        <v>37</v>
      </c>
      <c r="B39" s="12">
        <v>114685</v>
      </c>
      <c r="C39" s="13" t="s">
        <v>96</v>
      </c>
      <c r="D39" s="12" t="s">
        <v>47</v>
      </c>
      <c r="E39" s="14">
        <v>31250</v>
      </c>
      <c r="F39" s="15">
        <f t="shared" si="0"/>
        <v>156250</v>
      </c>
      <c r="G39" s="16">
        <v>5625</v>
      </c>
      <c r="H39" s="17">
        <f t="shared" si="1"/>
        <v>28125</v>
      </c>
      <c r="I39" s="12">
        <v>173693.08</v>
      </c>
      <c r="J39" s="12">
        <v>24330.36</v>
      </c>
      <c r="K39" s="12" t="s">
        <v>97</v>
      </c>
      <c r="L39" s="51">
        <f t="shared" si="2"/>
        <v>1.111635712</v>
      </c>
      <c r="M39" s="54">
        <f t="shared" si="3"/>
        <v>0.865079466666667</v>
      </c>
      <c r="N39" s="52"/>
      <c r="O39" s="53"/>
    </row>
    <row r="40" spans="1:15">
      <c r="A40" s="12">
        <v>38</v>
      </c>
      <c r="B40" s="12">
        <v>704</v>
      </c>
      <c r="C40" s="13" t="s">
        <v>98</v>
      </c>
      <c r="D40" s="12" t="s">
        <v>32</v>
      </c>
      <c r="E40" s="14">
        <v>4600</v>
      </c>
      <c r="F40" s="15">
        <f t="shared" si="0"/>
        <v>23000</v>
      </c>
      <c r="G40" s="16">
        <v>1374.94</v>
      </c>
      <c r="H40" s="17">
        <f t="shared" si="1"/>
        <v>6874.7</v>
      </c>
      <c r="I40" s="12">
        <v>25462.18</v>
      </c>
      <c r="J40" s="12">
        <v>6597.12</v>
      </c>
      <c r="K40" s="12" t="s">
        <v>99</v>
      </c>
      <c r="L40" s="51">
        <f t="shared" si="2"/>
        <v>1.10705130434783</v>
      </c>
      <c r="M40" s="54">
        <f t="shared" si="3"/>
        <v>0.959622965365761</v>
      </c>
      <c r="N40" s="52"/>
      <c r="O40" s="53"/>
    </row>
    <row r="41" spans="1:15">
      <c r="A41" s="12">
        <v>39</v>
      </c>
      <c r="B41" s="12">
        <v>517</v>
      </c>
      <c r="C41" s="13" t="s">
        <v>100</v>
      </c>
      <c r="D41" s="12" t="s">
        <v>47</v>
      </c>
      <c r="E41" s="14">
        <v>30800</v>
      </c>
      <c r="F41" s="15">
        <f t="shared" si="0"/>
        <v>154000</v>
      </c>
      <c r="G41" s="16">
        <v>6788.32</v>
      </c>
      <c r="H41" s="17">
        <f t="shared" si="1"/>
        <v>33941.6</v>
      </c>
      <c r="I41" s="12">
        <v>169829.25</v>
      </c>
      <c r="J41" s="12">
        <v>33928.12</v>
      </c>
      <c r="K41" s="12" t="s">
        <v>101</v>
      </c>
      <c r="L41" s="51">
        <f t="shared" si="2"/>
        <v>1.10278733766234</v>
      </c>
      <c r="M41" s="54">
        <f t="shared" si="3"/>
        <v>0.9996028472435</v>
      </c>
      <c r="N41" s="52"/>
      <c r="O41" s="53"/>
    </row>
    <row r="42" spans="1:15">
      <c r="A42" s="12">
        <v>40</v>
      </c>
      <c r="B42" s="12">
        <v>103199</v>
      </c>
      <c r="C42" s="13" t="s">
        <v>102</v>
      </c>
      <c r="D42" s="12" t="s">
        <v>47</v>
      </c>
      <c r="E42" s="14">
        <v>5664</v>
      </c>
      <c r="F42" s="15">
        <f t="shared" si="0"/>
        <v>28320</v>
      </c>
      <c r="G42" s="16">
        <v>1892.3424</v>
      </c>
      <c r="H42" s="17">
        <f t="shared" si="1"/>
        <v>9461.712</v>
      </c>
      <c r="I42" s="12">
        <v>31209.53</v>
      </c>
      <c r="J42" s="12">
        <v>9783.97</v>
      </c>
      <c r="K42" s="12" t="s">
        <v>103</v>
      </c>
      <c r="L42" s="51">
        <f t="shared" si="2"/>
        <v>1.10203142655367</v>
      </c>
      <c r="M42" s="51">
        <f t="shared" si="3"/>
        <v>1.03405916392298</v>
      </c>
      <c r="N42" s="52" t="s">
        <v>19</v>
      </c>
      <c r="O42" s="53"/>
    </row>
    <row r="43" spans="1:15">
      <c r="A43" s="12">
        <v>41</v>
      </c>
      <c r="B43" s="12">
        <v>546</v>
      </c>
      <c r="C43" s="13" t="s">
        <v>104</v>
      </c>
      <c r="D43" s="12" t="s">
        <v>21</v>
      </c>
      <c r="E43" s="14">
        <v>10057</v>
      </c>
      <c r="F43" s="15">
        <f t="shared" si="0"/>
        <v>50285</v>
      </c>
      <c r="G43" s="16">
        <v>3409.323</v>
      </c>
      <c r="H43" s="17">
        <f t="shared" si="1"/>
        <v>17046.615</v>
      </c>
      <c r="I43" s="12">
        <v>55313.79</v>
      </c>
      <c r="J43" s="12">
        <v>19565.36</v>
      </c>
      <c r="K43" s="12" t="s">
        <v>105</v>
      </c>
      <c r="L43" s="51">
        <f t="shared" si="2"/>
        <v>1.10000576712737</v>
      </c>
      <c r="M43" s="51">
        <f t="shared" si="3"/>
        <v>1.14775631408347</v>
      </c>
      <c r="N43" s="52" t="s">
        <v>19</v>
      </c>
      <c r="O43" s="53"/>
    </row>
    <row r="44" spans="1:15">
      <c r="A44" s="12">
        <v>42</v>
      </c>
      <c r="B44" s="12">
        <v>343</v>
      </c>
      <c r="C44" s="13" t="s">
        <v>106</v>
      </c>
      <c r="D44" s="12" t="s">
        <v>26</v>
      </c>
      <c r="E44" s="14">
        <v>19250</v>
      </c>
      <c r="F44" s="15">
        <f t="shared" si="0"/>
        <v>96250</v>
      </c>
      <c r="G44" s="16">
        <v>5927.075</v>
      </c>
      <c r="H44" s="17">
        <f t="shared" si="1"/>
        <v>29635.375</v>
      </c>
      <c r="I44" s="12">
        <v>105520.68</v>
      </c>
      <c r="J44" s="12">
        <v>29077.34</v>
      </c>
      <c r="K44" s="12" t="s">
        <v>107</v>
      </c>
      <c r="L44" s="51">
        <f t="shared" si="2"/>
        <v>1.09631875324675</v>
      </c>
      <c r="M44" s="54">
        <f t="shared" si="3"/>
        <v>0.981169970010503</v>
      </c>
      <c r="N44" s="52"/>
      <c r="O44" s="53"/>
    </row>
    <row r="45" spans="1:15">
      <c r="A45" s="12">
        <v>43</v>
      </c>
      <c r="B45" s="12">
        <v>107658</v>
      </c>
      <c r="C45" s="13" t="s">
        <v>108</v>
      </c>
      <c r="D45" s="12" t="s">
        <v>32</v>
      </c>
      <c r="E45" s="14">
        <v>9375</v>
      </c>
      <c r="F45" s="15">
        <f t="shared" si="0"/>
        <v>46875</v>
      </c>
      <c r="G45" s="16">
        <v>2551.875</v>
      </c>
      <c r="H45" s="17">
        <f t="shared" si="1"/>
        <v>12759.375</v>
      </c>
      <c r="I45" s="12">
        <v>51324.7</v>
      </c>
      <c r="J45" s="12">
        <v>12926.21</v>
      </c>
      <c r="K45" s="12" t="s">
        <v>109</v>
      </c>
      <c r="L45" s="51">
        <f t="shared" si="2"/>
        <v>1.09492693333333</v>
      </c>
      <c r="M45" s="51">
        <f t="shared" si="3"/>
        <v>1.01307548371296</v>
      </c>
      <c r="N45" s="52" t="s">
        <v>19</v>
      </c>
      <c r="O45" s="53"/>
    </row>
    <row r="46" spans="1:15">
      <c r="A46" s="12">
        <v>44</v>
      </c>
      <c r="B46" s="12">
        <v>56</v>
      </c>
      <c r="C46" s="13" t="s">
        <v>110</v>
      </c>
      <c r="D46" s="12" t="s">
        <v>32</v>
      </c>
      <c r="E46" s="14">
        <v>4125</v>
      </c>
      <c r="F46" s="15">
        <f t="shared" si="0"/>
        <v>20625</v>
      </c>
      <c r="G46" s="16">
        <v>1098.075</v>
      </c>
      <c r="H46" s="17">
        <f t="shared" si="1"/>
        <v>5490.375</v>
      </c>
      <c r="I46" s="12">
        <v>22475.77</v>
      </c>
      <c r="J46" s="12">
        <v>6766.6</v>
      </c>
      <c r="K46" s="12" t="s">
        <v>111</v>
      </c>
      <c r="L46" s="51">
        <f t="shared" si="2"/>
        <v>1.0897343030303</v>
      </c>
      <c r="M46" s="51">
        <f t="shared" si="3"/>
        <v>1.23244769255288</v>
      </c>
      <c r="N46" s="52" t="s">
        <v>19</v>
      </c>
      <c r="O46" s="53"/>
    </row>
    <row r="47" spans="1:15">
      <c r="A47" s="12">
        <v>45</v>
      </c>
      <c r="B47" s="12">
        <v>743</v>
      </c>
      <c r="C47" s="13" t="s">
        <v>112</v>
      </c>
      <c r="D47" s="12" t="s">
        <v>21</v>
      </c>
      <c r="E47" s="14">
        <v>5782</v>
      </c>
      <c r="F47" s="15">
        <f t="shared" si="0"/>
        <v>28910</v>
      </c>
      <c r="G47" s="16">
        <v>1850.24</v>
      </c>
      <c r="H47" s="17">
        <f t="shared" si="1"/>
        <v>9251.2</v>
      </c>
      <c r="I47" s="12">
        <v>31304.02</v>
      </c>
      <c r="J47" s="12">
        <v>9498.89</v>
      </c>
      <c r="K47" s="12" t="s">
        <v>113</v>
      </c>
      <c r="L47" s="51">
        <f t="shared" si="2"/>
        <v>1.08280940850917</v>
      </c>
      <c r="M47" s="51">
        <f t="shared" si="3"/>
        <v>1.02677382393635</v>
      </c>
      <c r="N47" s="52" t="s">
        <v>19</v>
      </c>
      <c r="O47" s="53"/>
    </row>
    <row r="48" spans="1:15">
      <c r="A48" s="12">
        <v>46</v>
      </c>
      <c r="B48" s="12">
        <v>511</v>
      </c>
      <c r="C48" s="13" t="s">
        <v>114</v>
      </c>
      <c r="D48" s="12" t="s">
        <v>21</v>
      </c>
      <c r="E48" s="14">
        <v>8816</v>
      </c>
      <c r="F48" s="15">
        <f t="shared" si="0"/>
        <v>44080</v>
      </c>
      <c r="G48" s="16">
        <v>2785.856</v>
      </c>
      <c r="H48" s="17">
        <f t="shared" si="1"/>
        <v>13929.28</v>
      </c>
      <c r="I48" s="12">
        <v>47572.87</v>
      </c>
      <c r="J48" s="12">
        <v>12019.04</v>
      </c>
      <c r="K48" s="12" t="s">
        <v>115</v>
      </c>
      <c r="L48" s="51">
        <f t="shared" si="2"/>
        <v>1.07923933756806</v>
      </c>
      <c r="M48" s="54">
        <f t="shared" si="3"/>
        <v>0.862861540582141</v>
      </c>
      <c r="N48" s="52"/>
      <c r="O48" s="53"/>
    </row>
    <row r="49" spans="1:15">
      <c r="A49" s="12">
        <v>47</v>
      </c>
      <c r="B49" s="12">
        <v>117184</v>
      </c>
      <c r="C49" s="13" t="s">
        <v>116</v>
      </c>
      <c r="D49" s="12" t="s">
        <v>47</v>
      </c>
      <c r="E49" s="14">
        <v>6875</v>
      </c>
      <c r="F49" s="15">
        <f t="shared" si="0"/>
        <v>34375</v>
      </c>
      <c r="G49" s="16">
        <v>2268.75</v>
      </c>
      <c r="H49" s="17">
        <f t="shared" si="1"/>
        <v>11343.75</v>
      </c>
      <c r="I49" s="12">
        <v>37075.37</v>
      </c>
      <c r="J49" s="12">
        <v>11938.16</v>
      </c>
      <c r="K49" s="12" t="s">
        <v>117</v>
      </c>
      <c r="L49" s="51">
        <f t="shared" si="2"/>
        <v>1.07855621818182</v>
      </c>
      <c r="M49" s="51">
        <f t="shared" si="3"/>
        <v>1.05239977961432</v>
      </c>
      <c r="N49" s="52" t="s">
        <v>19</v>
      </c>
      <c r="O49" s="53"/>
    </row>
    <row r="50" spans="1:15">
      <c r="A50" s="12">
        <v>48</v>
      </c>
      <c r="B50" s="12">
        <v>111219</v>
      </c>
      <c r="C50" s="13" t="s">
        <v>118</v>
      </c>
      <c r="D50" s="12" t="s">
        <v>26</v>
      </c>
      <c r="E50" s="14">
        <v>7684</v>
      </c>
      <c r="F50" s="15">
        <f t="shared" si="0"/>
        <v>38420</v>
      </c>
      <c r="G50" s="16">
        <v>2504.984</v>
      </c>
      <c r="H50" s="17">
        <f t="shared" si="1"/>
        <v>12524.92</v>
      </c>
      <c r="I50" s="12">
        <v>41295.8</v>
      </c>
      <c r="J50" s="12">
        <v>11376.35</v>
      </c>
      <c r="K50" s="12" t="s">
        <v>119</v>
      </c>
      <c r="L50" s="51">
        <f t="shared" si="2"/>
        <v>1.07485163977095</v>
      </c>
      <c r="M50" s="54">
        <f t="shared" si="3"/>
        <v>0.90829721866487</v>
      </c>
      <c r="N50" s="52"/>
      <c r="O50" s="53"/>
    </row>
    <row r="51" spans="1:15">
      <c r="A51" s="12">
        <v>49</v>
      </c>
      <c r="B51" s="12">
        <v>581</v>
      </c>
      <c r="C51" s="13" t="s">
        <v>120</v>
      </c>
      <c r="D51" s="12" t="s">
        <v>47</v>
      </c>
      <c r="E51" s="14">
        <v>9968</v>
      </c>
      <c r="F51" s="15">
        <f t="shared" si="0"/>
        <v>49840</v>
      </c>
      <c r="G51" s="16">
        <v>2759.1424</v>
      </c>
      <c r="H51" s="17">
        <f t="shared" si="1"/>
        <v>13795.712</v>
      </c>
      <c r="I51" s="12">
        <v>53461.74</v>
      </c>
      <c r="J51" s="12">
        <v>14694.42</v>
      </c>
      <c r="K51" s="12" t="s">
        <v>121</v>
      </c>
      <c r="L51" s="51">
        <f t="shared" si="2"/>
        <v>1.07266733547352</v>
      </c>
      <c r="M51" s="51">
        <f t="shared" si="3"/>
        <v>1.06514400996484</v>
      </c>
      <c r="N51" s="52" t="s">
        <v>19</v>
      </c>
      <c r="O51" s="53"/>
    </row>
    <row r="52" spans="1:15">
      <c r="A52" s="12">
        <v>50</v>
      </c>
      <c r="B52" s="12">
        <v>746</v>
      </c>
      <c r="C52" s="13" t="s">
        <v>122</v>
      </c>
      <c r="D52" s="12" t="s">
        <v>17</v>
      </c>
      <c r="E52" s="14">
        <v>7910</v>
      </c>
      <c r="F52" s="15">
        <f t="shared" si="0"/>
        <v>39550</v>
      </c>
      <c r="G52" s="16">
        <v>2493.232</v>
      </c>
      <c r="H52" s="17">
        <f t="shared" si="1"/>
        <v>12466.16</v>
      </c>
      <c r="I52" s="12">
        <v>42405.74</v>
      </c>
      <c r="J52" s="12">
        <v>13920.77</v>
      </c>
      <c r="K52" s="12" t="s">
        <v>123</v>
      </c>
      <c r="L52" s="51">
        <f t="shared" si="2"/>
        <v>1.07220581542351</v>
      </c>
      <c r="M52" s="51">
        <f t="shared" si="3"/>
        <v>1.11668468878949</v>
      </c>
      <c r="N52" s="52" t="s">
        <v>19</v>
      </c>
      <c r="O52" s="53"/>
    </row>
    <row r="53" spans="1:15">
      <c r="A53" s="12">
        <v>51</v>
      </c>
      <c r="B53" s="12">
        <v>539</v>
      </c>
      <c r="C53" s="13" t="s">
        <v>124</v>
      </c>
      <c r="D53" s="12" t="s">
        <v>17</v>
      </c>
      <c r="E53" s="14">
        <v>5664</v>
      </c>
      <c r="F53" s="15">
        <f t="shared" si="0"/>
        <v>28320</v>
      </c>
      <c r="G53" s="16">
        <v>1572.8928</v>
      </c>
      <c r="H53" s="17">
        <f t="shared" si="1"/>
        <v>7864.464</v>
      </c>
      <c r="I53" s="12">
        <v>30300.83</v>
      </c>
      <c r="J53" s="12">
        <v>8000.07</v>
      </c>
      <c r="K53" s="12" t="s">
        <v>125</v>
      </c>
      <c r="L53" s="51">
        <f t="shared" si="2"/>
        <v>1.06994456214689</v>
      </c>
      <c r="M53" s="51">
        <f t="shared" si="3"/>
        <v>1.01724287885354</v>
      </c>
      <c r="N53" s="52" t="s">
        <v>19</v>
      </c>
      <c r="O53" s="53"/>
    </row>
    <row r="54" spans="1:15">
      <c r="A54" s="12">
        <v>52</v>
      </c>
      <c r="B54" s="12">
        <v>113025</v>
      </c>
      <c r="C54" s="13" t="s">
        <v>126</v>
      </c>
      <c r="D54" s="12" t="s">
        <v>26</v>
      </c>
      <c r="E54" s="14">
        <v>4125</v>
      </c>
      <c r="F54" s="15">
        <f t="shared" si="0"/>
        <v>20625</v>
      </c>
      <c r="G54" s="16">
        <v>1117.4625</v>
      </c>
      <c r="H54" s="17">
        <f t="shared" si="1"/>
        <v>5587.3125</v>
      </c>
      <c r="I54" s="12">
        <v>21974.59</v>
      </c>
      <c r="J54" s="12">
        <v>5251.27</v>
      </c>
      <c r="K54" s="12" t="s">
        <v>127</v>
      </c>
      <c r="L54" s="51">
        <f t="shared" si="2"/>
        <v>1.06543466666667</v>
      </c>
      <c r="M54" s="54">
        <f t="shared" si="3"/>
        <v>0.939856147298008</v>
      </c>
      <c r="N54" s="52"/>
      <c r="O54" s="53"/>
    </row>
    <row r="55" spans="1:15">
      <c r="A55" s="12">
        <v>53</v>
      </c>
      <c r="B55" s="12">
        <v>106865</v>
      </c>
      <c r="C55" s="13" t="s">
        <v>128</v>
      </c>
      <c r="D55" s="12" t="s">
        <v>29</v>
      </c>
      <c r="E55" s="14">
        <v>5375</v>
      </c>
      <c r="F55" s="15">
        <f t="shared" si="0"/>
        <v>26875</v>
      </c>
      <c r="G55" s="16">
        <v>1548.5375</v>
      </c>
      <c r="H55" s="17">
        <f t="shared" si="1"/>
        <v>7742.6875</v>
      </c>
      <c r="I55" s="12">
        <v>28535.55</v>
      </c>
      <c r="J55" s="12">
        <v>6373.26</v>
      </c>
      <c r="K55" s="12" t="s">
        <v>129</v>
      </c>
      <c r="L55" s="51">
        <f t="shared" si="2"/>
        <v>1.06178790697674</v>
      </c>
      <c r="M55" s="54">
        <f t="shared" si="3"/>
        <v>0.823132794653019</v>
      </c>
      <c r="N55" s="52"/>
      <c r="O55" s="53"/>
    </row>
    <row r="56" spans="1:15">
      <c r="A56" s="12">
        <v>54</v>
      </c>
      <c r="B56" s="12">
        <v>105267</v>
      </c>
      <c r="C56" s="13" t="s">
        <v>130</v>
      </c>
      <c r="D56" s="12" t="s">
        <v>26</v>
      </c>
      <c r="E56" s="14">
        <v>8142</v>
      </c>
      <c r="F56" s="15">
        <f t="shared" si="0"/>
        <v>40710</v>
      </c>
      <c r="G56" s="16">
        <v>2786.1924</v>
      </c>
      <c r="H56" s="17">
        <f t="shared" si="1"/>
        <v>13930.962</v>
      </c>
      <c r="I56" s="12">
        <v>43098.39</v>
      </c>
      <c r="J56" s="12">
        <v>10400.74</v>
      </c>
      <c r="K56" s="12" t="s">
        <v>131</v>
      </c>
      <c r="L56" s="51">
        <f t="shared" si="2"/>
        <v>1.05866838614591</v>
      </c>
      <c r="M56" s="54">
        <f t="shared" si="3"/>
        <v>0.746591656771442</v>
      </c>
      <c r="N56" s="52"/>
      <c r="O56" s="53"/>
    </row>
    <row r="57" spans="1:15">
      <c r="A57" s="12">
        <v>55</v>
      </c>
      <c r="B57" s="12">
        <v>106399</v>
      </c>
      <c r="C57" s="13" t="s">
        <v>132</v>
      </c>
      <c r="D57" s="12" t="s">
        <v>26</v>
      </c>
      <c r="E57" s="14">
        <v>7875</v>
      </c>
      <c r="F57" s="15">
        <f t="shared" si="0"/>
        <v>39375</v>
      </c>
      <c r="G57" s="16">
        <v>2560.1625</v>
      </c>
      <c r="H57" s="17">
        <f t="shared" si="1"/>
        <v>12800.8125</v>
      </c>
      <c r="I57" s="12">
        <v>41676.4</v>
      </c>
      <c r="J57" s="12">
        <v>12346.16</v>
      </c>
      <c r="K57" s="12" t="s">
        <v>133</v>
      </c>
      <c r="L57" s="51">
        <f t="shared" si="2"/>
        <v>1.05844825396825</v>
      </c>
      <c r="M57" s="54">
        <f t="shared" si="3"/>
        <v>0.964482527964533</v>
      </c>
      <c r="N57" s="52"/>
      <c r="O57" s="53"/>
    </row>
    <row r="58" spans="1:15">
      <c r="A58" s="12">
        <v>56</v>
      </c>
      <c r="B58" s="12">
        <v>578</v>
      </c>
      <c r="C58" s="13" t="s">
        <v>134</v>
      </c>
      <c r="D58" s="12" t="s">
        <v>47</v>
      </c>
      <c r="E58" s="14">
        <v>8814</v>
      </c>
      <c r="F58" s="15">
        <f t="shared" si="0"/>
        <v>44070</v>
      </c>
      <c r="G58" s="16">
        <v>2732.34</v>
      </c>
      <c r="H58" s="17">
        <f t="shared" si="1"/>
        <v>13661.7</v>
      </c>
      <c r="I58" s="12">
        <v>46427.42</v>
      </c>
      <c r="J58" s="12">
        <v>11499.2</v>
      </c>
      <c r="K58" s="12" t="s">
        <v>135</v>
      </c>
      <c r="L58" s="51">
        <f t="shared" si="2"/>
        <v>1.05349262536873</v>
      </c>
      <c r="M58" s="54">
        <f t="shared" si="3"/>
        <v>0.841710768059612</v>
      </c>
      <c r="N58" s="52"/>
      <c r="O58" s="53"/>
    </row>
    <row r="59" spans="1:15">
      <c r="A59" s="12">
        <v>57</v>
      </c>
      <c r="B59" s="12">
        <v>119262</v>
      </c>
      <c r="C59" s="13" t="s">
        <v>136</v>
      </c>
      <c r="D59" s="12" t="s">
        <v>47</v>
      </c>
      <c r="E59" s="14">
        <v>2124</v>
      </c>
      <c r="F59" s="15">
        <f t="shared" si="0"/>
        <v>10620</v>
      </c>
      <c r="G59" s="16">
        <v>552.24</v>
      </c>
      <c r="H59" s="17">
        <f t="shared" si="1"/>
        <v>2761.2</v>
      </c>
      <c r="I59" s="12">
        <v>11062.98</v>
      </c>
      <c r="J59" s="12">
        <v>3836.56</v>
      </c>
      <c r="K59" s="12" t="s">
        <v>137</v>
      </c>
      <c r="L59" s="51">
        <f t="shared" si="2"/>
        <v>1.04171186440678</v>
      </c>
      <c r="M59" s="51">
        <f t="shared" si="3"/>
        <v>1.3894538606403</v>
      </c>
      <c r="N59" s="52" t="s">
        <v>19</v>
      </c>
      <c r="O59" s="53"/>
    </row>
    <row r="60" spans="1:15">
      <c r="A60" s="12">
        <v>58</v>
      </c>
      <c r="B60" s="12">
        <v>598</v>
      </c>
      <c r="C60" s="13" t="s">
        <v>138</v>
      </c>
      <c r="D60" s="12" t="s">
        <v>47</v>
      </c>
      <c r="E60" s="14">
        <v>7345</v>
      </c>
      <c r="F60" s="15">
        <f t="shared" si="0"/>
        <v>36725</v>
      </c>
      <c r="G60" s="16">
        <v>2442.947</v>
      </c>
      <c r="H60" s="17">
        <f t="shared" si="1"/>
        <v>12214.735</v>
      </c>
      <c r="I60" s="12">
        <v>38042.38</v>
      </c>
      <c r="J60" s="12">
        <v>11308.21</v>
      </c>
      <c r="K60" s="12" t="s">
        <v>139</v>
      </c>
      <c r="L60" s="51">
        <f t="shared" si="2"/>
        <v>1.03587147719537</v>
      </c>
      <c r="M60" s="54">
        <f t="shared" si="3"/>
        <v>0.925784308869574</v>
      </c>
      <c r="N60" s="52"/>
      <c r="O60" s="53"/>
    </row>
    <row r="61" spans="1:15">
      <c r="A61" s="12">
        <v>59</v>
      </c>
      <c r="B61" s="12">
        <v>721</v>
      </c>
      <c r="C61" s="13" t="s">
        <v>140</v>
      </c>
      <c r="D61" s="12" t="s">
        <v>17</v>
      </c>
      <c r="E61" s="14">
        <v>6018</v>
      </c>
      <c r="F61" s="15">
        <f t="shared" si="0"/>
        <v>30090</v>
      </c>
      <c r="G61" s="16">
        <v>1957.0536</v>
      </c>
      <c r="H61" s="17">
        <f t="shared" si="1"/>
        <v>9785.268</v>
      </c>
      <c r="I61" s="12">
        <v>31081.81</v>
      </c>
      <c r="J61" s="12">
        <v>9709.12</v>
      </c>
      <c r="K61" s="12" t="s">
        <v>141</v>
      </c>
      <c r="L61" s="51">
        <f t="shared" si="2"/>
        <v>1.03296144898637</v>
      </c>
      <c r="M61" s="54">
        <f t="shared" si="3"/>
        <v>0.992218097654556</v>
      </c>
      <c r="N61" s="52"/>
      <c r="O61" s="53"/>
    </row>
    <row r="62" spans="1:15">
      <c r="A62" s="12">
        <v>60</v>
      </c>
      <c r="B62" s="12">
        <v>117310</v>
      </c>
      <c r="C62" s="13" t="s">
        <v>142</v>
      </c>
      <c r="D62" s="12" t="s">
        <v>47</v>
      </c>
      <c r="E62" s="14">
        <v>4375</v>
      </c>
      <c r="F62" s="15">
        <f t="shared" si="0"/>
        <v>21875</v>
      </c>
      <c r="G62" s="16">
        <v>1326.9375</v>
      </c>
      <c r="H62" s="17">
        <f t="shared" si="1"/>
        <v>6634.6875</v>
      </c>
      <c r="I62" s="12">
        <v>22587.89</v>
      </c>
      <c r="J62" s="12">
        <v>6436.59</v>
      </c>
      <c r="K62" s="12" t="s">
        <v>143</v>
      </c>
      <c r="L62" s="51">
        <f t="shared" si="2"/>
        <v>1.03258925714286</v>
      </c>
      <c r="M62" s="54">
        <f t="shared" si="3"/>
        <v>0.970142150628797</v>
      </c>
      <c r="N62" s="52"/>
      <c r="O62" s="53"/>
    </row>
    <row r="63" spans="1:15">
      <c r="A63" s="12">
        <v>61</v>
      </c>
      <c r="B63" s="12">
        <v>373</v>
      </c>
      <c r="C63" s="13" t="s">
        <v>144</v>
      </c>
      <c r="D63" s="12" t="s">
        <v>47</v>
      </c>
      <c r="E63" s="14">
        <v>10170</v>
      </c>
      <c r="F63" s="15">
        <f t="shared" si="0"/>
        <v>50850</v>
      </c>
      <c r="G63" s="16">
        <v>3228.975</v>
      </c>
      <c r="H63" s="17">
        <f t="shared" si="1"/>
        <v>16144.875</v>
      </c>
      <c r="I63" s="12">
        <v>52322.81</v>
      </c>
      <c r="J63" s="12">
        <v>15207.98</v>
      </c>
      <c r="K63" s="12" t="s">
        <v>145</v>
      </c>
      <c r="L63" s="51">
        <f t="shared" si="2"/>
        <v>1.02896381514258</v>
      </c>
      <c r="M63" s="54">
        <f t="shared" si="3"/>
        <v>0.941969510448362</v>
      </c>
      <c r="N63" s="52"/>
      <c r="O63" s="53"/>
    </row>
    <row r="64" spans="1:15">
      <c r="A64" s="12">
        <v>62</v>
      </c>
      <c r="B64" s="12">
        <v>102934</v>
      </c>
      <c r="C64" s="13" t="s">
        <v>146</v>
      </c>
      <c r="D64" s="12" t="s">
        <v>26</v>
      </c>
      <c r="E64" s="14">
        <v>8814</v>
      </c>
      <c r="F64" s="15">
        <f t="shared" si="0"/>
        <v>44070</v>
      </c>
      <c r="G64" s="16">
        <v>2423.85</v>
      </c>
      <c r="H64" s="17">
        <f t="shared" si="1"/>
        <v>12119.25</v>
      </c>
      <c r="I64" s="12">
        <v>45092.92</v>
      </c>
      <c r="J64" s="12">
        <v>12052.66</v>
      </c>
      <c r="K64" s="12" t="s">
        <v>147</v>
      </c>
      <c r="L64" s="51">
        <f t="shared" si="2"/>
        <v>1.02321125482187</v>
      </c>
      <c r="M64" s="54">
        <f t="shared" si="3"/>
        <v>0.994505435567382</v>
      </c>
      <c r="N64" s="52"/>
      <c r="O64" s="53"/>
    </row>
    <row r="65" spans="1:15">
      <c r="A65" s="12">
        <v>63</v>
      </c>
      <c r="B65" s="12">
        <v>724</v>
      </c>
      <c r="C65" s="13" t="s">
        <v>148</v>
      </c>
      <c r="D65" s="12" t="s">
        <v>47</v>
      </c>
      <c r="E65" s="14">
        <v>8136</v>
      </c>
      <c r="F65" s="15">
        <f t="shared" si="0"/>
        <v>40680</v>
      </c>
      <c r="G65" s="16">
        <v>2530.296</v>
      </c>
      <c r="H65" s="17">
        <f t="shared" si="1"/>
        <v>12651.48</v>
      </c>
      <c r="I65" s="12">
        <v>41291.24</v>
      </c>
      <c r="J65" s="12">
        <v>13749.16</v>
      </c>
      <c r="K65" s="12" t="s">
        <v>149</v>
      </c>
      <c r="L65" s="51">
        <f t="shared" si="2"/>
        <v>1.0150255653884</v>
      </c>
      <c r="M65" s="51">
        <f t="shared" si="3"/>
        <v>1.0867629716049</v>
      </c>
      <c r="N65" s="52" t="s">
        <v>19</v>
      </c>
      <c r="O65" s="53"/>
    </row>
    <row r="66" spans="1:15">
      <c r="A66" s="12">
        <v>64</v>
      </c>
      <c r="B66" s="12">
        <v>585</v>
      </c>
      <c r="C66" s="13" t="s">
        <v>150</v>
      </c>
      <c r="D66" s="12" t="s">
        <v>47</v>
      </c>
      <c r="E66" s="14">
        <v>10080</v>
      </c>
      <c r="F66" s="15">
        <f t="shared" si="0"/>
        <v>50400</v>
      </c>
      <c r="G66" s="16">
        <v>3225.6</v>
      </c>
      <c r="H66" s="17">
        <f t="shared" si="1"/>
        <v>16128</v>
      </c>
      <c r="I66" s="12">
        <v>51058.46</v>
      </c>
      <c r="J66" s="12">
        <v>14867.57</v>
      </c>
      <c r="K66" s="12" t="s">
        <v>151</v>
      </c>
      <c r="L66" s="51">
        <f t="shared" si="2"/>
        <v>1.01306468253968</v>
      </c>
      <c r="M66" s="54">
        <f t="shared" si="3"/>
        <v>0.921848338293651</v>
      </c>
      <c r="N66" s="52"/>
      <c r="O66" s="53"/>
    </row>
    <row r="67" spans="1:15">
      <c r="A67" s="12">
        <v>65</v>
      </c>
      <c r="B67" s="12">
        <v>377</v>
      </c>
      <c r="C67" s="13" t="s">
        <v>152</v>
      </c>
      <c r="D67" s="12" t="s">
        <v>21</v>
      </c>
      <c r="E67" s="14">
        <v>7006</v>
      </c>
      <c r="F67" s="15">
        <f t="shared" ref="F67:F130" si="4">E67*5</f>
        <v>35030</v>
      </c>
      <c r="G67" s="16">
        <v>2365.2256</v>
      </c>
      <c r="H67" s="17">
        <f t="shared" ref="H67:H130" si="5">G67*5</f>
        <v>11826.128</v>
      </c>
      <c r="I67" s="12">
        <v>35460.4</v>
      </c>
      <c r="J67" s="12">
        <v>10377.67</v>
      </c>
      <c r="K67" s="12" t="s">
        <v>153</v>
      </c>
      <c r="L67" s="51">
        <f t="shared" ref="L67:L130" si="6">I67/F67</f>
        <v>1.01228661147588</v>
      </c>
      <c r="M67" s="54">
        <f t="shared" ref="M67:M130" si="7">J67/H67</f>
        <v>0.877520520664075</v>
      </c>
      <c r="N67" s="52"/>
      <c r="O67" s="53"/>
    </row>
    <row r="68" spans="1:15">
      <c r="A68" s="12">
        <v>66</v>
      </c>
      <c r="B68" s="12">
        <v>745</v>
      </c>
      <c r="C68" s="13" t="s">
        <v>154</v>
      </c>
      <c r="D68" s="12" t="s">
        <v>26</v>
      </c>
      <c r="E68" s="14">
        <v>6018</v>
      </c>
      <c r="F68" s="15">
        <f t="shared" si="4"/>
        <v>30090</v>
      </c>
      <c r="G68" s="16">
        <v>1545.4224</v>
      </c>
      <c r="H68" s="17">
        <f t="shared" si="5"/>
        <v>7727.112</v>
      </c>
      <c r="I68" s="12">
        <v>30291.6</v>
      </c>
      <c r="J68" s="12">
        <v>6371.11</v>
      </c>
      <c r="K68" s="12" t="s">
        <v>155</v>
      </c>
      <c r="L68" s="51">
        <f t="shared" si="6"/>
        <v>1.0066999002991</v>
      </c>
      <c r="M68" s="54">
        <f t="shared" si="7"/>
        <v>0.824513738121047</v>
      </c>
      <c r="N68" s="52"/>
      <c r="O68" s="53"/>
    </row>
    <row r="69" spans="1:15">
      <c r="A69" s="12">
        <v>67</v>
      </c>
      <c r="B69" s="12">
        <v>104428</v>
      </c>
      <c r="C69" s="13" t="s">
        <v>156</v>
      </c>
      <c r="D69" s="12" t="s">
        <v>32</v>
      </c>
      <c r="E69" s="14">
        <v>5664</v>
      </c>
      <c r="F69" s="15">
        <f t="shared" si="4"/>
        <v>28320</v>
      </c>
      <c r="G69" s="16">
        <v>1866.8544</v>
      </c>
      <c r="H69" s="17">
        <f t="shared" si="5"/>
        <v>9334.272</v>
      </c>
      <c r="I69" s="12">
        <v>28275.31</v>
      </c>
      <c r="J69" s="12">
        <v>9272.91</v>
      </c>
      <c r="K69" s="12" t="s">
        <v>157</v>
      </c>
      <c r="L69" s="54">
        <f t="shared" si="6"/>
        <v>0.998421963276836</v>
      </c>
      <c r="M69" s="54">
        <f t="shared" si="7"/>
        <v>0.993426161140365</v>
      </c>
      <c r="N69" s="52"/>
      <c r="O69" s="55">
        <f>(I69-F69)*0.01</f>
        <v>-0.446899999999987</v>
      </c>
    </row>
    <row r="70" spans="1:15">
      <c r="A70" s="12">
        <v>68</v>
      </c>
      <c r="B70" s="12">
        <v>106568</v>
      </c>
      <c r="C70" s="13" t="s">
        <v>158</v>
      </c>
      <c r="D70" s="12" t="s">
        <v>21</v>
      </c>
      <c r="E70" s="14">
        <v>2750</v>
      </c>
      <c r="F70" s="15">
        <f t="shared" si="4"/>
        <v>13750</v>
      </c>
      <c r="G70" s="16">
        <v>886.6</v>
      </c>
      <c r="H70" s="17">
        <f t="shared" si="5"/>
        <v>4433</v>
      </c>
      <c r="I70" s="12">
        <v>13660.95</v>
      </c>
      <c r="J70" s="12">
        <v>4069.24</v>
      </c>
      <c r="K70" s="12" t="s">
        <v>159</v>
      </c>
      <c r="L70" s="54">
        <f t="shared" si="6"/>
        <v>0.993523636363636</v>
      </c>
      <c r="M70" s="54">
        <f t="shared" si="7"/>
        <v>0.917942702458831</v>
      </c>
      <c r="N70" s="52"/>
      <c r="O70" s="55">
        <f t="shared" ref="O70:O101" si="8">(I70-F70)*0.01</f>
        <v>-0.890499999999993</v>
      </c>
    </row>
    <row r="71" spans="1:15">
      <c r="A71" s="12">
        <v>69</v>
      </c>
      <c r="B71" s="12">
        <v>341</v>
      </c>
      <c r="C71" s="13" t="s">
        <v>160</v>
      </c>
      <c r="D71" s="12" t="s">
        <v>17</v>
      </c>
      <c r="E71" s="14">
        <v>14950</v>
      </c>
      <c r="F71" s="15">
        <f t="shared" si="4"/>
        <v>74750</v>
      </c>
      <c r="G71" s="16">
        <v>4686.825</v>
      </c>
      <c r="H71" s="17">
        <f t="shared" si="5"/>
        <v>23434.125</v>
      </c>
      <c r="I71" s="12">
        <v>73891.02</v>
      </c>
      <c r="J71" s="12">
        <v>22271.8</v>
      </c>
      <c r="K71" s="12" t="s">
        <v>161</v>
      </c>
      <c r="L71" s="54">
        <f t="shared" si="6"/>
        <v>0.988508628762542</v>
      </c>
      <c r="M71" s="54">
        <f t="shared" si="7"/>
        <v>0.950400324313368</v>
      </c>
      <c r="N71" s="52"/>
      <c r="O71" s="55">
        <f t="shared" si="8"/>
        <v>-8.58979999999981</v>
      </c>
    </row>
    <row r="72" spans="1:15">
      <c r="A72" s="12">
        <v>70</v>
      </c>
      <c r="B72" s="12">
        <v>123007</v>
      </c>
      <c r="C72" s="13" t="s">
        <v>162</v>
      </c>
      <c r="D72" s="12" t="s">
        <v>17</v>
      </c>
      <c r="E72" s="14">
        <v>2124</v>
      </c>
      <c r="F72" s="15">
        <f t="shared" si="4"/>
        <v>10620</v>
      </c>
      <c r="G72" s="16">
        <v>637.2</v>
      </c>
      <c r="H72" s="17">
        <f t="shared" si="5"/>
        <v>3186</v>
      </c>
      <c r="I72" s="12">
        <v>10467.79</v>
      </c>
      <c r="J72" s="12">
        <v>3512.65</v>
      </c>
      <c r="K72" s="12" t="s">
        <v>163</v>
      </c>
      <c r="L72" s="54">
        <f t="shared" si="6"/>
        <v>0.985667608286252</v>
      </c>
      <c r="M72" s="54">
        <f t="shared" si="7"/>
        <v>1.10252667922159</v>
      </c>
      <c r="N72" s="52"/>
      <c r="O72" s="55">
        <f t="shared" si="8"/>
        <v>-1.52209999999999</v>
      </c>
    </row>
    <row r="73" spans="1:15">
      <c r="A73" s="12">
        <v>71</v>
      </c>
      <c r="B73" s="12">
        <v>738</v>
      </c>
      <c r="C73" s="13" t="s">
        <v>164</v>
      </c>
      <c r="D73" s="12" t="s">
        <v>32</v>
      </c>
      <c r="E73" s="14">
        <v>4875</v>
      </c>
      <c r="F73" s="15">
        <f t="shared" si="4"/>
        <v>24375</v>
      </c>
      <c r="G73" s="16">
        <v>1496.1375</v>
      </c>
      <c r="H73" s="17">
        <f t="shared" si="5"/>
        <v>7480.6875</v>
      </c>
      <c r="I73" s="12">
        <v>23840.83</v>
      </c>
      <c r="J73" s="12">
        <v>6454.73</v>
      </c>
      <c r="K73" s="12" t="s">
        <v>165</v>
      </c>
      <c r="L73" s="54">
        <f t="shared" si="6"/>
        <v>0.978085333333333</v>
      </c>
      <c r="M73" s="54">
        <f t="shared" si="7"/>
        <v>0.86285251188477</v>
      </c>
      <c r="N73" s="52"/>
      <c r="O73" s="55">
        <f t="shared" si="8"/>
        <v>-5.34169999999998</v>
      </c>
    </row>
    <row r="74" spans="1:15">
      <c r="A74" s="12">
        <v>72</v>
      </c>
      <c r="B74" s="12">
        <v>103639</v>
      </c>
      <c r="C74" s="13" t="s">
        <v>166</v>
      </c>
      <c r="D74" s="12" t="s">
        <v>21</v>
      </c>
      <c r="E74" s="14">
        <v>6032</v>
      </c>
      <c r="F74" s="15">
        <f t="shared" si="4"/>
        <v>30160</v>
      </c>
      <c r="G74" s="16">
        <v>1930.8432</v>
      </c>
      <c r="H74" s="17">
        <f t="shared" si="5"/>
        <v>9654.216</v>
      </c>
      <c r="I74" s="12">
        <v>29370.78</v>
      </c>
      <c r="J74" s="12">
        <v>8229.84</v>
      </c>
      <c r="K74" s="12" t="s">
        <v>167</v>
      </c>
      <c r="L74" s="54">
        <f t="shared" si="6"/>
        <v>0.973832228116711</v>
      </c>
      <c r="M74" s="54">
        <f t="shared" si="7"/>
        <v>0.852460728038403</v>
      </c>
      <c r="N74" s="52"/>
      <c r="O74" s="55">
        <f t="shared" si="8"/>
        <v>-7.89220000000001</v>
      </c>
    </row>
    <row r="75" spans="1:15">
      <c r="A75" s="12">
        <v>73</v>
      </c>
      <c r="B75" s="12">
        <v>747</v>
      </c>
      <c r="C75" s="13" t="s">
        <v>168</v>
      </c>
      <c r="D75" s="12" t="s">
        <v>47</v>
      </c>
      <c r="E75" s="14">
        <v>7232</v>
      </c>
      <c r="F75" s="15">
        <f t="shared" si="4"/>
        <v>36160</v>
      </c>
      <c r="G75" s="16">
        <v>1771.84</v>
      </c>
      <c r="H75" s="17">
        <f t="shared" si="5"/>
        <v>8859.2</v>
      </c>
      <c r="I75" s="12">
        <v>35135</v>
      </c>
      <c r="J75" s="12">
        <v>7678.29</v>
      </c>
      <c r="K75" s="12" t="s">
        <v>169</v>
      </c>
      <c r="L75" s="54">
        <f t="shared" si="6"/>
        <v>0.971653761061947</v>
      </c>
      <c r="M75" s="54">
        <f t="shared" si="7"/>
        <v>0.866702411052917</v>
      </c>
      <c r="N75" s="52"/>
      <c r="O75" s="55">
        <f t="shared" si="8"/>
        <v>-10.2499999999999</v>
      </c>
    </row>
    <row r="76" spans="1:15">
      <c r="A76" s="12">
        <v>74</v>
      </c>
      <c r="B76" s="12">
        <v>117923</v>
      </c>
      <c r="C76" s="13" t="s">
        <v>170</v>
      </c>
      <c r="D76" s="12" t="s">
        <v>17</v>
      </c>
      <c r="E76" s="14">
        <v>3500</v>
      </c>
      <c r="F76" s="15">
        <f t="shared" si="4"/>
        <v>17500</v>
      </c>
      <c r="G76" s="16">
        <v>1083.6</v>
      </c>
      <c r="H76" s="17">
        <f t="shared" si="5"/>
        <v>5418</v>
      </c>
      <c r="I76" s="12">
        <v>16997.51</v>
      </c>
      <c r="J76" s="12">
        <v>5205.09</v>
      </c>
      <c r="K76" s="12" t="s">
        <v>171</v>
      </c>
      <c r="L76" s="54">
        <f t="shared" si="6"/>
        <v>0.971286285714286</v>
      </c>
      <c r="M76" s="54">
        <f t="shared" si="7"/>
        <v>0.960703211517165</v>
      </c>
      <c r="N76" s="52"/>
      <c r="O76" s="55">
        <f t="shared" si="8"/>
        <v>-5.02490000000002</v>
      </c>
    </row>
    <row r="77" spans="1:15">
      <c r="A77" s="12">
        <v>75</v>
      </c>
      <c r="B77" s="12">
        <v>730</v>
      </c>
      <c r="C77" s="13" t="s">
        <v>172</v>
      </c>
      <c r="D77" s="12" t="s">
        <v>32</v>
      </c>
      <c r="E77" s="14">
        <v>10640</v>
      </c>
      <c r="F77" s="15">
        <f t="shared" si="4"/>
        <v>53200</v>
      </c>
      <c r="G77" s="16">
        <v>3085.6</v>
      </c>
      <c r="H77" s="17">
        <f t="shared" si="5"/>
        <v>15428</v>
      </c>
      <c r="I77" s="12">
        <v>51671.78</v>
      </c>
      <c r="J77" s="12">
        <v>14921.04</v>
      </c>
      <c r="K77" s="12" t="s">
        <v>173</v>
      </c>
      <c r="L77" s="54">
        <f t="shared" si="6"/>
        <v>0.971274060150376</v>
      </c>
      <c r="M77" s="54">
        <f t="shared" si="7"/>
        <v>0.967140264454239</v>
      </c>
      <c r="N77" s="52"/>
      <c r="O77" s="55">
        <f t="shared" si="8"/>
        <v>-15.2822000000001</v>
      </c>
    </row>
    <row r="78" spans="1:15">
      <c r="A78" s="12">
        <v>76</v>
      </c>
      <c r="B78" s="12">
        <v>750</v>
      </c>
      <c r="C78" s="13" t="s">
        <v>174</v>
      </c>
      <c r="D78" s="12" t="s">
        <v>29</v>
      </c>
      <c r="E78" s="14">
        <v>31900</v>
      </c>
      <c r="F78" s="15">
        <f t="shared" si="4"/>
        <v>159500</v>
      </c>
      <c r="G78" s="16">
        <v>10306.89</v>
      </c>
      <c r="H78" s="17">
        <f t="shared" si="5"/>
        <v>51534.45</v>
      </c>
      <c r="I78" s="12">
        <v>154420.74</v>
      </c>
      <c r="J78" s="12">
        <v>34900.42</v>
      </c>
      <c r="K78" s="12" t="s">
        <v>175</v>
      </c>
      <c r="L78" s="54">
        <f t="shared" si="6"/>
        <v>0.968155109717868</v>
      </c>
      <c r="M78" s="54">
        <f t="shared" si="7"/>
        <v>0.677225040725185</v>
      </c>
      <c r="N78" s="52"/>
      <c r="O78" s="55">
        <f t="shared" si="8"/>
        <v>-50.7926000000004</v>
      </c>
    </row>
    <row r="79" spans="1:15">
      <c r="A79" s="12">
        <v>77</v>
      </c>
      <c r="B79" s="12">
        <v>106066</v>
      </c>
      <c r="C79" s="13" t="s">
        <v>176</v>
      </c>
      <c r="D79" s="12" t="s">
        <v>29</v>
      </c>
      <c r="E79" s="14">
        <v>8352</v>
      </c>
      <c r="F79" s="15">
        <f t="shared" si="4"/>
        <v>41760</v>
      </c>
      <c r="G79" s="16">
        <v>3005.0496</v>
      </c>
      <c r="H79" s="17">
        <f t="shared" si="5"/>
        <v>15025.248</v>
      </c>
      <c r="I79" s="12">
        <v>40394.12</v>
      </c>
      <c r="J79" s="12">
        <v>12910.58</v>
      </c>
      <c r="K79" s="12" t="s">
        <v>177</v>
      </c>
      <c r="L79" s="54">
        <f t="shared" si="6"/>
        <v>0.96729214559387</v>
      </c>
      <c r="M79" s="54">
        <f t="shared" si="7"/>
        <v>0.859259028536501</v>
      </c>
      <c r="N79" s="52"/>
      <c r="O79" s="55">
        <f t="shared" si="8"/>
        <v>-13.6588</v>
      </c>
    </row>
    <row r="80" spans="1:15">
      <c r="A80" s="12">
        <v>78</v>
      </c>
      <c r="B80" s="12">
        <v>587</v>
      </c>
      <c r="C80" s="13" t="s">
        <v>178</v>
      </c>
      <c r="D80" s="12" t="s">
        <v>32</v>
      </c>
      <c r="E80" s="14">
        <v>5900</v>
      </c>
      <c r="F80" s="15">
        <f t="shared" si="4"/>
        <v>29500</v>
      </c>
      <c r="G80" s="16">
        <v>1709.23</v>
      </c>
      <c r="H80" s="17">
        <f t="shared" si="5"/>
        <v>8546.15</v>
      </c>
      <c r="I80" s="12">
        <v>28273.03</v>
      </c>
      <c r="J80" s="12">
        <v>8305.2</v>
      </c>
      <c r="K80" s="12" t="s">
        <v>179</v>
      </c>
      <c r="L80" s="54">
        <f t="shared" si="6"/>
        <v>0.95840779661017</v>
      </c>
      <c r="M80" s="54">
        <f t="shared" si="7"/>
        <v>0.9718060179145</v>
      </c>
      <c r="N80" s="52"/>
      <c r="O80" s="55">
        <f t="shared" si="8"/>
        <v>-12.2697</v>
      </c>
    </row>
    <row r="81" spans="1:15">
      <c r="A81" s="12">
        <v>79</v>
      </c>
      <c r="B81" s="12">
        <v>116482</v>
      </c>
      <c r="C81" s="13" t="s">
        <v>180</v>
      </c>
      <c r="D81" s="12" t="s">
        <v>47</v>
      </c>
      <c r="E81" s="14">
        <v>5000</v>
      </c>
      <c r="F81" s="15">
        <f t="shared" si="4"/>
        <v>25000</v>
      </c>
      <c r="G81" s="16">
        <v>1532.5</v>
      </c>
      <c r="H81" s="17">
        <f t="shared" si="5"/>
        <v>7662.5</v>
      </c>
      <c r="I81" s="12">
        <v>23936.28</v>
      </c>
      <c r="J81" s="12">
        <v>7508.89</v>
      </c>
      <c r="K81" s="12" t="s">
        <v>181</v>
      </c>
      <c r="L81" s="54">
        <f t="shared" si="6"/>
        <v>0.9574512</v>
      </c>
      <c r="M81" s="54">
        <f t="shared" si="7"/>
        <v>0.979953017944535</v>
      </c>
      <c r="N81" s="52"/>
      <c r="O81" s="55">
        <f t="shared" si="8"/>
        <v>-10.6372</v>
      </c>
    </row>
    <row r="82" spans="1:15">
      <c r="A82" s="12">
        <v>80</v>
      </c>
      <c r="B82" s="12">
        <v>570</v>
      </c>
      <c r="C82" s="13" t="s">
        <v>182</v>
      </c>
      <c r="D82" s="12" t="s">
        <v>26</v>
      </c>
      <c r="E82" s="14">
        <v>4602</v>
      </c>
      <c r="F82" s="15">
        <f t="shared" si="4"/>
        <v>23010</v>
      </c>
      <c r="G82" s="16">
        <v>1384.2816</v>
      </c>
      <c r="H82" s="17">
        <f t="shared" si="5"/>
        <v>6921.408</v>
      </c>
      <c r="I82" s="12">
        <v>21925.17</v>
      </c>
      <c r="J82" s="12">
        <v>6038.46</v>
      </c>
      <c r="K82" s="12" t="s">
        <v>119</v>
      </c>
      <c r="L82" s="54">
        <f t="shared" si="6"/>
        <v>0.952853976531943</v>
      </c>
      <c r="M82" s="54">
        <f t="shared" si="7"/>
        <v>0.872432314349913</v>
      </c>
      <c r="N82" s="52"/>
      <c r="O82" s="55">
        <f t="shared" si="8"/>
        <v>-10.8483</v>
      </c>
    </row>
    <row r="83" spans="1:15">
      <c r="A83" s="12">
        <v>81</v>
      </c>
      <c r="B83" s="12">
        <v>754</v>
      </c>
      <c r="C83" s="13" t="s">
        <v>183</v>
      </c>
      <c r="D83" s="12" t="s">
        <v>32</v>
      </c>
      <c r="E83" s="14">
        <v>4520</v>
      </c>
      <c r="F83" s="15">
        <f t="shared" si="4"/>
        <v>22600</v>
      </c>
      <c r="G83" s="16">
        <v>1310.8</v>
      </c>
      <c r="H83" s="17">
        <f t="shared" si="5"/>
        <v>6554</v>
      </c>
      <c r="I83" s="12">
        <v>21456.28</v>
      </c>
      <c r="J83" s="12">
        <v>7254.09</v>
      </c>
      <c r="K83" s="12" t="s">
        <v>184</v>
      </c>
      <c r="L83" s="54">
        <f t="shared" si="6"/>
        <v>0.949392920353982</v>
      </c>
      <c r="M83" s="54">
        <f t="shared" si="7"/>
        <v>1.10681873664937</v>
      </c>
      <c r="N83" s="52"/>
      <c r="O83" s="55">
        <f t="shared" si="8"/>
        <v>-11.4372</v>
      </c>
    </row>
    <row r="84" spans="1:15">
      <c r="A84" s="12">
        <v>82</v>
      </c>
      <c r="B84" s="12">
        <v>102564</v>
      </c>
      <c r="C84" s="13" t="s">
        <v>185</v>
      </c>
      <c r="D84" s="12" t="s">
        <v>17</v>
      </c>
      <c r="E84" s="14">
        <v>5250</v>
      </c>
      <c r="F84" s="15">
        <f t="shared" si="4"/>
        <v>26250</v>
      </c>
      <c r="G84" s="16">
        <v>1576.05</v>
      </c>
      <c r="H84" s="17">
        <f t="shared" si="5"/>
        <v>7880.25</v>
      </c>
      <c r="I84" s="12">
        <v>24686.28</v>
      </c>
      <c r="J84" s="12">
        <v>6291.84</v>
      </c>
      <c r="K84" s="12" t="s">
        <v>186</v>
      </c>
      <c r="L84" s="54">
        <f t="shared" si="6"/>
        <v>0.940429714285714</v>
      </c>
      <c r="M84" s="54">
        <f t="shared" si="7"/>
        <v>0.798431521842581</v>
      </c>
      <c r="N84" s="52"/>
      <c r="O84" s="55">
        <f t="shared" si="8"/>
        <v>-15.6372</v>
      </c>
    </row>
    <row r="85" spans="1:15">
      <c r="A85" s="12">
        <v>83</v>
      </c>
      <c r="B85" s="12">
        <v>359</v>
      </c>
      <c r="C85" s="13" t="s">
        <v>187</v>
      </c>
      <c r="D85" s="12" t="s">
        <v>26</v>
      </c>
      <c r="E85" s="14">
        <v>8352</v>
      </c>
      <c r="F85" s="15">
        <f t="shared" si="4"/>
        <v>41760</v>
      </c>
      <c r="G85" s="16">
        <v>1979.424</v>
      </c>
      <c r="H85" s="17">
        <f t="shared" si="5"/>
        <v>9897.12</v>
      </c>
      <c r="I85" s="12">
        <v>39234.43</v>
      </c>
      <c r="J85" s="12">
        <v>9455.76</v>
      </c>
      <c r="K85" s="12" t="s">
        <v>188</v>
      </c>
      <c r="L85" s="54">
        <f t="shared" si="6"/>
        <v>0.939521791187739</v>
      </c>
      <c r="M85" s="54">
        <f t="shared" si="7"/>
        <v>0.955405208788011</v>
      </c>
      <c r="N85" s="52"/>
      <c r="O85" s="55">
        <f t="shared" si="8"/>
        <v>-25.2557</v>
      </c>
    </row>
    <row r="86" spans="1:15">
      <c r="A86" s="12">
        <v>84</v>
      </c>
      <c r="B86" s="12">
        <v>355</v>
      </c>
      <c r="C86" s="13" t="s">
        <v>189</v>
      </c>
      <c r="D86" s="12" t="s">
        <v>21</v>
      </c>
      <c r="E86" s="14">
        <v>5876</v>
      </c>
      <c r="F86" s="15">
        <f t="shared" si="4"/>
        <v>29380</v>
      </c>
      <c r="G86" s="16">
        <v>1928.5032</v>
      </c>
      <c r="H86" s="17">
        <f t="shared" si="5"/>
        <v>9642.516</v>
      </c>
      <c r="I86" s="12">
        <v>27588.61</v>
      </c>
      <c r="J86" s="12">
        <v>5369.38</v>
      </c>
      <c r="K86" s="12" t="s">
        <v>190</v>
      </c>
      <c r="L86" s="54">
        <f t="shared" si="6"/>
        <v>0.939026889040164</v>
      </c>
      <c r="M86" s="54">
        <f t="shared" si="7"/>
        <v>0.55684429250623</v>
      </c>
      <c r="N86" s="52"/>
      <c r="O86" s="55">
        <f t="shared" si="8"/>
        <v>-17.9139</v>
      </c>
    </row>
    <row r="87" spans="1:15">
      <c r="A87" s="12">
        <v>85</v>
      </c>
      <c r="B87" s="12">
        <v>379</v>
      </c>
      <c r="C87" s="13" t="s">
        <v>191</v>
      </c>
      <c r="D87" s="12" t="s">
        <v>26</v>
      </c>
      <c r="E87" s="14">
        <v>9492</v>
      </c>
      <c r="F87" s="15">
        <f t="shared" si="4"/>
        <v>47460</v>
      </c>
      <c r="G87" s="16">
        <v>2628.3348</v>
      </c>
      <c r="H87" s="17">
        <f t="shared" si="5"/>
        <v>13141.674</v>
      </c>
      <c r="I87" s="12">
        <v>44274.57</v>
      </c>
      <c r="J87" s="12">
        <v>11651.41</v>
      </c>
      <c r="K87" s="12" t="s">
        <v>192</v>
      </c>
      <c r="L87" s="54">
        <f t="shared" si="6"/>
        <v>0.932881795195954</v>
      </c>
      <c r="M87" s="54">
        <f t="shared" si="7"/>
        <v>0.886600139373416</v>
      </c>
      <c r="N87" s="52"/>
      <c r="O87" s="55">
        <f t="shared" si="8"/>
        <v>-31.8543</v>
      </c>
    </row>
    <row r="88" spans="1:15">
      <c r="A88" s="12">
        <v>86</v>
      </c>
      <c r="B88" s="12">
        <v>365</v>
      </c>
      <c r="C88" s="13" t="s">
        <v>193</v>
      </c>
      <c r="D88" s="12" t="s">
        <v>26</v>
      </c>
      <c r="E88" s="14">
        <v>11865</v>
      </c>
      <c r="F88" s="15">
        <f t="shared" si="4"/>
        <v>59325</v>
      </c>
      <c r="G88" s="16">
        <v>3415.9335</v>
      </c>
      <c r="H88" s="17">
        <f t="shared" si="5"/>
        <v>17079.6675</v>
      </c>
      <c r="I88" s="12">
        <v>55204.07</v>
      </c>
      <c r="J88" s="12">
        <v>8557.55</v>
      </c>
      <c r="K88" s="12" t="s">
        <v>194</v>
      </c>
      <c r="L88" s="54">
        <f t="shared" si="6"/>
        <v>0.930536367467341</v>
      </c>
      <c r="M88" s="54">
        <f t="shared" si="7"/>
        <v>0.501037271363743</v>
      </c>
      <c r="N88" s="52"/>
      <c r="O88" s="55">
        <f t="shared" si="8"/>
        <v>-41.2092999999999</v>
      </c>
    </row>
    <row r="89" spans="1:15">
      <c r="A89" s="12">
        <v>87</v>
      </c>
      <c r="B89" s="12">
        <v>104533</v>
      </c>
      <c r="C89" s="13" t="s">
        <v>195</v>
      </c>
      <c r="D89" s="12" t="s">
        <v>17</v>
      </c>
      <c r="E89" s="14">
        <v>4875</v>
      </c>
      <c r="F89" s="15">
        <f t="shared" si="4"/>
        <v>24375</v>
      </c>
      <c r="G89" s="16">
        <v>1641.4125</v>
      </c>
      <c r="H89" s="17">
        <f t="shared" si="5"/>
        <v>8207.0625</v>
      </c>
      <c r="I89" s="12">
        <v>22681.32</v>
      </c>
      <c r="J89" s="12">
        <v>6157.77</v>
      </c>
      <c r="K89" s="12" t="s">
        <v>196</v>
      </c>
      <c r="L89" s="54">
        <f t="shared" si="6"/>
        <v>0.930515692307692</v>
      </c>
      <c r="M89" s="54">
        <f t="shared" si="7"/>
        <v>0.750301341070572</v>
      </c>
      <c r="N89" s="52"/>
      <c r="O89" s="55">
        <f t="shared" si="8"/>
        <v>-16.9368</v>
      </c>
    </row>
    <row r="90" spans="1:15">
      <c r="A90" s="12">
        <v>88</v>
      </c>
      <c r="B90" s="12">
        <v>591</v>
      </c>
      <c r="C90" s="13" t="s">
        <v>197</v>
      </c>
      <c r="D90" s="12" t="s">
        <v>17</v>
      </c>
      <c r="E90" s="14">
        <v>1652</v>
      </c>
      <c r="F90" s="15">
        <f t="shared" si="4"/>
        <v>8260</v>
      </c>
      <c r="G90" s="16">
        <v>468.342</v>
      </c>
      <c r="H90" s="17">
        <f t="shared" si="5"/>
        <v>2341.71</v>
      </c>
      <c r="I90" s="12">
        <v>7677.94</v>
      </c>
      <c r="J90" s="12">
        <v>2134.89</v>
      </c>
      <c r="K90" s="12" t="s">
        <v>198</v>
      </c>
      <c r="L90" s="54">
        <f t="shared" si="6"/>
        <v>0.929532687651332</v>
      </c>
      <c r="M90" s="54">
        <f t="shared" si="7"/>
        <v>0.911679926207771</v>
      </c>
      <c r="N90" s="52"/>
      <c r="O90" s="55">
        <f t="shared" si="8"/>
        <v>-5.8206</v>
      </c>
    </row>
    <row r="91" spans="1:15">
      <c r="A91" s="12">
        <v>89</v>
      </c>
      <c r="B91" s="12">
        <v>122906</v>
      </c>
      <c r="C91" s="13" t="s">
        <v>199</v>
      </c>
      <c r="D91" s="12" t="s">
        <v>32</v>
      </c>
      <c r="E91" s="14">
        <v>1888</v>
      </c>
      <c r="F91" s="15">
        <f t="shared" si="4"/>
        <v>9440</v>
      </c>
      <c r="G91" s="16">
        <v>566.4</v>
      </c>
      <c r="H91" s="17">
        <f t="shared" si="5"/>
        <v>2832</v>
      </c>
      <c r="I91" s="12">
        <v>8704.3</v>
      </c>
      <c r="J91" s="12">
        <v>2902.45</v>
      </c>
      <c r="K91" s="12" t="s">
        <v>200</v>
      </c>
      <c r="L91" s="54">
        <f t="shared" si="6"/>
        <v>0.922065677966102</v>
      </c>
      <c r="M91" s="54">
        <f t="shared" si="7"/>
        <v>1.02487641242938</v>
      </c>
      <c r="N91" s="52"/>
      <c r="O91" s="55">
        <f t="shared" si="8"/>
        <v>-7.35700000000001</v>
      </c>
    </row>
    <row r="92" spans="1:15">
      <c r="A92" s="12">
        <v>90</v>
      </c>
      <c r="B92" s="12">
        <v>351</v>
      </c>
      <c r="C92" s="13" t="s">
        <v>201</v>
      </c>
      <c r="D92" s="12" t="s">
        <v>32</v>
      </c>
      <c r="E92" s="14">
        <v>4408</v>
      </c>
      <c r="F92" s="15">
        <f t="shared" si="4"/>
        <v>22040</v>
      </c>
      <c r="G92" s="16">
        <v>1340.4728</v>
      </c>
      <c r="H92" s="17">
        <f t="shared" si="5"/>
        <v>6702.364</v>
      </c>
      <c r="I92" s="12">
        <v>20102.47</v>
      </c>
      <c r="J92" s="12">
        <v>6225.5</v>
      </c>
      <c r="K92" s="12" t="s">
        <v>202</v>
      </c>
      <c r="L92" s="54">
        <f t="shared" si="6"/>
        <v>0.912090290381125</v>
      </c>
      <c r="M92" s="54">
        <f t="shared" si="7"/>
        <v>0.928851372441127</v>
      </c>
      <c r="N92" s="52"/>
      <c r="O92" s="55">
        <f t="shared" si="8"/>
        <v>-19.3753</v>
      </c>
    </row>
    <row r="93" spans="1:15">
      <c r="A93" s="12">
        <v>91</v>
      </c>
      <c r="B93" s="12">
        <v>104838</v>
      </c>
      <c r="C93" s="13" t="s">
        <v>203</v>
      </c>
      <c r="D93" s="12" t="s">
        <v>32</v>
      </c>
      <c r="E93" s="14">
        <v>4375</v>
      </c>
      <c r="F93" s="15">
        <f t="shared" si="4"/>
        <v>21875</v>
      </c>
      <c r="G93" s="16">
        <v>1356.25</v>
      </c>
      <c r="H93" s="17">
        <f t="shared" si="5"/>
        <v>6781.25</v>
      </c>
      <c r="I93" s="12">
        <v>19860.43</v>
      </c>
      <c r="J93" s="12">
        <v>5565.15</v>
      </c>
      <c r="K93" s="12" t="s">
        <v>167</v>
      </c>
      <c r="L93" s="54">
        <f t="shared" si="6"/>
        <v>0.907905371428571</v>
      </c>
      <c r="M93" s="54">
        <f t="shared" si="7"/>
        <v>0.820667281105991</v>
      </c>
      <c r="N93" s="52"/>
      <c r="O93" s="55">
        <f t="shared" si="8"/>
        <v>-20.1457</v>
      </c>
    </row>
    <row r="94" spans="1:15">
      <c r="A94" s="12">
        <v>92</v>
      </c>
      <c r="B94" s="12">
        <v>103198</v>
      </c>
      <c r="C94" s="13" t="s">
        <v>204</v>
      </c>
      <c r="D94" s="12" t="s">
        <v>26</v>
      </c>
      <c r="E94" s="14">
        <v>8120</v>
      </c>
      <c r="F94" s="15">
        <f t="shared" si="4"/>
        <v>40600</v>
      </c>
      <c r="G94" s="16">
        <v>2379.972</v>
      </c>
      <c r="H94" s="17">
        <f t="shared" si="5"/>
        <v>11899.86</v>
      </c>
      <c r="I94" s="12">
        <v>36545.99</v>
      </c>
      <c r="J94" s="12">
        <v>10775.39</v>
      </c>
      <c r="K94" s="12" t="s">
        <v>205</v>
      </c>
      <c r="L94" s="54">
        <f t="shared" si="6"/>
        <v>0.900147536945813</v>
      </c>
      <c r="M94" s="54">
        <f t="shared" si="7"/>
        <v>0.905505610990382</v>
      </c>
      <c r="N94" s="52"/>
      <c r="O94" s="55">
        <f t="shared" si="8"/>
        <v>-40.5400999999999</v>
      </c>
    </row>
    <row r="95" spans="1:15">
      <c r="A95" s="12">
        <v>93</v>
      </c>
      <c r="B95" s="12">
        <v>114069</v>
      </c>
      <c r="C95" s="13" t="s">
        <v>206</v>
      </c>
      <c r="D95" s="12" t="s">
        <v>21</v>
      </c>
      <c r="E95" s="14">
        <v>3000</v>
      </c>
      <c r="F95" s="15">
        <f t="shared" si="4"/>
        <v>15000</v>
      </c>
      <c r="G95" s="16">
        <v>1021.2</v>
      </c>
      <c r="H95" s="17">
        <f t="shared" si="5"/>
        <v>5106</v>
      </c>
      <c r="I95" s="12">
        <v>13419.11</v>
      </c>
      <c r="J95" s="12">
        <v>3292.11</v>
      </c>
      <c r="K95" s="12" t="s">
        <v>207</v>
      </c>
      <c r="L95" s="54">
        <f t="shared" si="6"/>
        <v>0.894607333333333</v>
      </c>
      <c r="M95" s="54">
        <f t="shared" si="7"/>
        <v>0.644753231492362</v>
      </c>
      <c r="N95" s="52"/>
      <c r="O95" s="55">
        <f t="shared" si="8"/>
        <v>-15.8089</v>
      </c>
    </row>
    <row r="96" spans="1:15">
      <c r="A96" s="12">
        <v>94</v>
      </c>
      <c r="B96" s="12">
        <v>545</v>
      </c>
      <c r="C96" s="13" t="s">
        <v>208</v>
      </c>
      <c r="D96" s="12" t="s">
        <v>21</v>
      </c>
      <c r="E96" s="14">
        <v>2750</v>
      </c>
      <c r="F96" s="15">
        <f t="shared" si="4"/>
        <v>13750</v>
      </c>
      <c r="G96" s="16">
        <v>805.2</v>
      </c>
      <c r="H96" s="17">
        <f t="shared" si="5"/>
        <v>4026</v>
      </c>
      <c r="I96" s="12">
        <v>12297.27</v>
      </c>
      <c r="J96" s="12">
        <v>3333.92</v>
      </c>
      <c r="K96" s="12" t="s">
        <v>209</v>
      </c>
      <c r="L96" s="54">
        <f t="shared" si="6"/>
        <v>0.894346909090909</v>
      </c>
      <c r="M96" s="54">
        <f t="shared" si="7"/>
        <v>0.828097367113761</v>
      </c>
      <c r="N96" s="52"/>
      <c r="O96" s="55">
        <f t="shared" si="8"/>
        <v>-14.5273</v>
      </c>
    </row>
    <row r="97" spans="1:15">
      <c r="A97" s="12">
        <v>95</v>
      </c>
      <c r="B97" s="12">
        <v>101453</v>
      </c>
      <c r="C97" s="13" t="s">
        <v>210</v>
      </c>
      <c r="D97" s="12" t="s">
        <v>32</v>
      </c>
      <c r="E97" s="14">
        <v>7980</v>
      </c>
      <c r="F97" s="15">
        <f t="shared" si="4"/>
        <v>39900</v>
      </c>
      <c r="G97" s="16">
        <v>2678.886</v>
      </c>
      <c r="H97" s="17">
        <f t="shared" si="5"/>
        <v>13394.43</v>
      </c>
      <c r="I97" s="12">
        <v>35677.48</v>
      </c>
      <c r="J97" s="12">
        <v>9849.69</v>
      </c>
      <c r="K97" s="12" t="s">
        <v>211</v>
      </c>
      <c r="L97" s="54">
        <f t="shared" si="6"/>
        <v>0.894172431077695</v>
      </c>
      <c r="M97" s="54">
        <f t="shared" si="7"/>
        <v>0.73535715965517</v>
      </c>
      <c r="N97" s="52"/>
      <c r="O97" s="55">
        <f t="shared" si="8"/>
        <v>-42.2251999999999</v>
      </c>
    </row>
    <row r="98" spans="1:15">
      <c r="A98" s="12">
        <v>96</v>
      </c>
      <c r="B98" s="12">
        <v>115971</v>
      </c>
      <c r="C98" s="13" t="s">
        <v>212</v>
      </c>
      <c r="D98" s="12" t="s">
        <v>47</v>
      </c>
      <c r="E98" s="14">
        <v>4375</v>
      </c>
      <c r="F98" s="15">
        <f t="shared" si="4"/>
        <v>21875</v>
      </c>
      <c r="G98" s="16">
        <v>1225</v>
      </c>
      <c r="H98" s="17">
        <f t="shared" si="5"/>
        <v>6125</v>
      </c>
      <c r="I98" s="12">
        <v>19496.52</v>
      </c>
      <c r="J98" s="12">
        <v>4338.7</v>
      </c>
      <c r="K98" s="12" t="s">
        <v>213</v>
      </c>
      <c r="L98" s="54">
        <f t="shared" si="6"/>
        <v>0.891269485714286</v>
      </c>
      <c r="M98" s="54">
        <f t="shared" si="7"/>
        <v>0.708359183673469</v>
      </c>
      <c r="N98" s="52"/>
      <c r="O98" s="55">
        <f t="shared" si="8"/>
        <v>-23.7848</v>
      </c>
    </row>
    <row r="99" spans="1:15">
      <c r="A99" s="12">
        <v>97</v>
      </c>
      <c r="B99" s="12">
        <v>119263</v>
      </c>
      <c r="C99" s="13" t="s">
        <v>214</v>
      </c>
      <c r="D99" s="12" t="s">
        <v>26</v>
      </c>
      <c r="E99" s="14">
        <v>3250</v>
      </c>
      <c r="F99" s="15">
        <f t="shared" si="4"/>
        <v>16250</v>
      </c>
      <c r="G99" s="16">
        <v>845</v>
      </c>
      <c r="H99" s="17">
        <f t="shared" si="5"/>
        <v>4225</v>
      </c>
      <c r="I99" s="12">
        <v>14441.27</v>
      </c>
      <c r="J99" s="12">
        <v>3803.59</v>
      </c>
      <c r="K99" s="12" t="s">
        <v>215</v>
      </c>
      <c r="L99" s="54">
        <f t="shared" si="6"/>
        <v>0.888693538461539</v>
      </c>
      <c r="M99" s="54">
        <f t="shared" si="7"/>
        <v>0.90025798816568</v>
      </c>
      <c r="N99" s="52"/>
      <c r="O99" s="55">
        <f t="shared" si="8"/>
        <v>-18.0873</v>
      </c>
    </row>
    <row r="100" spans="1:15">
      <c r="A100" s="12">
        <v>98</v>
      </c>
      <c r="B100" s="12">
        <v>339</v>
      </c>
      <c r="C100" s="13" t="s">
        <v>216</v>
      </c>
      <c r="D100" s="12" t="s">
        <v>26</v>
      </c>
      <c r="E100" s="14">
        <v>4484</v>
      </c>
      <c r="F100" s="15">
        <f t="shared" si="4"/>
        <v>22420</v>
      </c>
      <c r="G100" s="16">
        <v>1293.634</v>
      </c>
      <c r="H100" s="17">
        <f t="shared" si="5"/>
        <v>6468.17</v>
      </c>
      <c r="I100" s="12">
        <v>19912.14</v>
      </c>
      <c r="J100" s="12">
        <v>5753.36</v>
      </c>
      <c r="K100" s="12" t="s">
        <v>217</v>
      </c>
      <c r="L100" s="54">
        <f t="shared" si="6"/>
        <v>0.88814183764496</v>
      </c>
      <c r="M100" s="54">
        <f t="shared" si="7"/>
        <v>0.889488062311287</v>
      </c>
      <c r="N100" s="52"/>
      <c r="O100" s="55">
        <f t="shared" si="8"/>
        <v>-25.0786</v>
      </c>
    </row>
    <row r="101" spans="1:15">
      <c r="A101" s="12">
        <v>99</v>
      </c>
      <c r="B101" s="12">
        <v>752</v>
      </c>
      <c r="C101" s="13" t="s">
        <v>218</v>
      </c>
      <c r="D101" s="12" t="s">
        <v>26</v>
      </c>
      <c r="E101" s="14">
        <v>4875</v>
      </c>
      <c r="F101" s="15">
        <f t="shared" si="4"/>
        <v>24375</v>
      </c>
      <c r="G101" s="16">
        <v>1517.5875</v>
      </c>
      <c r="H101" s="17">
        <f t="shared" si="5"/>
        <v>7587.9375</v>
      </c>
      <c r="I101" s="12">
        <v>21601.41</v>
      </c>
      <c r="J101" s="12">
        <v>6236.57</v>
      </c>
      <c r="K101" s="12" t="s">
        <v>173</v>
      </c>
      <c r="L101" s="54">
        <f t="shared" si="6"/>
        <v>0.886211692307692</v>
      </c>
      <c r="M101" s="54">
        <f t="shared" si="7"/>
        <v>0.821905820916422</v>
      </c>
      <c r="N101" s="52"/>
      <c r="O101" s="55">
        <f t="shared" si="8"/>
        <v>-27.7359</v>
      </c>
    </row>
    <row r="102" spans="1:15">
      <c r="A102" s="12">
        <v>100</v>
      </c>
      <c r="B102" s="12">
        <v>104430</v>
      </c>
      <c r="C102" s="13" t="s">
        <v>219</v>
      </c>
      <c r="D102" s="12" t="s">
        <v>21</v>
      </c>
      <c r="E102" s="14">
        <v>4000</v>
      </c>
      <c r="F102" s="15">
        <f t="shared" si="4"/>
        <v>20000</v>
      </c>
      <c r="G102" s="16">
        <v>1269.6</v>
      </c>
      <c r="H102" s="17">
        <f t="shared" si="5"/>
        <v>6348</v>
      </c>
      <c r="I102" s="12">
        <v>17724.14</v>
      </c>
      <c r="J102" s="12">
        <v>5322.98</v>
      </c>
      <c r="K102" s="12" t="s">
        <v>220</v>
      </c>
      <c r="L102" s="54">
        <f t="shared" si="6"/>
        <v>0.886207</v>
      </c>
      <c r="M102" s="54">
        <f t="shared" si="7"/>
        <v>0.838528670447385</v>
      </c>
      <c r="N102" s="52"/>
      <c r="O102" s="55">
        <f t="shared" ref="O102:O141" si="9">(I102-F102)*0.01</f>
        <v>-22.7586</v>
      </c>
    </row>
    <row r="103" spans="1:15">
      <c r="A103" s="12">
        <v>101</v>
      </c>
      <c r="B103" s="12">
        <v>391</v>
      </c>
      <c r="C103" s="13" t="s">
        <v>221</v>
      </c>
      <c r="D103" s="12" t="s">
        <v>47</v>
      </c>
      <c r="E103" s="14">
        <v>5650</v>
      </c>
      <c r="F103" s="15">
        <f t="shared" si="4"/>
        <v>28250</v>
      </c>
      <c r="G103" s="16">
        <v>2023.83</v>
      </c>
      <c r="H103" s="17">
        <f t="shared" si="5"/>
        <v>10119.15</v>
      </c>
      <c r="I103" s="12">
        <v>25010.16</v>
      </c>
      <c r="J103" s="12">
        <v>8035.91</v>
      </c>
      <c r="K103" s="12" t="s">
        <v>222</v>
      </c>
      <c r="L103" s="54">
        <f t="shared" si="6"/>
        <v>0.885315398230089</v>
      </c>
      <c r="M103" s="54">
        <f t="shared" si="7"/>
        <v>0.794128953518823</v>
      </c>
      <c r="N103" s="52"/>
      <c r="O103" s="55">
        <f t="shared" si="9"/>
        <v>-32.3984</v>
      </c>
    </row>
    <row r="104" spans="1:15">
      <c r="A104" s="12">
        <v>102</v>
      </c>
      <c r="B104" s="12">
        <v>582</v>
      </c>
      <c r="C104" s="13" t="s">
        <v>223</v>
      </c>
      <c r="D104" s="12" t="s">
        <v>26</v>
      </c>
      <c r="E104" s="14">
        <v>42120</v>
      </c>
      <c r="F104" s="15">
        <f t="shared" si="4"/>
        <v>210600</v>
      </c>
      <c r="G104" s="16">
        <v>6006.312</v>
      </c>
      <c r="H104" s="17">
        <f t="shared" si="5"/>
        <v>30031.56</v>
      </c>
      <c r="I104" s="12">
        <v>184979.99</v>
      </c>
      <c r="J104" s="12">
        <v>19918.53</v>
      </c>
      <c r="K104" s="12" t="s">
        <v>224</v>
      </c>
      <c r="L104" s="54">
        <f t="shared" si="6"/>
        <v>0.878347530864197</v>
      </c>
      <c r="M104" s="54">
        <f t="shared" si="7"/>
        <v>0.663253257573033</v>
      </c>
      <c r="N104" s="52"/>
      <c r="O104" s="55">
        <f t="shared" si="9"/>
        <v>-256.2001</v>
      </c>
    </row>
    <row r="105" spans="1:15">
      <c r="A105" s="12">
        <v>103</v>
      </c>
      <c r="B105" s="12">
        <v>367</v>
      </c>
      <c r="C105" s="13" t="s">
        <v>225</v>
      </c>
      <c r="D105" s="12" t="s">
        <v>32</v>
      </c>
      <c r="E105" s="14">
        <v>5568</v>
      </c>
      <c r="F105" s="15">
        <f t="shared" si="4"/>
        <v>27840</v>
      </c>
      <c r="G105" s="16">
        <v>1523.4048</v>
      </c>
      <c r="H105" s="17">
        <f t="shared" si="5"/>
        <v>7617.024</v>
      </c>
      <c r="I105" s="12">
        <v>24279.95</v>
      </c>
      <c r="J105" s="12">
        <v>7681.11</v>
      </c>
      <c r="K105" s="12" t="s">
        <v>226</v>
      </c>
      <c r="L105" s="54">
        <f t="shared" si="6"/>
        <v>0.872124640804598</v>
      </c>
      <c r="M105" s="54">
        <f t="shared" si="7"/>
        <v>1.00841352213148</v>
      </c>
      <c r="N105" s="52"/>
      <c r="O105" s="55">
        <f t="shared" si="9"/>
        <v>-35.6005</v>
      </c>
    </row>
    <row r="106" spans="1:15">
      <c r="A106" s="12">
        <v>104</v>
      </c>
      <c r="B106" s="12">
        <v>114622</v>
      </c>
      <c r="C106" s="13" t="s">
        <v>227</v>
      </c>
      <c r="D106" s="12" t="s">
        <v>47</v>
      </c>
      <c r="E106" s="14">
        <v>8125</v>
      </c>
      <c r="F106" s="15">
        <f t="shared" si="4"/>
        <v>40625</v>
      </c>
      <c r="G106" s="16">
        <v>2842.125</v>
      </c>
      <c r="H106" s="17">
        <f t="shared" si="5"/>
        <v>14210.625</v>
      </c>
      <c r="I106" s="12">
        <v>35279.35</v>
      </c>
      <c r="J106" s="12">
        <v>10022.76</v>
      </c>
      <c r="K106" s="12" t="s">
        <v>228</v>
      </c>
      <c r="L106" s="54">
        <f t="shared" si="6"/>
        <v>0.868414769230769</v>
      </c>
      <c r="M106" s="54">
        <f t="shared" si="7"/>
        <v>0.705300435413643</v>
      </c>
      <c r="N106" s="52"/>
      <c r="O106" s="55">
        <f t="shared" si="9"/>
        <v>-53.4565</v>
      </c>
    </row>
    <row r="107" spans="1:15">
      <c r="A107" s="12">
        <v>105</v>
      </c>
      <c r="B107" s="12">
        <v>706</v>
      </c>
      <c r="C107" s="13" t="s">
        <v>229</v>
      </c>
      <c r="D107" s="12" t="s">
        <v>32</v>
      </c>
      <c r="E107" s="14">
        <v>4625</v>
      </c>
      <c r="F107" s="15">
        <f t="shared" si="4"/>
        <v>23125</v>
      </c>
      <c r="G107" s="16">
        <v>1521.1625</v>
      </c>
      <c r="H107" s="17">
        <f t="shared" si="5"/>
        <v>7605.8125</v>
      </c>
      <c r="I107" s="12">
        <v>20038.49</v>
      </c>
      <c r="J107" s="12">
        <v>6173</v>
      </c>
      <c r="K107" s="12" t="s">
        <v>230</v>
      </c>
      <c r="L107" s="54">
        <f t="shared" si="6"/>
        <v>0.866529297297297</v>
      </c>
      <c r="M107" s="54">
        <f t="shared" si="7"/>
        <v>0.811616115963942</v>
      </c>
      <c r="N107" s="52"/>
      <c r="O107" s="55">
        <f t="shared" si="9"/>
        <v>-30.8651</v>
      </c>
    </row>
    <row r="108" spans="1:15">
      <c r="A108" s="12">
        <v>106</v>
      </c>
      <c r="B108" s="12">
        <v>712</v>
      </c>
      <c r="C108" s="13" t="s">
        <v>231</v>
      </c>
      <c r="D108" s="12" t="s">
        <v>21</v>
      </c>
      <c r="E108" s="14">
        <v>11000</v>
      </c>
      <c r="F108" s="15">
        <f t="shared" si="4"/>
        <v>55000</v>
      </c>
      <c r="G108" s="16">
        <v>3685</v>
      </c>
      <c r="H108" s="17">
        <f t="shared" si="5"/>
        <v>18425</v>
      </c>
      <c r="I108" s="12">
        <v>47224.09</v>
      </c>
      <c r="J108" s="12">
        <v>16992.48</v>
      </c>
      <c r="K108" s="12" t="s">
        <v>232</v>
      </c>
      <c r="L108" s="54">
        <f t="shared" si="6"/>
        <v>0.858619818181818</v>
      </c>
      <c r="M108" s="54">
        <f t="shared" si="7"/>
        <v>0.922251289009498</v>
      </c>
      <c r="N108" s="52"/>
      <c r="O108" s="55">
        <f t="shared" si="9"/>
        <v>-77.7591</v>
      </c>
    </row>
    <row r="109" spans="1:15">
      <c r="A109" s="12">
        <v>107</v>
      </c>
      <c r="B109" s="12">
        <v>710</v>
      </c>
      <c r="C109" s="13" t="s">
        <v>233</v>
      </c>
      <c r="D109" s="12" t="s">
        <v>32</v>
      </c>
      <c r="E109" s="14">
        <v>5000</v>
      </c>
      <c r="F109" s="15">
        <f t="shared" si="4"/>
        <v>25000</v>
      </c>
      <c r="G109" s="16">
        <v>1773.5</v>
      </c>
      <c r="H109" s="17">
        <f t="shared" si="5"/>
        <v>8867.5</v>
      </c>
      <c r="I109" s="12">
        <v>21323.38</v>
      </c>
      <c r="J109" s="12">
        <v>7249.48</v>
      </c>
      <c r="K109" s="12" t="s">
        <v>234</v>
      </c>
      <c r="L109" s="54">
        <f t="shared" si="6"/>
        <v>0.8529352</v>
      </c>
      <c r="M109" s="54">
        <f t="shared" si="7"/>
        <v>0.817533690442627</v>
      </c>
      <c r="N109" s="52"/>
      <c r="O109" s="55">
        <f t="shared" si="9"/>
        <v>-36.7662</v>
      </c>
    </row>
    <row r="110" spans="1:15">
      <c r="A110" s="12">
        <v>108</v>
      </c>
      <c r="B110" s="12">
        <v>594</v>
      </c>
      <c r="C110" s="13" t="s">
        <v>235</v>
      </c>
      <c r="D110" s="12" t="s">
        <v>17</v>
      </c>
      <c r="E110" s="14">
        <v>5625</v>
      </c>
      <c r="F110" s="15">
        <f t="shared" si="4"/>
        <v>28125</v>
      </c>
      <c r="G110" s="16">
        <v>1798.3125</v>
      </c>
      <c r="H110" s="17">
        <f t="shared" si="5"/>
        <v>8991.5625</v>
      </c>
      <c r="I110" s="12">
        <v>23924.6</v>
      </c>
      <c r="J110" s="12">
        <v>5672.53</v>
      </c>
      <c r="K110" s="12" t="s">
        <v>236</v>
      </c>
      <c r="L110" s="54">
        <f t="shared" si="6"/>
        <v>0.850652444444444</v>
      </c>
      <c r="M110" s="54">
        <f t="shared" si="7"/>
        <v>0.630872554130608</v>
      </c>
      <c r="N110" s="52"/>
      <c r="O110" s="55">
        <f t="shared" si="9"/>
        <v>-42.004</v>
      </c>
    </row>
    <row r="111" spans="1:15">
      <c r="A111" s="12">
        <v>109</v>
      </c>
      <c r="B111" s="12">
        <v>727</v>
      </c>
      <c r="C111" s="13" t="s">
        <v>237</v>
      </c>
      <c r="D111" s="12" t="s">
        <v>26</v>
      </c>
      <c r="E111" s="14">
        <v>4720</v>
      </c>
      <c r="F111" s="15">
        <f t="shared" si="4"/>
        <v>23600</v>
      </c>
      <c r="G111" s="16">
        <v>1478.776</v>
      </c>
      <c r="H111" s="17">
        <f t="shared" si="5"/>
        <v>7393.88</v>
      </c>
      <c r="I111" s="12">
        <v>20070.91</v>
      </c>
      <c r="J111" s="12">
        <v>6487.35</v>
      </c>
      <c r="K111" s="12" t="s">
        <v>238</v>
      </c>
      <c r="L111" s="54">
        <f t="shared" si="6"/>
        <v>0.850462288135593</v>
      </c>
      <c r="M111" s="54">
        <f t="shared" si="7"/>
        <v>0.877394547923418</v>
      </c>
      <c r="N111" s="52"/>
      <c r="O111" s="55">
        <f t="shared" si="9"/>
        <v>-35.2909</v>
      </c>
    </row>
    <row r="112" spans="1:15">
      <c r="A112" s="12">
        <v>110</v>
      </c>
      <c r="B112" s="12">
        <v>105751</v>
      </c>
      <c r="C112" s="13" t="s">
        <v>239</v>
      </c>
      <c r="D112" s="12" t="s">
        <v>21</v>
      </c>
      <c r="E112" s="14">
        <v>7788</v>
      </c>
      <c r="F112" s="15">
        <f t="shared" si="4"/>
        <v>38940</v>
      </c>
      <c r="G112" s="16">
        <v>2570.04</v>
      </c>
      <c r="H112" s="17">
        <f t="shared" si="5"/>
        <v>12850.2</v>
      </c>
      <c r="I112" s="12">
        <v>32608.26</v>
      </c>
      <c r="J112" s="12">
        <v>7735.25</v>
      </c>
      <c r="K112" s="12" t="s">
        <v>240</v>
      </c>
      <c r="L112" s="54">
        <f t="shared" si="6"/>
        <v>0.837397534668721</v>
      </c>
      <c r="M112" s="54">
        <f t="shared" si="7"/>
        <v>0.601955611585812</v>
      </c>
      <c r="N112" s="52"/>
      <c r="O112" s="55">
        <f t="shared" si="9"/>
        <v>-63.3174</v>
      </c>
    </row>
    <row r="113" spans="1:15">
      <c r="A113" s="12">
        <v>111</v>
      </c>
      <c r="B113" s="12">
        <v>573</v>
      </c>
      <c r="C113" s="13" t="s">
        <v>241</v>
      </c>
      <c r="D113" s="12" t="s">
        <v>21</v>
      </c>
      <c r="E113" s="14">
        <v>4720</v>
      </c>
      <c r="F113" s="15">
        <f t="shared" si="4"/>
        <v>23600</v>
      </c>
      <c r="G113" s="16">
        <v>1312.632</v>
      </c>
      <c r="H113" s="17">
        <f t="shared" si="5"/>
        <v>6563.16</v>
      </c>
      <c r="I113" s="12">
        <v>19493.57</v>
      </c>
      <c r="J113" s="12">
        <v>6209.86</v>
      </c>
      <c r="K113" s="12" t="s">
        <v>242</v>
      </c>
      <c r="L113" s="54">
        <f t="shared" si="6"/>
        <v>0.825998728813559</v>
      </c>
      <c r="M113" s="54">
        <f t="shared" si="7"/>
        <v>0.946169223361917</v>
      </c>
      <c r="N113" s="52"/>
      <c r="O113" s="55">
        <f t="shared" si="9"/>
        <v>-41.0643</v>
      </c>
    </row>
    <row r="114" spans="1:15">
      <c r="A114" s="12">
        <v>112</v>
      </c>
      <c r="B114" s="12">
        <v>112415</v>
      </c>
      <c r="C114" s="13" t="s">
        <v>243</v>
      </c>
      <c r="D114" s="12" t="s">
        <v>26</v>
      </c>
      <c r="E114" s="14">
        <v>4750</v>
      </c>
      <c r="F114" s="15">
        <f t="shared" si="4"/>
        <v>23750</v>
      </c>
      <c r="G114" s="16">
        <v>1176.575</v>
      </c>
      <c r="H114" s="17">
        <f t="shared" si="5"/>
        <v>5882.875</v>
      </c>
      <c r="I114" s="12">
        <v>19465.07</v>
      </c>
      <c r="J114" s="12">
        <v>5070.32</v>
      </c>
      <c r="K114" s="12" t="s">
        <v>244</v>
      </c>
      <c r="L114" s="54">
        <f t="shared" si="6"/>
        <v>0.819581894736842</v>
      </c>
      <c r="M114" s="54">
        <f t="shared" si="7"/>
        <v>0.861877908335635</v>
      </c>
      <c r="N114" s="52"/>
      <c r="O114" s="55">
        <f t="shared" si="9"/>
        <v>-42.8493</v>
      </c>
    </row>
    <row r="115" spans="1:15">
      <c r="A115" s="12">
        <v>113</v>
      </c>
      <c r="B115" s="12">
        <v>118758</v>
      </c>
      <c r="C115" s="13" t="s">
        <v>245</v>
      </c>
      <c r="D115" s="12" t="s">
        <v>21</v>
      </c>
      <c r="E115" s="14">
        <v>3125</v>
      </c>
      <c r="F115" s="15">
        <f t="shared" si="4"/>
        <v>15625</v>
      </c>
      <c r="G115" s="16">
        <v>892.5</v>
      </c>
      <c r="H115" s="17">
        <f t="shared" si="5"/>
        <v>4462.5</v>
      </c>
      <c r="I115" s="12">
        <v>12795.76</v>
      </c>
      <c r="J115" s="12">
        <v>2939.91</v>
      </c>
      <c r="K115" s="12" t="s">
        <v>246</v>
      </c>
      <c r="L115" s="54">
        <f t="shared" si="6"/>
        <v>0.81892864</v>
      </c>
      <c r="M115" s="54">
        <f t="shared" si="7"/>
        <v>0.658803361344538</v>
      </c>
      <c r="N115" s="52"/>
      <c r="O115" s="55">
        <f t="shared" si="9"/>
        <v>-28.2924</v>
      </c>
    </row>
    <row r="116" spans="1:15">
      <c r="A116" s="12">
        <v>114</v>
      </c>
      <c r="B116" s="12">
        <v>399</v>
      </c>
      <c r="C116" s="13" t="s">
        <v>247</v>
      </c>
      <c r="D116" s="12" t="s">
        <v>47</v>
      </c>
      <c r="E116" s="14">
        <v>7571</v>
      </c>
      <c r="F116" s="15">
        <f t="shared" si="4"/>
        <v>37855</v>
      </c>
      <c r="G116" s="16">
        <v>2078.9966</v>
      </c>
      <c r="H116" s="17">
        <f t="shared" si="5"/>
        <v>10394.983</v>
      </c>
      <c r="I116" s="12">
        <v>30839.26</v>
      </c>
      <c r="J116" s="12">
        <v>7844.16</v>
      </c>
      <c r="K116" s="12" t="s">
        <v>248</v>
      </c>
      <c r="L116" s="54">
        <f t="shared" si="6"/>
        <v>0.814668075551446</v>
      </c>
      <c r="M116" s="54">
        <f t="shared" si="7"/>
        <v>0.75461018069967</v>
      </c>
      <c r="N116" s="52"/>
      <c r="O116" s="55">
        <f t="shared" si="9"/>
        <v>-70.1573999999999</v>
      </c>
    </row>
    <row r="117" spans="1:15">
      <c r="A117" s="12">
        <v>115</v>
      </c>
      <c r="B117" s="18">
        <v>572</v>
      </c>
      <c r="C117" s="19" t="s">
        <v>249</v>
      </c>
      <c r="D117" s="18" t="s">
        <v>47</v>
      </c>
      <c r="E117" s="20">
        <v>6380</v>
      </c>
      <c r="F117" s="15">
        <f t="shared" si="4"/>
        <v>31900</v>
      </c>
      <c r="G117" s="17">
        <v>1818</v>
      </c>
      <c r="H117" s="17">
        <f t="shared" si="5"/>
        <v>9090</v>
      </c>
      <c r="I117" s="18">
        <v>25912.86</v>
      </c>
      <c r="J117" s="18">
        <v>7001.35</v>
      </c>
      <c r="K117" s="18" t="s">
        <v>250</v>
      </c>
      <c r="L117" s="54">
        <f t="shared" si="6"/>
        <v>0.812315360501567</v>
      </c>
      <c r="M117" s="54">
        <f t="shared" si="7"/>
        <v>0.770225522552255</v>
      </c>
      <c r="N117" s="52"/>
      <c r="O117" s="55">
        <f t="shared" si="9"/>
        <v>-59.8714</v>
      </c>
    </row>
    <row r="118" spans="1:15">
      <c r="A118" s="12">
        <v>116</v>
      </c>
      <c r="B118" s="12">
        <v>110378</v>
      </c>
      <c r="C118" s="13" t="s">
        <v>251</v>
      </c>
      <c r="D118" s="12" t="s">
        <v>32</v>
      </c>
      <c r="E118" s="14">
        <v>3875</v>
      </c>
      <c r="F118" s="15">
        <f t="shared" si="4"/>
        <v>19375</v>
      </c>
      <c r="G118" s="16">
        <v>1059.425</v>
      </c>
      <c r="H118" s="17">
        <f t="shared" si="5"/>
        <v>5297.125</v>
      </c>
      <c r="I118" s="12">
        <v>15524.78</v>
      </c>
      <c r="J118" s="12">
        <v>3874.14</v>
      </c>
      <c r="K118" s="12" t="s">
        <v>252</v>
      </c>
      <c r="L118" s="54">
        <f t="shared" si="6"/>
        <v>0.801278967741936</v>
      </c>
      <c r="M118" s="54">
        <f t="shared" si="7"/>
        <v>0.731366543172004</v>
      </c>
      <c r="N118" s="52"/>
      <c r="O118" s="55">
        <f t="shared" si="9"/>
        <v>-38.5022</v>
      </c>
    </row>
    <row r="119" spans="1:15">
      <c r="A119" s="12">
        <v>117</v>
      </c>
      <c r="B119" s="12">
        <v>116773</v>
      </c>
      <c r="C119" s="13" t="s">
        <v>253</v>
      </c>
      <c r="D119" s="12" t="s">
        <v>26</v>
      </c>
      <c r="E119" s="14">
        <v>3625</v>
      </c>
      <c r="F119" s="15">
        <f t="shared" si="4"/>
        <v>18125</v>
      </c>
      <c r="G119" s="16">
        <v>1160</v>
      </c>
      <c r="H119" s="17">
        <f t="shared" si="5"/>
        <v>5800</v>
      </c>
      <c r="I119" s="12">
        <v>14444.23</v>
      </c>
      <c r="J119" s="12">
        <v>4267.93</v>
      </c>
      <c r="K119" s="12" t="s">
        <v>254</v>
      </c>
      <c r="L119" s="54">
        <f t="shared" si="6"/>
        <v>0.796923034482759</v>
      </c>
      <c r="M119" s="54">
        <f t="shared" si="7"/>
        <v>0.73585</v>
      </c>
      <c r="N119" s="52"/>
      <c r="O119" s="55">
        <f t="shared" si="9"/>
        <v>-36.8077</v>
      </c>
    </row>
    <row r="120" spans="1:15">
      <c r="A120" s="12">
        <v>118</v>
      </c>
      <c r="B120" s="12">
        <v>387</v>
      </c>
      <c r="C120" s="13" t="s">
        <v>255</v>
      </c>
      <c r="D120" s="12" t="s">
        <v>21</v>
      </c>
      <c r="E120" s="14">
        <v>9266</v>
      </c>
      <c r="F120" s="15">
        <f t="shared" si="4"/>
        <v>46330</v>
      </c>
      <c r="G120" s="16">
        <v>2507.3796</v>
      </c>
      <c r="H120" s="17">
        <f t="shared" si="5"/>
        <v>12536.898</v>
      </c>
      <c r="I120" s="12">
        <v>36796.35</v>
      </c>
      <c r="J120" s="12">
        <v>8518.12</v>
      </c>
      <c r="K120" s="12" t="s">
        <v>256</v>
      </c>
      <c r="L120" s="54">
        <f t="shared" si="6"/>
        <v>0.794222965680984</v>
      </c>
      <c r="M120" s="54">
        <f t="shared" si="7"/>
        <v>0.679443990052404</v>
      </c>
      <c r="N120" s="52"/>
      <c r="O120" s="55">
        <f t="shared" si="9"/>
        <v>-95.3365</v>
      </c>
    </row>
    <row r="121" spans="1:15">
      <c r="A121" s="12">
        <v>119</v>
      </c>
      <c r="B121" s="12">
        <v>308</v>
      </c>
      <c r="C121" s="13" t="s">
        <v>257</v>
      </c>
      <c r="D121" s="12" t="s">
        <v>47</v>
      </c>
      <c r="E121" s="14">
        <v>5424</v>
      </c>
      <c r="F121" s="15">
        <f t="shared" si="4"/>
        <v>27120</v>
      </c>
      <c r="G121" s="16">
        <v>1984.6416</v>
      </c>
      <c r="H121" s="17">
        <f t="shared" si="5"/>
        <v>9923.208</v>
      </c>
      <c r="I121" s="12">
        <v>20905.12</v>
      </c>
      <c r="J121" s="12">
        <v>7389.39</v>
      </c>
      <c r="K121" s="12" t="s">
        <v>258</v>
      </c>
      <c r="L121" s="54">
        <f t="shared" si="6"/>
        <v>0.770837758112094</v>
      </c>
      <c r="M121" s="54">
        <f t="shared" si="7"/>
        <v>0.744657372897958</v>
      </c>
      <c r="N121" s="52"/>
      <c r="O121" s="55">
        <f t="shared" si="9"/>
        <v>-62.1488</v>
      </c>
    </row>
    <row r="122" spans="1:15">
      <c r="A122" s="12">
        <v>120</v>
      </c>
      <c r="B122" s="12">
        <v>118074</v>
      </c>
      <c r="C122" s="13" t="s">
        <v>259</v>
      </c>
      <c r="D122" s="12" t="s">
        <v>21</v>
      </c>
      <c r="E122" s="14">
        <v>5625</v>
      </c>
      <c r="F122" s="15">
        <f t="shared" si="4"/>
        <v>28125</v>
      </c>
      <c r="G122" s="16">
        <v>1667.25</v>
      </c>
      <c r="H122" s="17">
        <f t="shared" si="5"/>
        <v>8336.25</v>
      </c>
      <c r="I122" s="12">
        <v>21381.86</v>
      </c>
      <c r="J122" s="12">
        <v>7063.43</v>
      </c>
      <c r="K122" s="12" t="s">
        <v>260</v>
      </c>
      <c r="L122" s="54">
        <f t="shared" si="6"/>
        <v>0.760243911111111</v>
      </c>
      <c r="M122" s="54">
        <f t="shared" si="7"/>
        <v>0.847315039736092</v>
      </c>
      <c r="N122" s="52"/>
      <c r="O122" s="55">
        <f t="shared" si="9"/>
        <v>-67.4314</v>
      </c>
    </row>
    <row r="123" spans="1:15">
      <c r="A123" s="12">
        <v>121</v>
      </c>
      <c r="B123" s="12">
        <v>105910</v>
      </c>
      <c r="C123" s="13" t="s">
        <v>261</v>
      </c>
      <c r="D123" s="12" t="s">
        <v>47</v>
      </c>
      <c r="E123" s="14">
        <v>6875</v>
      </c>
      <c r="F123" s="15">
        <f t="shared" si="4"/>
        <v>34375</v>
      </c>
      <c r="G123" s="16">
        <v>2266</v>
      </c>
      <c r="H123" s="17">
        <f t="shared" si="5"/>
        <v>11330</v>
      </c>
      <c r="I123" s="12">
        <v>25952.21</v>
      </c>
      <c r="J123" s="12">
        <v>7319.05</v>
      </c>
      <c r="K123" s="12" t="s">
        <v>262</v>
      </c>
      <c r="L123" s="54">
        <f t="shared" si="6"/>
        <v>0.754973381818182</v>
      </c>
      <c r="M123" s="54">
        <f t="shared" si="7"/>
        <v>0.64598852603707</v>
      </c>
      <c r="N123" s="52"/>
      <c r="O123" s="55">
        <f t="shared" si="9"/>
        <v>-84.2279</v>
      </c>
    </row>
    <row r="124" spans="1:15">
      <c r="A124" s="12">
        <v>122</v>
      </c>
      <c r="B124" s="12">
        <v>723</v>
      </c>
      <c r="C124" s="13" t="s">
        <v>263</v>
      </c>
      <c r="D124" s="12" t="s">
        <v>21</v>
      </c>
      <c r="E124" s="14">
        <v>4875</v>
      </c>
      <c r="F124" s="15">
        <f t="shared" si="4"/>
        <v>24375</v>
      </c>
      <c r="G124" s="16">
        <v>1441.5375</v>
      </c>
      <c r="H124" s="17">
        <f t="shared" si="5"/>
        <v>7207.6875</v>
      </c>
      <c r="I124" s="12">
        <v>18195.03</v>
      </c>
      <c r="J124" s="12">
        <v>4705.47</v>
      </c>
      <c r="K124" s="12" t="s">
        <v>264</v>
      </c>
      <c r="L124" s="54">
        <f t="shared" si="6"/>
        <v>0.746462769230769</v>
      </c>
      <c r="M124" s="54">
        <f t="shared" si="7"/>
        <v>0.652840456803933</v>
      </c>
      <c r="N124" s="52"/>
      <c r="O124" s="55">
        <f t="shared" si="9"/>
        <v>-61.7997</v>
      </c>
    </row>
    <row r="125" spans="1:15">
      <c r="A125" s="12">
        <v>123</v>
      </c>
      <c r="B125" s="12">
        <v>337</v>
      </c>
      <c r="C125" s="13" t="s">
        <v>265</v>
      </c>
      <c r="D125" s="12" t="s">
        <v>47</v>
      </c>
      <c r="E125" s="14">
        <v>28600</v>
      </c>
      <c r="F125" s="15">
        <f t="shared" si="4"/>
        <v>143000</v>
      </c>
      <c r="G125" s="16">
        <v>7252.96</v>
      </c>
      <c r="H125" s="17">
        <f t="shared" si="5"/>
        <v>36264.8</v>
      </c>
      <c r="I125" s="12">
        <v>105651.98</v>
      </c>
      <c r="J125" s="12">
        <v>26503.15</v>
      </c>
      <c r="K125" s="12" t="s">
        <v>266</v>
      </c>
      <c r="L125" s="54">
        <f t="shared" si="6"/>
        <v>0.738825034965035</v>
      </c>
      <c r="M125" s="54">
        <f t="shared" si="7"/>
        <v>0.730823001919216</v>
      </c>
      <c r="N125" s="52"/>
      <c r="O125" s="55">
        <f t="shared" si="9"/>
        <v>-373.4802</v>
      </c>
    </row>
    <row r="126" spans="1:15">
      <c r="A126" s="12">
        <v>124</v>
      </c>
      <c r="B126" s="12">
        <v>118951</v>
      </c>
      <c r="C126" s="13" t="s">
        <v>267</v>
      </c>
      <c r="D126" s="12" t="s">
        <v>26</v>
      </c>
      <c r="E126" s="14">
        <v>4000</v>
      </c>
      <c r="F126" s="15">
        <f t="shared" si="4"/>
        <v>20000</v>
      </c>
      <c r="G126" s="16">
        <v>1237.2</v>
      </c>
      <c r="H126" s="17">
        <f t="shared" si="5"/>
        <v>6186</v>
      </c>
      <c r="I126" s="12">
        <v>14406.92</v>
      </c>
      <c r="J126" s="12">
        <v>4287.5</v>
      </c>
      <c r="K126" s="12" t="s">
        <v>268</v>
      </c>
      <c r="L126" s="54">
        <f t="shared" si="6"/>
        <v>0.720346</v>
      </c>
      <c r="M126" s="54">
        <f t="shared" si="7"/>
        <v>0.693097316521177</v>
      </c>
      <c r="N126" s="52"/>
      <c r="O126" s="55">
        <f t="shared" si="9"/>
        <v>-55.9308</v>
      </c>
    </row>
    <row r="127" spans="1:15">
      <c r="A127" s="12">
        <v>125</v>
      </c>
      <c r="B127" s="12">
        <v>571</v>
      </c>
      <c r="C127" s="13" t="s">
        <v>269</v>
      </c>
      <c r="D127" s="12" t="s">
        <v>21</v>
      </c>
      <c r="E127" s="14">
        <v>16500</v>
      </c>
      <c r="F127" s="15">
        <f t="shared" si="4"/>
        <v>82500</v>
      </c>
      <c r="G127" s="16">
        <v>4620</v>
      </c>
      <c r="H127" s="17">
        <f t="shared" si="5"/>
        <v>23100</v>
      </c>
      <c r="I127" s="12">
        <v>58806.53</v>
      </c>
      <c r="J127" s="12">
        <v>16644.42</v>
      </c>
      <c r="K127" s="12" t="s">
        <v>270</v>
      </c>
      <c r="L127" s="54">
        <f t="shared" si="6"/>
        <v>0.712806424242424</v>
      </c>
      <c r="M127" s="54">
        <f t="shared" si="7"/>
        <v>0.720537662337662</v>
      </c>
      <c r="N127" s="52"/>
      <c r="O127" s="55">
        <f t="shared" si="9"/>
        <v>-236.9347</v>
      </c>
    </row>
    <row r="128" spans="1:15">
      <c r="A128" s="12">
        <v>126</v>
      </c>
      <c r="B128" s="12">
        <v>709</v>
      </c>
      <c r="C128" s="13" t="s">
        <v>271</v>
      </c>
      <c r="D128" s="12" t="s">
        <v>32</v>
      </c>
      <c r="E128" s="14">
        <v>8927</v>
      </c>
      <c r="F128" s="15">
        <f t="shared" si="4"/>
        <v>44635</v>
      </c>
      <c r="G128" s="16">
        <v>2767.37</v>
      </c>
      <c r="H128" s="17">
        <f t="shared" si="5"/>
        <v>13836.85</v>
      </c>
      <c r="I128" s="12">
        <v>31806.68</v>
      </c>
      <c r="J128" s="12">
        <v>9666.29</v>
      </c>
      <c r="K128" s="12" t="s">
        <v>272</v>
      </c>
      <c r="L128" s="54">
        <f t="shared" si="6"/>
        <v>0.712595048728576</v>
      </c>
      <c r="M128" s="54">
        <f t="shared" si="7"/>
        <v>0.698590358354683</v>
      </c>
      <c r="N128" s="52"/>
      <c r="O128" s="55">
        <f t="shared" si="9"/>
        <v>-128.2832</v>
      </c>
    </row>
    <row r="129" spans="1:15">
      <c r="A129" s="12">
        <v>127</v>
      </c>
      <c r="B129" s="12">
        <v>122686</v>
      </c>
      <c r="C129" s="13" t="s">
        <v>273</v>
      </c>
      <c r="D129" s="12" t="s">
        <v>17</v>
      </c>
      <c r="E129" s="14">
        <v>1888</v>
      </c>
      <c r="F129" s="15">
        <f t="shared" si="4"/>
        <v>9440</v>
      </c>
      <c r="G129" s="16">
        <v>547.52</v>
      </c>
      <c r="H129" s="17">
        <f t="shared" si="5"/>
        <v>2737.6</v>
      </c>
      <c r="I129" s="12">
        <v>6696.71</v>
      </c>
      <c r="J129" s="12">
        <v>1846.69</v>
      </c>
      <c r="K129" s="12" t="s">
        <v>274</v>
      </c>
      <c r="L129" s="54">
        <f t="shared" si="6"/>
        <v>0.709397245762712</v>
      </c>
      <c r="M129" s="54">
        <f t="shared" si="7"/>
        <v>0.674565312682642</v>
      </c>
      <c r="N129" s="52"/>
      <c r="O129" s="55">
        <f t="shared" si="9"/>
        <v>-27.4329</v>
      </c>
    </row>
    <row r="130" spans="1:15">
      <c r="A130" s="12">
        <v>128</v>
      </c>
      <c r="B130" s="12">
        <v>112888</v>
      </c>
      <c r="C130" s="13" t="s">
        <v>275</v>
      </c>
      <c r="D130" s="12" t="s">
        <v>26</v>
      </c>
      <c r="E130" s="14">
        <v>5000</v>
      </c>
      <c r="F130" s="15">
        <f t="shared" si="4"/>
        <v>25000</v>
      </c>
      <c r="G130" s="16">
        <v>1650</v>
      </c>
      <c r="H130" s="17">
        <f t="shared" si="5"/>
        <v>8250</v>
      </c>
      <c r="I130" s="12">
        <v>17692.42</v>
      </c>
      <c r="J130" s="12">
        <v>5879.17</v>
      </c>
      <c r="K130" s="12" t="s">
        <v>276</v>
      </c>
      <c r="L130" s="54">
        <f t="shared" si="6"/>
        <v>0.7076968</v>
      </c>
      <c r="M130" s="54">
        <f t="shared" si="7"/>
        <v>0.712626666666667</v>
      </c>
      <c r="N130" s="52"/>
      <c r="O130" s="55">
        <f t="shared" si="9"/>
        <v>-73.0758</v>
      </c>
    </row>
    <row r="131" spans="1:15">
      <c r="A131" s="12">
        <v>129</v>
      </c>
      <c r="B131" s="12">
        <v>117637</v>
      </c>
      <c r="C131" s="13" t="s">
        <v>277</v>
      </c>
      <c r="D131" s="12" t="s">
        <v>17</v>
      </c>
      <c r="E131" s="14">
        <v>3875</v>
      </c>
      <c r="F131" s="15">
        <f t="shared" ref="F131:F144" si="10">E131*5</f>
        <v>19375</v>
      </c>
      <c r="G131" s="16">
        <v>1157.075</v>
      </c>
      <c r="H131" s="17">
        <f t="shared" ref="H131:H144" si="11">G131*5</f>
        <v>5785.375</v>
      </c>
      <c r="I131" s="12">
        <v>13465.53</v>
      </c>
      <c r="J131" s="12">
        <v>3921.43</v>
      </c>
      <c r="K131" s="12" t="s">
        <v>278</v>
      </c>
      <c r="L131" s="54">
        <f t="shared" ref="L131:L145" si="12">I131/F131</f>
        <v>0.694995096774194</v>
      </c>
      <c r="M131" s="54">
        <f t="shared" ref="M131:M145" si="13">J131/H131</f>
        <v>0.677817773264482</v>
      </c>
      <c r="N131" s="52"/>
      <c r="O131" s="55">
        <f t="shared" si="9"/>
        <v>-59.0947</v>
      </c>
    </row>
    <row r="132" spans="1:15">
      <c r="A132" s="12">
        <v>130</v>
      </c>
      <c r="B132" s="12">
        <v>733</v>
      </c>
      <c r="C132" s="13" t="s">
        <v>279</v>
      </c>
      <c r="D132" s="12" t="s">
        <v>21</v>
      </c>
      <c r="E132" s="14">
        <v>4750</v>
      </c>
      <c r="F132" s="15">
        <f t="shared" si="10"/>
        <v>23750</v>
      </c>
      <c r="G132" s="16">
        <v>1651.1</v>
      </c>
      <c r="H132" s="17">
        <f t="shared" si="11"/>
        <v>8255.5</v>
      </c>
      <c r="I132" s="12">
        <v>16216.6</v>
      </c>
      <c r="J132" s="12">
        <v>5759.84</v>
      </c>
      <c r="K132" s="12" t="s">
        <v>280</v>
      </c>
      <c r="L132" s="54">
        <f t="shared" si="12"/>
        <v>0.682804210526316</v>
      </c>
      <c r="M132" s="54">
        <f t="shared" si="13"/>
        <v>0.697697292713948</v>
      </c>
      <c r="N132" s="52"/>
      <c r="O132" s="55">
        <f t="shared" si="9"/>
        <v>-75.334</v>
      </c>
    </row>
    <row r="133" spans="1:15">
      <c r="A133" s="12">
        <v>131</v>
      </c>
      <c r="B133" s="12">
        <v>732</v>
      </c>
      <c r="C133" s="13" t="s">
        <v>281</v>
      </c>
      <c r="D133" s="12" t="s">
        <v>17</v>
      </c>
      <c r="E133" s="14">
        <v>4625</v>
      </c>
      <c r="F133" s="15">
        <f t="shared" si="10"/>
        <v>23125</v>
      </c>
      <c r="G133" s="16">
        <v>1412.475</v>
      </c>
      <c r="H133" s="17">
        <f t="shared" si="11"/>
        <v>7062.375</v>
      </c>
      <c r="I133" s="12">
        <v>15485.96</v>
      </c>
      <c r="J133" s="12">
        <v>5098.76</v>
      </c>
      <c r="K133" s="12" t="s">
        <v>282</v>
      </c>
      <c r="L133" s="54">
        <f t="shared" si="12"/>
        <v>0.669663135135135</v>
      </c>
      <c r="M133" s="54">
        <f t="shared" si="13"/>
        <v>0.721961096656578</v>
      </c>
      <c r="N133" s="52"/>
      <c r="O133" s="55">
        <f t="shared" si="9"/>
        <v>-76.3904</v>
      </c>
    </row>
    <row r="134" spans="1:15">
      <c r="A134" s="12">
        <v>132</v>
      </c>
      <c r="B134" s="12">
        <v>120844</v>
      </c>
      <c r="C134" s="13" t="s">
        <v>283</v>
      </c>
      <c r="D134" s="12" t="s">
        <v>32</v>
      </c>
      <c r="E134" s="14">
        <v>6250</v>
      </c>
      <c r="F134" s="15">
        <f t="shared" si="10"/>
        <v>31250</v>
      </c>
      <c r="G134" s="16">
        <v>1375</v>
      </c>
      <c r="H134" s="17">
        <f t="shared" si="11"/>
        <v>6875</v>
      </c>
      <c r="I134" s="12">
        <v>20749.29</v>
      </c>
      <c r="J134" s="12">
        <v>4519.08</v>
      </c>
      <c r="K134" s="12" t="s">
        <v>284</v>
      </c>
      <c r="L134" s="54">
        <f t="shared" si="12"/>
        <v>0.66397728</v>
      </c>
      <c r="M134" s="54">
        <f t="shared" si="13"/>
        <v>0.657320727272727</v>
      </c>
      <c r="N134" s="52"/>
      <c r="O134" s="55">
        <f t="shared" si="9"/>
        <v>-105.0071</v>
      </c>
    </row>
    <row r="135" spans="1:15">
      <c r="A135" s="12">
        <v>133</v>
      </c>
      <c r="B135" s="12">
        <v>748</v>
      </c>
      <c r="C135" s="13" t="s">
        <v>285</v>
      </c>
      <c r="D135" s="12" t="s">
        <v>17</v>
      </c>
      <c r="E135" s="14">
        <v>6372</v>
      </c>
      <c r="F135" s="15">
        <f t="shared" si="10"/>
        <v>31860</v>
      </c>
      <c r="G135" s="16">
        <v>2112.318</v>
      </c>
      <c r="H135" s="17">
        <f t="shared" si="11"/>
        <v>10561.59</v>
      </c>
      <c r="I135" s="12">
        <v>21145.71</v>
      </c>
      <c r="J135" s="12">
        <v>6640.34</v>
      </c>
      <c r="K135" s="12" t="s">
        <v>286</v>
      </c>
      <c r="L135" s="54">
        <f t="shared" si="12"/>
        <v>0.663707156308851</v>
      </c>
      <c r="M135" s="54">
        <f t="shared" si="13"/>
        <v>0.628725409715772</v>
      </c>
      <c r="N135" s="52"/>
      <c r="O135" s="55">
        <f t="shared" si="9"/>
        <v>-107.1429</v>
      </c>
    </row>
    <row r="136" spans="1:15">
      <c r="A136" s="12">
        <v>134</v>
      </c>
      <c r="B136" s="12">
        <v>102479</v>
      </c>
      <c r="C136" s="13" t="s">
        <v>287</v>
      </c>
      <c r="D136" s="12" t="s">
        <v>47</v>
      </c>
      <c r="E136" s="14">
        <v>5310</v>
      </c>
      <c r="F136" s="15">
        <f t="shared" si="10"/>
        <v>26550</v>
      </c>
      <c r="G136" s="16">
        <v>1887.174</v>
      </c>
      <c r="H136" s="17">
        <f t="shared" si="11"/>
        <v>9435.87</v>
      </c>
      <c r="I136" s="12">
        <v>17478.14</v>
      </c>
      <c r="J136" s="12">
        <v>6110.88</v>
      </c>
      <c r="K136" s="12" t="s">
        <v>288</v>
      </c>
      <c r="L136" s="54">
        <f t="shared" si="12"/>
        <v>0.658310357815443</v>
      </c>
      <c r="M136" s="54">
        <f t="shared" si="13"/>
        <v>0.647622317814892</v>
      </c>
      <c r="N136" s="52"/>
      <c r="O136" s="55">
        <f t="shared" si="9"/>
        <v>-90.7186</v>
      </c>
    </row>
    <row r="137" spans="1:15">
      <c r="A137" s="12">
        <v>135</v>
      </c>
      <c r="B137" s="12">
        <v>720</v>
      </c>
      <c r="C137" s="13" t="s">
        <v>289</v>
      </c>
      <c r="D137" s="12" t="s">
        <v>17</v>
      </c>
      <c r="E137" s="14">
        <v>4875</v>
      </c>
      <c r="F137" s="15">
        <f t="shared" si="10"/>
        <v>24375</v>
      </c>
      <c r="G137" s="16">
        <v>1524.4125</v>
      </c>
      <c r="H137" s="17">
        <f t="shared" si="11"/>
        <v>7622.0625</v>
      </c>
      <c r="I137" s="12">
        <v>15940.1</v>
      </c>
      <c r="J137" s="12">
        <v>5573.97</v>
      </c>
      <c r="K137" s="12" t="s">
        <v>288</v>
      </c>
      <c r="L137" s="54">
        <f t="shared" si="12"/>
        <v>0.653952820512821</v>
      </c>
      <c r="M137" s="54">
        <f t="shared" si="13"/>
        <v>0.731294187104868</v>
      </c>
      <c r="N137" s="52"/>
      <c r="O137" s="55">
        <f t="shared" si="9"/>
        <v>-84.349</v>
      </c>
    </row>
    <row r="138" spans="1:15">
      <c r="A138" s="12">
        <v>136</v>
      </c>
      <c r="B138" s="12">
        <v>116919</v>
      </c>
      <c r="C138" s="13" t="s">
        <v>290</v>
      </c>
      <c r="D138" s="12" t="s">
        <v>47</v>
      </c>
      <c r="E138" s="14">
        <v>4812.5</v>
      </c>
      <c r="F138" s="15">
        <f t="shared" si="10"/>
        <v>24062.5</v>
      </c>
      <c r="G138" s="16">
        <v>1588.125</v>
      </c>
      <c r="H138" s="17">
        <f t="shared" si="11"/>
        <v>7940.625</v>
      </c>
      <c r="I138" s="12">
        <v>15304.59</v>
      </c>
      <c r="J138" s="12">
        <v>4674.38</v>
      </c>
      <c r="K138" s="12" t="s">
        <v>291</v>
      </c>
      <c r="L138" s="54">
        <f t="shared" si="12"/>
        <v>0.636034909090909</v>
      </c>
      <c r="M138" s="54">
        <f t="shared" si="13"/>
        <v>0.588666509248327</v>
      </c>
      <c r="N138" s="52"/>
      <c r="O138" s="55">
        <f t="shared" si="9"/>
        <v>-87.5791</v>
      </c>
    </row>
    <row r="139" spans="1:15">
      <c r="A139" s="12">
        <v>137</v>
      </c>
      <c r="B139" s="12">
        <v>122176</v>
      </c>
      <c r="C139" s="13" t="s">
        <v>292</v>
      </c>
      <c r="D139" s="12" t="s">
        <v>32</v>
      </c>
      <c r="E139" s="14">
        <v>2124</v>
      </c>
      <c r="F139" s="15">
        <f t="shared" si="10"/>
        <v>10620</v>
      </c>
      <c r="G139" s="16">
        <v>552.24</v>
      </c>
      <c r="H139" s="17">
        <f t="shared" si="11"/>
        <v>2761.2</v>
      </c>
      <c r="I139" s="12">
        <v>6529.02</v>
      </c>
      <c r="J139" s="12">
        <v>2291.63</v>
      </c>
      <c r="K139" s="12" t="s">
        <v>293</v>
      </c>
      <c r="L139" s="54">
        <f t="shared" si="12"/>
        <v>0.614785310734463</v>
      </c>
      <c r="M139" s="54">
        <f t="shared" si="13"/>
        <v>0.829939881211067</v>
      </c>
      <c r="N139" s="52"/>
      <c r="O139" s="55">
        <f t="shared" si="9"/>
        <v>-40.9098</v>
      </c>
    </row>
    <row r="140" spans="1:15">
      <c r="A140" s="12">
        <v>138</v>
      </c>
      <c r="B140" s="12">
        <v>119622</v>
      </c>
      <c r="C140" s="13" t="s">
        <v>294</v>
      </c>
      <c r="D140" s="12" t="s">
        <v>26</v>
      </c>
      <c r="E140" s="14">
        <v>1770</v>
      </c>
      <c r="F140" s="15">
        <f t="shared" si="10"/>
        <v>8850</v>
      </c>
      <c r="G140" s="16">
        <v>460.2</v>
      </c>
      <c r="H140" s="17">
        <f t="shared" si="11"/>
        <v>2301</v>
      </c>
      <c r="I140" s="12">
        <v>5279.32</v>
      </c>
      <c r="J140" s="12">
        <v>1160.12</v>
      </c>
      <c r="K140" s="12" t="s">
        <v>295</v>
      </c>
      <c r="L140" s="54">
        <f t="shared" si="12"/>
        <v>0.596533333333333</v>
      </c>
      <c r="M140" s="54">
        <f t="shared" si="13"/>
        <v>0.504180790960452</v>
      </c>
      <c r="N140" s="52"/>
      <c r="O140" s="55">
        <f t="shared" si="9"/>
        <v>-35.7068</v>
      </c>
    </row>
    <row r="141" spans="1:15">
      <c r="A141" s="12">
        <v>139</v>
      </c>
      <c r="B141" s="12">
        <v>329</v>
      </c>
      <c r="C141" s="13" t="s">
        <v>296</v>
      </c>
      <c r="D141" s="12" t="s">
        <v>32</v>
      </c>
      <c r="E141" s="14">
        <v>7540</v>
      </c>
      <c r="F141" s="15">
        <f t="shared" si="10"/>
        <v>37700</v>
      </c>
      <c r="G141" s="16">
        <v>1198.106</v>
      </c>
      <c r="H141" s="17">
        <f t="shared" si="11"/>
        <v>5990.53</v>
      </c>
      <c r="I141" s="12">
        <v>21830.77</v>
      </c>
      <c r="J141" s="12">
        <v>7572.7</v>
      </c>
      <c r="K141" s="12" t="s">
        <v>297</v>
      </c>
      <c r="L141" s="54">
        <f t="shared" si="12"/>
        <v>0.579065517241379</v>
      </c>
      <c r="M141" s="54">
        <f t="shared" si="13"/>
        <v>1.26411185654692</v>
      </c>
      <c r="N141" s="52"/>
      <c r="O141" s="55">
        <f t="shared" si="9"/>
        <v>-158.6923</v>
      </c>
    </row>
    <row r="142" spans="1:15">
      <c r="A142" s="12">
        <v>140</v>
      </c>
      <c r="B142" s="12">
        <v>349</v>
      </c>
      <c r="C142" s="13" t="s">
        <v>298</v>
      </c>
      <c r="D142" s="12" t="s">
        <v>47</v>
      </c>
      <c r="E142" s="14">
        <v>4640</v>
      </c>
      <c r="F142" s="15">
        <f t="shared" si="10"/>
        <v>23200</v>
      </c>
      <c r="G142" s="16">
        <v>1520.528</v>
      </c>
      <c r="H142" s="17">
        <f t="shared" si="11"/>
        <v>7602.64</v>
      </c>
      <c r="I142" s="12">
        <v>10872.15</v>
      </c>
      <c r="J142" s="12">
        <v>2844.95</v>
      </c>
      <c r="K142" s="12" t="s">
        <v>299</v>
      </c>
      <c r="L142" s="54">
        <f t="shared" si="12"/>
        <v>0.468627155172414</v>
      </c>
      <c r="M142" s="54">
        <f t="shared" si="13"/>
        <v>0.374205539128513</v>
      </c>
      <c r="N142" s="52"/>
      <c r="O142" s="53" t="s">
        <v>300</v>
      </c>
    </row>
    <row r="143" spans="1:15">
      <c r="A143" s="12">
        <v>141</v>
      </c>
      <c r="B143" s="12">
        <v>122718</v>
      </c>
      <c r="C143" s="13" t="s">
        <v>301</v>
      </c>
      <c r="D143" s="12" t="s">
        <v>17</v>
      </c>
      <c r="E143" s="14">
        <v>1888</v>
      </c>
      <c r="F143" s="15">
        <f t="shared" si="10"/>
        <v>9440</v>
      </c>
      <c r="G143" s="16">
        <v>490.88</v>
      </c>
      <c r="H143" s="17">
        <f t="shared" si="11"/>
        <v>2454.4</v>
      </c>
      <c r="I143" s="12">
        <v>3779.16</v>
      </c>
      <c r="J143" s="12">
        <v>971.13</v>
      </c>
      <c r="K143" s="12" t="s">
        <v>302</v>
      </c>
      <c r="L143" s="54">
        <f t="shared" si="12"/>
        <v>0.400334745762712</v>
      </c>
      <c r="M143" s="54">
        <f t="shared" si="13"/>
        <v>0.395669002607562</v>
      </c>
      <c r="N143" s="52"/>
      <c r="O143" s="55">
        <f>(I143-F143)*0.01</f>
        <v>-56.6084</v>
      </c>
    </row>
    <row r="144" spans="1:15">
      <c r="A144" s="12">
        <v>142</v>
      </c>
      <c r="B144" s="12">
        <v>52</v>
      </c>
      <c r="C144" s="13" t="s">
        <v>303</v>
      </c>
      <c r="D144" s="12" t="s">
        <v>32</v>
      </c>
      <c r="E144" s="14">
        <v>4060</v>
      </c>
      <c r="F144" s="15">
        <f t="shared" si="10"/>
        <v>20300</v>
      </c>
      <c r="G144" s="16">
        <v>1254.54</v>
      </c>
      <c r="H144" s="17">
        <f t="shared" si="11"/>
        <v>6272.7</v>
      </c>
      <c r="I144" s="12">
        <v>2252.93</v>
      </c>
      <c r="J144" s="12">
        <v>748.28</v>
      </c>
      <c r="K144" s="12" t="s">
        <v>304</v>
      </c>
      <c r="L144" s="54">
        <f t="shared" si="12"/>
        <v>0.110981773399015</v>
      </c>
      <c r="M144" s="54">
        <f t="shared" si="13"/>
        <v>0.119291533151593</v>
      </c>
      <c r="N144" s="52"/>
      <c r="O144" s="53" t="s">
        <v>300</v>
      </c>
    </row>
    <row r="145" spans="1:15">
      <c r="A145" s="21" t="s">
        <v>305</v>
      </c>
      <c r="B145" s="22"/>
      <c r="C145" s="22"/>
      <c r="D145" s="23"/>
      <c r="E145" s="14">
        <f t="shared" ref="E145:J145" si="14">SUM(E3:E144)</f>
        <v>1101156.5</v>
      </c>
      <c r="F145" s="15">
        <f t="shared" si="14"/>
        <v>5505782.5</v>
      </c>
      <c r="G145" s="16">
        <f t="shared" si="14"/>
        <v>311751.41425</v>
      </c>
      <c r="H145" s="17">
        <f t="shared" si="14"/>
        <v>1558757.07125</v>
      </c>
      <c r="I145" s="14">
        <f t="shared" si="14"/>
        <v>5573699.24</v>
      </c>
      <c r="J145" s="14">
        <f t="shared" si="14"/>
        <v>1360663.44</v>
      </c>
      <c r="K145" s="14"/>
      <c r="L145" s="54">
        <f t="shared" si="12"/>
        <v>1.01233552905513</v>
      </c>
      <c r="M145" s="54">
        <f t="shared" si="13"/>
        <v>0.872915648689796</v>
      </c>
      <c r="N145" s="52"/>
      <c r="O145" s="53"/>
    </row>
  </sheetData>
  <mergeCells count="7">
    <mergeCell ref="A1:D1"/>
    <mergeCell ref="E1:H1"/>
    <mergeCell ref="I1:K1"/>
    <mergeCell ref="L1:M1"/>
    <mergeCell ref="A145:D145"/>
    <mergeCell ref="N1:N2"/>
    <mergeCell ref="O1:O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E22" sqref="E22"/>
    </sheetView>
  </sheetViews>
  <sheetFormatPr defaultColWidth="9" defaultRowHeight="13.5" outlineLevelCol="6"/>
  <cols>
    <col min="1" max="1" width="8.875" style="30" customWidth="1"/>
    <col min="2" max="2" width="21.125" style="30" customWidth="1"/>
    <col min="3" max="3" width="10.5" style="31" customWidth="1"/>
    <col min="4" max="4" width="16.125" style="31"/>
    <col min="5" max="5" width="15.25" style="31" customWidth="1"/>
    <col min="6" max="6" width="13.875" style="31" customWidth="1"/>
    <col min="7" max="7" width="16.625" style="32" customWidth="1"/>
    <col min="8" max="8" width="11.125" style="30" customWidth="1"/>
    <col min="9" max="9" width="11.625" customWidth="1"/>
  </cols>
  <sheetData>
    <row r="1" ht="19" customHeight="1" spans="1:7">
      <c r="A1" s="33" t="s">
        <v>306</v>
      </c>
      <c r="B1" s="33"/>
      <c r="C1" s="33"/>
      <c r="D1" s="33"/>
      <c r="E1" s="33"/>
      <c r="F1" s="33"/>
      <c r="G1" s="33"/>
    </row>
    <row r="2" ht="27" spans="1:7">
      <c r="A2" s="34" t="s">
        <v>6</v>
      </c>
      <c r="B2" s="34" t="s">
        <v>307</v>
      </c>
      <c r="C2" s="34" t="s">
        <v>308</v>
      </c>
      <c r="D2" s="35" t="s">
        <v>309</v>
      </c>
      <c r="E2" s="36" t="s">
        <v>310</v>
      </c>
      <c r="F2" s="36" t="s">
        <v>311</v>
      </c>
      <c r="G2" s="37" t="s">
        <v>312</v>
      </c>
    </row>
    <row r="3" ht="21" customHeight="1" spans="1:7">
      <c r="A3" s="38">
        <v>1</v>
      </c>
      <c r="B3" s="38" t="s">
        <v>313</v>
      </c>
      <c r="C3" s="38">
        <v>23</v>
      </c>
      <c r="D3" s="39">
        <v>5</v>
      </c>
      <c r="E3" s="40">
        <f t="shared" ref="E3:E10" si="0">D3/C3</f>
        <v>0.217391304347826</v>
      </c>
      <c r="F3" s="41">
        <v>0.899211747558438</v>
      </c>
      <c r="G3" s="42">
        <f t="shared" ref="G3:G9" si="1">(1-E3)*-4</f>
        <v>-3.1304347826087</v>
      </c>
    </row>
    <row r="4" ht="21" customHeight="1" spans="1:7">
      <c r="A4" s="38">
        <v>2</v>
      </c>
      <c r="B4" s="38" t="s">
        <v>314</v>
      </c>
      <c r="C4" s="38">
        <v>21</v>
      </c>
      <c r="D4" s="39">
        <v>8</v>
      </c>
      <c r="E4" s="40">
        <f t="shared" si="0"/>
        <v>0.380952380952381</v>
      </c>
      <c r="F4" s="41">
        <v>0.99702511358444</v>
      </c>
      <c r="G4" s="42">
        <f t="shared" si="1"/>
        <v>-2.47619047619048</v>
      </c>
    </row>
    <row r="5" ht="21" customHeight="1" spans="1:7">
      <c r="A5" s="38">
        <v>4</v>
      </c>
      <c r="B5" s="38" t="s">
        <v>315</v>
      </c>
      <c r="C5" s="38">
        <v>5</v>
      </c>
      <c r="D5" s="39">
        <v>5</v>
      </c>
      <c r="E5" s="40">
        <f t="shared" si="0"/>
        <v>1</v>
      </c>
      <c r="F5" s="40">
        <v>1.14395144749493</v>
      </c>
      <c r="G5" s="42"/>
    </row>
    <row r="6" ht="21" customHeight="1" spans="1:7">
      <c r="A6" s="38">
        <v>5</v>
      </c>
      <c r="B6" s="38" t="s">
        <v>47</v>
      </c>
      <c r="C6" s="38">
        <v>28</v>
      </c>
      <c r="D6" s="39">
        <v>15</v>
      </c>
      <c r="E6" s="40">
        <f t="shared" si="0"/>
        <v>0.535714285714286</v>
      </c>
      <c r="F6" s="41">
        <v>0.971979540493258</v>
      </c>
      <c r="G6" s="42">
        <f t="shared" si="1"/>
        <v>-1.85714285714286</v>
      </c>
    </row>
    <row r="7" ht="21" customHeight="1" spans="1:7">
      <c r="A7" s="38">
        <v>6</v>
      </c>
      <c r="B7" s="38" t="s">
        <v>21</v>
      </c>
      <c r="C7" s="38">
        <v>24</v>
      </c>
      <c r="D7" s="39">
        <v>9</v>
      </c>
      <c r="E7" s="40">
        <f t="shared" si="0"/>
        <v>0.375</v>
      </c>
      <c r="F7" s="41">
        <v>0.964709819094426</v>
      </c>
      <c r="G7" s="42">
        <f t="shared" si="1"/>
        <v>-2.5</v>
      </c>
    </row>
    <row r="8" ht="21" customHeight="1" spans="1:7">
      <c r="A8" s="38">
        <v>7</v>
      </c>
      <c r="B8" s="38" t="s">
        <v>316</v>
      </c>
      <c r="C8" s="38">
        <v>6</v>
      </c>
      <c r="D8" s="39">
        <v>4</v>
      </c>
      <c r="E8" s="40">
        <f t="shared" si="0"/>
        <v>0.666666666666667</v>
      </c>
      <c r="F8" s="40">
        <v>1.18938792176465</v>
      </c>
      <c r="G8" s="42"/>
    </row>
    <row r="9" ht="21" customHeight="1" spans="1:7">
      <c r="A9" s="38">
        <v>8</v>
      </c>
      <c r="B9" s="38" t="s">
        <v>26</v>
      </c>
      <c r="C9" s="38">
        <v>35</v>
      </c>
      <c r="D9" s="39">
        <v>20</v>
      </c>
      <c r="E9" s="40">
        <f t="shared" si="0"/>
        <v>0.571428571428571</v>
      </c>
      <c r="F9" s="40">
        <v>1.03090990885853</v>
      </c>
      <c r="G9" s="42"/>
    </row>
    <row r="10" ht="21" customHeight="1" spans="1:7">
      <c r="A10" s="33" t="s">
        <v>305</v>
      </c>
      <c r="B10" s="33"/>
      <c r="C10" s="33">
        <f>SUM(C3:C9)</f>
        <v>142</v>
      </c>
      <c r="D10" s="33">
        <f>SUM(D3:D9)</f>
        <v>66</v>
      </c>
      <c r="E10" s="36">
        <f t="shared" si="0"/>
        <v>0.464788732394366</v>
      </c>
      <c r="F10" s="43"/>
      <c r="G10" s="42">
        <f>SUM(G3:G9)</f>
        <v>-9.96376811594203</v>
      </c>
    </row>
  </sheetData>
  <mergeCells count="2">
    <mergeCell ref="A1:G1"/>
    <mergeCell ref="A10:B1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5"/>
  <sheetViews>
    <sheetView tabSelected="1" workbookViewId="0">
      <selection activeCell="A3" sqref="A3:H5"/>
    </sheetView>
  </sheetViews>
  <sheetFormatPr defaultColWidth="9" defaultRowHeight="13.5" outlineLevelRow="4" outlineLevelCol="7"/>
  <sheetData>
    <row r="1" spans="1:8">
      <c r="A1" s="24" t="s">
        <v>317</v>
      </c>
      <c r="B1" s="24"/>
      <c r="C1" s="24"/>
      <c r="D1" s="24"/>
      <c r="E1" s="24"/>
      <c r="F1" s="24"/>
      <c r="G1" s="25"/>
      <c r="H1" s="24"/>
    </row>
    <row r="2" spans="1:8">
      <c r="A2" s="26" t="s">
        <v>6</v>
      </c>
      <c r="B2" s="26" t="s">
        <v>318</v>
      </c>
      <c r="C2" s="26" t="s">
        <v>319</v>
      </c>
      <c r="D2" s="26" t="s">
        <v>307</v>
      </c>
      <c r="E2" s="26" t="s">
        <v>320</v>
      </c>
      <c r="F2" s="26" t="s">
        <v>321</v>
      </c>
      <c r="G2" s="25" t="s">
        <v>322</v>
      </c>
      <c r="H2" s="26" t="s">
        <v>323</v>
      </c>
    </row>
    <row r="3" spans="1:8">
      <c r="A3" s="27">
        <v>1</v>
      </c>
      <c r="B3" s="27">
        <v>54</v>
      </c>
      <c r="C3" s="27" t="s">
        <v>324</v>
      </c>
      <c r="D3" s="27" t="s">
        <v>32</v>
      </c>
      <c r="E3" s="27">
        <v>6301</v>
      </c>
      <c r="F3" s="27" t="s">
        <v>325</v>
      </c>
      <c r="G3" s="28">
        <v>20</v>
      </c>
      <c r="H3" s="27"/>
    </row>
    <row r="4" spans="1:8">
      <c r="A4" s="29">
        <v>2</v>
      </c>
      <c r="B4" s="29">
        <v>54</v>
      </c>
      <c r="C4" s="29" t="s">
        <v>324</v>
      </c>
      <c r="D4" s="29" t="s">
        <v>32</v>
      </c>
      <c r="E4" s="29">
        <v>6884</v>
      </c>
      <c r="F4" s="29" t="s">
        <v>326</v>
      </c>
      <c r="G4" s="28">
        <v>20</v>
      </c>
      <c r="H4" s="29"/>
    </row>
    <row r="5" spans="1:8">
      <c r="A5" s="29">
        <v>3</v>
      </c>
      <c r="B5" s="29">
        <v>54</v>
      </c>
      <c r="C5" s="29" t="s">
        <v>324</v>
      </c>
      <c r="D5" s="29" t="s">
        <v>32</v>
      </c>
      <c r="E5" s="29">
        <v>7379</v>
      </c>
      <c r="F5" s="29" t="s">
        <v>327</v>
      </c>
      <c r="G5" s="28">
        <v>20</v>
      </c>
      <c r="H5" s="29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4"/>
  <sheetViews>
    <sheetView workbookViewId="0">
      <selection activeCell="A1" sqref="$A1:$XFD1048576"/>
    </sheetView>
  </sheetViews>
  <sheetFormatPr defaultColWidth="9" defaultRowHeight="13.5"/>
  <cols>
    <col min="1" max="1" width="4.5" style="1" customWidth="1"/>
    <col min="2" max="2" width="7.25" style="1" customWidth="1"/>
    <col min="3" max="3" width="27.375" style="2" customWidth="1"/>
    <col min="4" max="4" width="9.375" style="1" customWidth="1"/>
    <col min="5" max="5" width="9.25" style="3"/>
    <col min="6" max="6" width="8.25" style="4" customWidth="1"/>
    <col min="7" max="7" width="8.625" style="5" customWidth="1"/>
    <col min="8" max="8" width="10" style="6" customWidth="1"/>
    <col min="9" max="9" width="9.875" style="3" customWidth="1"/>
    <col min="10" max="10" width="10.25" style="3" customWidth="1"/>
    <col min="11" max="11" width="8.375" style="3" customWidth="1"/>
  </cols>
  <sheetData>
    <row r="1" spans="1:11">
      <c r="A1" s="7" t="s">
        <v>6</v>
      </c>
      <c r="B1" s="7" t="s">
        <v>7</v>
      </c>
      <c r="C1" s="8" t="s">
        <v>8</v>
      </c>
      <c r="D1" s="7" t="s">
        <v>9</v>
      </c>
      <c r="E1" s="7" t="s">
        <v>10</v>
      </c>
      <c r="F1" s="9" t="s">
        <v>11</v>
      </c>
      <c r="G1" s="10" t="s">
        <v>12</v>
      </c>
      <c r="H1" s="11" t="s">
        <v>13</v>
      </c>
      <c r="I1" s="7" t="s">
        <v>14</v>
      </c>
      <c r="J1" s="7" t="s">
        <v>12</v>
      </c>
      <c r="K1" s="7" t="s">
        <v>15</v>
      </c>
    </row>
    <row r="2" spans="1:11">
      <c r="A2" s="12">
        <v>1</v>
      </c>
      <c r="B2" s="12">
        <v>716</v>
      </c>
      <c r="C2" s="13" t="s">
        <v>16</v>
      </c>
      <c r="D2" s="12" t="s">
        <v>17</v>
      </c>
      <c r="E2" s="14">
        <v>6018</v>
      </c>
      <c r="F2" s="15">
        <f t="shared" ref="F2:F65" si="0">E2*5</f>
        <v>30090</v>
      </c>
      <c r="G2" s="16">
        <v>2024.4552</v>
      </c>
      <c r="H2" s="17">
        <f t="shared" ref="H2:H65" si="1">G2*5</f>
        <v>10122.276</v>
      </c>
      <c r="I2" s="12">
        <v>49389.4</v>
      </c>
      <c r="J2" s="12">
        <v>13808.2</v>
      </c>
      <c r="K2" s="12" t="s">
        <v>18</v>
      </c>
    </row>
    <row r="3" spans="1:11">
      <c r="A3" s="12">
        <v>2</v>
      </c>
      <c r="B3" s="12">
        <v>122198</v>
      </c>
      <c r="C3" s="13" t="s">
        <v>20</v>
      </c>
      <c r="D3" s="12" t="s">
        <v>21</v>
      </c>
      <c r="E3" s="14">
        <v>3776</v>
      </c>
      <c r="F3" s="15">
        <f t="shared" si="0"/>
        <v>18880</v>
      </c>
      <c r="G3" s="16">
        <v>868.48</v>
      </c>
      <c r="H3" s="17">
        <f t="shared" si="1"/>
        <v>4342.4</v>
      </c>
      <c r="I3" s="12">
        <v>27183.4</v>
      </c>
      <c r="J3" s="12">
        <v>4597.68</v>
      </c>
      <c r="K3" s="12" t="s">
        <v>22</v>
      </c>
    </row>
    <row r="4" spans="1:11">
      <c r="A4" s="12">
        <v>3</v>
      </c>
      <c r="B4" s="12">
        <v>707</v>
      </c>
      <c r="C4" s="13" t="s">
        <v>23</v>
      </c>
      <c r="D4" s="12" t="s">
        <v>21</v>
      </c>
      <c r="E4" s="14">
        <v>10560</v>
      </c>
      <c r="F4" s="15">
        <f t="shared" si="0"/>
        <v>52800</v>
      </c>
      <c r="G4" s="16">
        <v>3379.2</v>
      </c>
      <c r="H4" s="17">
        <f t="shared" si="1"/>
        <v>16896</v>
      </c>
      <c r="I4" s="12">
        <v>75080.9</v>
      </c>
      <c r="J4" s="12">
        <v>20249.6</v>
      </c>
      <c r="K4" s="12" t="s">
        <v>24</v>
      </c>
    </row>
    <row r="5" spans="1:11">
      <c r="A5" s="12">
        <v>4</v>
      </c>
      <c r="B5" s="12">
        <v>113833</v>
      </c>
      <c r="C5" s="13" t="s">
        <v>25</v>
      </c>
      <c r="D5" s="12" t="s">
        <v>26</v>
      </c>
      <c r="E5" s="14">
        <v>3750</v>
      </c>
      <c r="F5" s="15">
        <f t="shared" si="0"/>
        <v>18750</v>
      </c>
      <c r="G5" s="16">
        <v>1200</v>
      </c>
      <c r="H5" s="17">
        <f t="shared" si="1"/>
        <v>6000</v>
      </c>
      <c r="I5" s="12">
        <v>26196.72</v>
      </c>
      <c r="J5" s="12">
        <v>8093.87</v>
      </c>
      <c r="K5" s="12" t="s">
        <v>27</v>
      </c>
    </row>
    <row r="6" spans="1:11">
      <c r="A6" s="12">
        <v>5</v>
      </c>
      <c r="B6" s="12">
        <v>102935</v>
      </c>
      <c r="C6" s="13" t="s">
        <v>28</v>
      </c>
      <c r="D6" s="12" t="s">
        <v>29</v>
      </c>
      <c r="E6" s="14">
        <v>5900</v>
      </c>
      <c r="F6" s="15">
        <f t="shared" si="0"/>
        <v>29500</v>
      </c>
      <c r="G6" s="16">
        <v>2231.97</v>
      </c>
      <c r="H6" s="17">
        <f t="shared" si="1"/>
        <v>11159.85</v>
      </c>
      <c r="I6" s="12">
        <v>40564.56</v>
      </c>
      <c r="J6" s="12">
        <v>8303.45</v>
      </c>
      <c r="K6" s="12" t="s">
        <v>30</v>
      </c>
    </row>
    <row r="7" spans="1:11">
      <c r="A7" s="12">
        <v>6</v>
      </c>
      <c r="B7" s="12">
        <v>54</v>
      </c>
      <c r="C7" s="13" t="s">
        <v>31</v>
      </c>
      <c r="D7" s="12" t="s">
        <v>32</v>
      </c>
      <c r="E7" s="14">
        <v>7980</v>
      </c>
      <c r="F7" s="15">
        <f t="shared" si="0"/>
        <v>39900</v>
      </c>
      <c r="G7" s="16">
        <v>2494.548</v>
      </c>
      <c r="H7" s="17">
        <f t="shared" si="1"/>
        <v>12472.74</v>
      </c>
      <c r="I7" s="12">
        <v>52640.31</v>
      </c>
      <c r="J7" s="12">
        <v>14789.17</v>
      </c>
      <c r="K7" s="12" t="s">
        <v>33</v>
      </c>
    </row>
    <row r="8" spans="1:11">
      <c r="A8" s="12">
        <v>7</v>
      </c>
      <c r="B8" s="12">
        <v>307</v>
      </c>
      <c r="C8" s="13" t="s">
        <v>34</v>
      </c>
      <c r="D8" s="12" t="s">
        <v>29</v>
      </c>
      <c r="E8" s="14">
        <v>75600</v>
      </c>
      <c r="F8" s="15">
        <f t="shared" si="0"/>
        <v>378000</v>
      </c>
      <c r="G8" s="16">
        <v>19656</v>
      </c>
      <c r="H8" s="17">
        <f t="shared" si="1"/>
        <v>98280</v>
      </c>
      <c r="I8" s="12">
        <v>493138.52</v>
      </c>
      <c r="J8" s="12">
        <v>65905.1</v>
      </c>
      <c r="K8" s="12" t="s">
        <v>35</v>
      </c>
    </row>
    <row r="9" spans="1:11">
      <c r="A9" s="12">
        <v>8</v>
      </c>
      <c r="B9" s="12">
        <v>114286</v>
      </c>
      <c r="C9" s="13" t="s">
        <v>36</v>
      </c>
      <c r="D9" s="12" t="s">
        <v>26</v>
      </c>
      <c r="E9" s="14">
        <v>5625</v>
      </c>
      <c r="F9" s="15">
        <f t="shared" si="0"/>
        <v>28125</v>
      </c>
      <c r="G9" s="16">
        <v>1537.3125</v>
      </c>
      <c r="H9" s="17">
        <f t="shared" si="1"/>
        <v>7686.5625</v>
      </c>
      <c r="I9" s="12">
        <v>36661.33</v>
      </c>
      <c r="J9" s="12">
        <v>9974.45</v>
      </c>
      <c r="K9" s="12" t="s">
        <v>37</v>
      </c>
    </row>
    <row r="10" spans="1:11">
      <c r="A10" s="12">
        <v>9</v>
      </c>
      <c r="B10" s="12">
        <v>357</v>
      </c>
      <c r="C10" s="13" t="s">
        <v>38</v>
      </c>
      <c r="D10" s="12" t="s">
        <v>26</v>
      </c>
      <c r="E10" s="14">
        <v>8136</v>
      </c>
      <c r="F10" s="15">
        <f t="shared" si="0"/>
        <v>40680</v>
      </c>
      <c r="G10" s="16">
        <v>2371.644</v>
      </c>
      <c r="H10" s="17">
        <f t="shared" si="1"/>
        <v>11858.22</v>
      </c>
      <c r="I10" s="12">
        <v>52786.15</v>
      </c>
      <c r="J10" s="12">
        <v>12816.16</v>
      </c>
      <c r="K10" s="12" t="s">
        <v>39</v>
      </c>
    </row>
    <row r="11" spans="1:11">
      <c r="A11" s="12">
        <v>10</v>
      </c>
      <c r="B11" s="12">
        <v>117491</v>
      </c>
      <c r="C11" s="13" t="s">
        <v>40</v>
      </c>
      <c r="D11" s="12" t="s">
        <v>26</v>
      </c>
      <c r="E11" s="14">
        <v>10625</v>
      </c>
      <c r="F11" s="15">
        <f t="shared" si="0"/>
        <v>53125</v>
      </c>
      <c r="G11" s="16">
        <v>2762.5</v>
      </c>
      <c r="H11" s="17">
        <f t="shared" si="1"/>
        <v>13812.5</v>
      </c>
      <c r="I11" s="12">
        <v>68917.84</v>
      </c>
      <c r="J11" s="12">
        <v>9674.23</v>
      </c>
      <c r="K11" s="12" t="s">
        <v>41</v>
      </c>
    </row>
    <row r="12" spans="1:11">
      <c r="A12" s="12">
        <v>11</v>
      </c>
      <c r="B12" s="12">
        <v>311</v>
      </c>
      <c r="C12" s="13" t="s">
        <v>42</v>
      </c>
      <c r="D12" s="12" t="s">
        <v>26</v>
      </c>
      <c r="E12" s="14">
        <v>5568</v>
      </c>
      <c r="F12" s="15">
        <f t="shared" si="0"/>
        <v>27840</v>
      </c>
      <c r="G12" s="16">
        <v>1280.64</v>
      </c>
      <c r="H12" s="17">
        <f t="shared" si="1"/>
        <v>6403.2</v>
      </c>
      <c r="I12" s="12">
        <v>36032.25</v>
      </c>
      <c r="J12" s="12">
        <v>7157.21</v>
      </c>
      <c r="K12" s="12" t="s">
        <v>43</v>
      </c>
    </row>
    <row r="13" spans="1:11">
      <c r="A13" s="12">
        <v>12</v>
      </c>
      <c r="B13" s="12">
        <v>549</v>
      </c>
      <c r="C13" s="13" t="s">
        <v>44</v>
      </c>
      <c r="D13" s="12" t="s">
        <v>17</v>
      </c>
      <c r="E13" s="14">
        <v>4484</v>
      </c>
      <c r="F13" s="15">
        <f t="shared" si="0"/>
        <v>22420</v>
      </c>
      <c r="G13" s="16">
        <v>1316.5024</v>
      </c>
      <c r="H13" s="17">
        <f t="shared" si="1"/>
        <v>6582.512</v>
      </c>
      <c r="I13" s="12">
        <v>28364.9</v>
      </c>
      <c r="J13" s="12">
        <v>6848.9</v>
      </c>
      <c r="K13" s="12" t="s">
        <v>45</v>
      </c>
    </row>
    <row r="14" spans="1:11">
      <c r="A14" s="12">
        <v>13</v>
      </c>
      <c r="B14" s="12">
        <v>744</v>
      </c>
      <c r="C14" s="13" t="s">
        <v>46</v>
      </c>
      <c r="D14" s="12" t="s">
        <v>47</v>
      </c>
      <c r="E14" s="14">
        <v>8418.5</v>
      </c>
      <c r="F14" s="15">
        <f t="shared" si="0"/>
        <v>42092.5</v>
      </c>
      <c r="G14" s="16">
        <v>2315.0875</v>
      </c>
      <c r="H14" s="17">
        <f t="shared" si="1"/>
        <v>11575.4375</v>
      </c>
      <c r="I14" s="12">
        <v>53233.22</v>
      </c>
      <c r="J14" s="12">
        <v>11125.87</v>
      </c>
      <c r="K14" s="12" t="s">
        <v>48</v>
      </c>
    </row>
    <row r="15" spans="1:11">
      <c r="A15" s="12">
        <v>14</v>
      </c>
      <c r="B15" s="12">
        <v>102565</v>
      </c>
      <c r="C15" s="13" t="s">
        <v>49</v>
      </c>
      <c r="D15" s="12" t="s">
        <v>26</v>
      </c>
      <c r="E15" s="14">
        <v>6960</v>
      </c>
      <c r="F15" s="15">
        <f t="shared" si="0"/>
        <v>34800</v>
      </c>
      <c r="G15" s="16">
        <v>2465.232</v>
      </c>
      <c r="H15" s="17">
        <f t="shared" si="1"/>
        <v>12326.16</v>
      </c>
      <c r="I15" s="12">
        <v>43815.8</v>
      </c>
      <c r="J15" s="12">
        <v>10952.45</v>
      </c>
      <c r="K15" s="12" t="s">
        <v>50</v>
      </c>
    </row>
    <row r="16" spans="1:11">
      <c r="A16" s="12">
        <v>15</v>
      </c>
      <c r="B16" s="12">
        <v>717</v>
      </c>
      <c r="C16" s="13" t="s">
        <v>51</v>
      </c>
      <c r="D16" s="12" t="s">
        <v>17</v>
      </c>
      <c r="E16" s="14">
        <v>5900</v>
      </c>
      <c r="F16" s="15">
        <f t="shared" si="0"/>
        <v>29500</v>
      </c>
      <c r="G16" s="16">
        <v>1954.08</v>
      </c>
      <c r="H16" s="17">
        <f t="shared" si="1"/>
        <v>9770.4</v>
      </c>
      <c r="I16" s="12">
        <v>36817.02</v>
      </c>
      <c r="J16" s="12">
        <v>9888.84</v>
      </c>
      <c r="K16" s="12" t="s">
        <v>52</v>
      </c>
    </row>
    <row r="17" spans="1:11">
      <c r="A17" s="12">
        <v>16</v>
      </c>
      <c r="B17" s="12">
        <v>118151</v>
      </c>
      <c r="C17" s="13" t="s">
        <v>53</v>
      </c>
      <c r="D17" s="12" t="s">
        <v>26</v>
      </c>
      <c r="E17" s="14">
        <v>3750</v>
      </c>
      <c r="F17" s="15">
        <f t="shared" si="0"/>
        <v>18750</v>
      </c>
      <c r="G17" s="16">
        <v>862.5</v>
      </c>
      <c r="H17" s="17">
        <f t="shared" si="1"/>
        <v>4312.5</v>
      </c>
      <c r="I17" s="12">
        <v>23195.12</v>
      </c>
      <c r="J17" s="12">
        <v>5303.86</v>
      </c>
      <c r="K17" s="12" t="s">
        <v>54</v>
      </c>
    </row>
    <row r="18" spans="1:11">
      <c r="A18" s="12">
        <v>17</v>
      </c>
      <c r="B18" s="12">
        <v>726</v>
      </c>
      <c r="C18" s="13" t="s">
        <v>55</v>
      </c>
      <c r="D18" s="12" t="s">
        <v>26</v>
      </c>
      <c r="E18" s="14">
        <v>7345</v>
      </c>
      <c r="F18" s="15">
        <f t="shared" si="0"/>
        <v>36725</v>
      </c>
      <c r="G18" s="16">
        <v>2099.201</v>
      </c>
      <c r="H18" s="17">
        <f t="shared" si="1"/>
        <v>10496.005</v>
      </c>
      <c r="I18" s="12">
        <v>44863.66</v>
      </c>
      <c r="J18" s="12">
        <v>11499.94</v>
      </c>
      <c r="K18" s="12" t="s">
        <v>56</v>
      </c>
    </row>
    <row r="19" spans="1:11">
      <c r="A19" s="12">
        <v>18</v>
      </c>
      <c r="B19" s="12">
        <v>102567</v>
      </c>
      <c r="C19" s="13" t="s">
        <v>57</v>
      </c>
      <c r="D19" s="12" t="s">
        <v>58</v>
      </c>
      <c r="E19" s="14">
        <v>3750</v>
      </c>
      <c r="F19" s="15">
        <f t="shared" si="0"/>
        <v>18750</v>
      </c>
      <c r="G19" s="16">
        <v>1065</v>
      </c>
      <c r="H19" s="17">
        <f t="shared" si="1"/>
        <v>5325</v>
      </c>
      <c r="I19" s="12">
        <v>22658.33</v>
      </c>
      <c r="J19" s="12">
        <v>5766.99</v>
      </c>
      <c r="K19" s="12" t="s">
        <v>59</v>
      </c>
    </row>
    <row r="20" spans="1:11">
      <c r="A20" s="12">
        <v>19</v>
      </c>
      <c r="B20" s="12">
        <v>106569</v>
      </c>
      <c r="C20" s="13" t="s">
        <v>60</v>
      </c>
      <c r="D20" s="12" t="s">
        <v>26</v>
      </c>
      <c r="E20" s="14">
        <v>7500</v>
      </c>
      <c r="F20" s="15">
        <f t="shared" si="0"/>
        <v>37500</v>
      </c>
      <c r="G20" s="16">
        <v>2439.75</v>
      </c>
      <c r="H20" s="17">
        <f t="shared" si="1"/>
        <v>12198.75</v>
      </c>
      <c r="I20" s="12">
        <v>44641.1</v>
      </c>
      <c r="J20" s="12">
        <v>12689.65</v>
      </c>
      <c r="K20" s="12" t="s">
        <v>61</v>
      </c>
    </row>
    <row r="21" spans="1:11">
      <c r="A21" s="12">
        <v>20</v>
      </c>
      <c r="B21" s="12">
        <v>742</v>
      </c>
      <c r="C21" s="13" t="s">
        <v>62</v>
      </c>
      <c r="D21" s="12" t="s">
        <v>29</v>
      </c>
      <c r="E21" s="14">
        <v>10509</v>
      </c>
      <c r="F21" s="15">
        <f t="shared" si="0"/>
        <v>52545</v>
      </c>
      <c r="G21" s="16">
        <v>2259.435</v>
      </c>
      <c r="H21" s="17">
        <f t="shared" si="1"/>
        <v>11297.175</v>
      </c>
      <c r="I21" s="12">
        <v>61459.49</v>
      </c>
      <c r="J21" s="12">
        <v>13406.79</v>
      </c>
      <c r="K21" s="12" t="s">
        <v>63</v>
      </c>
    </row>
    <row r="22" spans="1:11">
      <c r="A22" s="12">
        <v>21</v>
      </c>
      <c r="B22" s="12">
        <v>371</v>
      </c>
      <c r="C22" s="13" t="s">
        <v>64</v>
      </c>
      <c r="D22" s="12" t="s">
        <v>58</v>
      </c>
      <c r="E22" s="14">
        <v>3375</v>
      </c>
      <c r="F22" s="15">
        <f t="shared" si="0"/>
        <v>16875</v>
      </c>
      <c r="G22" s="16">
        <v>1011.15</v>
      </c>
      <c r="H22" s="17">
        <f t="shared" si="1"/>
        <v>5055.75</v>
      </c>
      <c r="I22" s="12">
        <v>19721.74</v>
      </c>
      <c r="J22" s="12">
        <v>6436.76</v>
      </c>
      <c r="K22" s="12" t="s">
        <v>65</v>
      </c>
    </row>
    <row r="23" spans="1:11">
      <c r="A23" s="12">
        <v>22</v>
      </c>
      <c r="B23" s="12">
        <v>108277</v>
      </c>
      <c r="C23" s="13" t="s">
        <v>66</v>
      </c>
      <c r="D23" s="12" t="s">
        <v>26</v>
      </c>
      <c r="E23" s="14">
        <v>6250</v>
      </c>
      <c r="F23" s="15">
        <f t="shared" si="0"/>
        <v>31250</v>
      </c>
      <c r="G23" s="16">
        <v>1600.625</v>
      </c>
      <c r="H23" s="17">
        <f t="shared" si="1"/>
        <v>8003.125</v>
      </c>
      <c r="I23" s="12">
        <v>36441.64</v>
      </c>
      <c r="J23" s="12">
        <v>9309.17</v>
      </c>
      <c r="K23" s="12" t="s">
        <v>67</v>
      </c>
    </row>
    <row r="24" spans="1:11">
      <c r="A24" s="12">
        <v>23</v>
      </c>
      <c r="B24" s="12">
        <v>114844</v>
      </c>
      <c r="C24" s="13" t="s">
        <v>68</v>
      </c>
      <c r="D24" s="12" t="s">
        <v>47</v>
      </c>
      <c r="E24" s="14">
        <v>9600</v>
      </c>
      <c r="F24" s="15">
        <f t="shared" si="0"/>
        <v>48000</v>
      </c>
      <c r="G24" s="16">
        <v>1920</v>
      </c>
      <c r="H24" s="17">
        <f t="shared" si="1"/>
        <v>9600</v>
      </c>
      <c r="I24" s="12">
        <v>55820.4</v>
      </c>
      <c r="J24" s="12">
        <v>9653.54</v>
      </c>
      <c r="K24" s="12" t="s">
        <v>69</v>
      </c>
    </row>
    <row r="25" spans="1:11">
      <c r="A25" s="12">
        <v>24</v>
      </c>
      <c r="B25" s="12">
        <v>514</v>
      </c>
      <c r="C25" s="13" t="s">
        <v>70</v>
      </c>
      <c r="D25" s="12" t="s">
        <v>58</v>
      </c>
      <c r="E25" s="14">
        <v>8249</v>
      </c>
      <c r="F25" s="15">
        <f t="shared" si="0"/>
        <v>41245</v>
      </c>
      <c r="G25" s="16">
        <v>2510.1707</v>
      </c>
      <c r="H25" s="17">
        <f t="shared" si="1"/>
        <v>12550.8535</v>
      </c>
      <c r="I25" s="12">
        <v>47716.67</v>
      </c>
      <c r="J25" s="12">
        <v>15521.46</v>
      </c>
      <c r="K25" s="12" t="s">
        <v>71</v>
      </c>
    </row>
    <row r="26" spans="1:11">
      <c r="A26" s="12">
        <v>25</v>
      </c>
      <c r="B26" s="12">
        <v>113298</v>
      </c>
      <c r="C26" s="13" t="s">
        <v>72</v>
      </c>
      <c r="D26" s="12" t="s">
        <v>26</v>
      </c>
      <c r="E26" s="14">
        <v>4375</v>
      </c>
      <c r="F26" s="15">
        <f t="shared" si="0"/>
        <v>21875</v>
      </c>
      <c r="G26" s="16">
        <v>1430.1875</v>
      </c>
      <c r="H26" s="17">
        <f t="shared" si="1"/>
        <v>7150.9375</v>
      </c>
      <c r="I26" s="12">
        <v>25129.73</v>
      </c>
      <c r="J26" s="12">
        <v>6233.87</v>
      </c>
      <c r="K26" s="12" t="s">
        <v>73</v>
      </c>
    </row>
    <row r="27" spans="1:11">
      <c r="A27" s="12">
        <v>26</v>
      </c>
      <c r="B27" s="12">
        <v>713</v>
      </c>
      <c r="C27" s="13" t="s">
        <v>74</v>
      </c>
      <c r="D27" s="12" t="s">
        <v>32</v>
      </c>
      <c r="E27" s="14">
        <v>4000</v>
      </c>
      <c r="F27" s="15">
        <f t="shared" si="0"/>
        <v>20000</v>
      </c>
      <c r="G27" s="16">
        <v>1216</v>
      </c>
      <c r="H27" s="17">
        <f t="shared" si="1"/>
        <v>6080</v>
      </c>
      <c r="I27" s="12">
        <v>22739.68</v>
      </c>
      <c r="J27" s="12">
        <v>5720.23</v>
      </c>
      <c r="K27" s="12" t="s">
        <v>75</v>
      </c>
    </row>
    <row r="28" spans="1:11">
      <c r="A28" s="12">
        <v>27</v>
      </c>
      <c r="B28" s="12">
        <v>515</v>
      </c>
      <c r="C28" s="13" t="s">
        <v>76</v>
      </c>
      <c r="D28" s="12" t="s">
        <v>21</v>
      </c>
      <c r="E28" s="14">
        <v>6840</v>
      </c>
      <c r="F28" s="15">
        <f t="shared" si="0"/>
        <v>34200</v>
      </c>
      <c r="G28" s="16">
        <v>2197.008</v>
      </c>
      <c r="H28" s="17">
        <f t="shared" si="1"/>
        <v>10985.04</v>
      </c>
      <c r="I28" s="12">
        <v>38849.25</v>
      </c>
      <c r="J28" s="12">
        <v>9967.54</v>
      </c>
      <c r="K28" s="12" t="s">
        <v>77</v>
      </c>
    </row>
    <row r="29" spans="1:11">
      <c r="A29" s="12">
        <v>28</v>
      </c>
      <c r="B29" s="12">
        <v>740</v>
      </c>
      <c r="C29" s="13" t="s">
        <v>78</v>
      </c>
      <c r="D29" s="12" t="s">
        <v>21</v>
      </c>
      <c r="E29" s="14">
        <v>4687.5</v>
      </c>
      <c r="F29" s="15">
        <f t="shared" si="0"/>
        <v>23437.5</v>
      </c>
      <c r="G29" s="16">
        <v>1628.90625</v>
      </c>
      <c r="H29" s="17">
        <f t="shared" si="1"/>
        <v>8144.53125</v>
      </c>
      <c r="I29" s="12">
        <v>26522.21</v>
      </c>
      <c r="J29" s="12">
        <v>7711.73</v>
      </c>
      <c r="K29" s="12" t="s">
        <v>79</v>
      </c>
    </row>
    <row r="30" spans="1:11">
      <c r="A30" s="12">
        <v>29</v>
      </c>
      <c r="B30" s="12">
        <v>385</v>
      </c>
      <c r="C30" s="13" t="s">
        <v>80</v>
      </c>
      <c r="D30" s="12" t="s">
        <v>58</v>
      </c>
      <c r="E30" s="14">
        <v>12320</v>
      </c>
      <c r="F30" s="15">
        <f t="shared" si="0"/>
        <v>61600</v>
      </c>
      <c r="G30" s="16">
        <v>2838.528</v>
      </c>
      <c r="H30" s="17">
        <f t="shared" si="1"/>
        <v>14192.64</v>
      </c>
      <c r="I30" s="12">
        <v>69700.55</v>
      </c>
      <c r="J30" s="12">
        <v>15834.59</v>
      </c>
      <c r="K30" s="12" t="s">
        <v>81</v>
      </c>
    </row>
    <row r="31" spans="1:11">
      <c r="A31" s="12">
        <v>30</v>
      </c>
      <c r="B31" s="12">
        <v>513</v>
      </c>
      <c r="C31" s="13" t="s">
        <v>82</v>
      </c>
      <c r="D31" s="12" t="s">
        <v>26</v>
      </c>
      <c r="E31" s="14">
        <v>8814</v>
      </c>
      <c r="F31" s="15">
        <f t="shared" si="0"/>
        <v>44070</v>
      </c>
      <c r="G31" s="16">
        <v>2927.1294</v>
      </c>
      <c r="H31" s="17">
        <f t="shared" si="1"/>
        <v>14635.647</v>
      </c>
      <c r="I31" s="12">
        <v>49688.7</v>
      </c>
      <c r="J31" s="12">
        <v>14752.32</v>
      </c>
      <c r="K31" s="12" t="s">
        <v>83</v>
      </c>
    </row>
    <row r="32" spans="1:11">
      <c r="A32" s="12">
        <v>31</v>
      </c>
      <c r="B32" s="12">
        <v>737</v>
      </c>
      <c r="C32" s="13" t="s">
        <v>84</v>
      </c>
      <c r="D32" s="12" t="s">
        <v>21</v>
      </c>
      <c r="E32" s="14">
        <v>8208</v>
      </c>
      <c r="F32" s="15">
        <f t="shared" si="0"/>
        <v>41040</v>
      </c>
      <c r="G32" s="16">
        <v>2339.28</v>
      </c>
      <c r="H32" s="17">
        <f t="shared" si="1"/>
        <v>11696.4</v>
      </c>
      <c r="I32" s="12">
        <v>46239.65</v>
      </c>
      <c r="J32" s="12">
        <v>10688.23</v>
      </c>
      <c r="K32" s="12" t="s">
        <v>85</v>
      </c>
    </row>
    <row r="33" spans="1:11">
      <c r="A33" s="12">
        <v>32</v>
      </c>
      <c r="B33" s="12">
        <v>113299</v>
      </c>
      <c r="C33" s="13" t="s">
        <v>86</v>
      </c>
      <c r="D33" s="12" t="s">
        <v>47</v>
      </c>
      <c r="E33" s="14">
        <v>4750</v>
      </c>
      <c r="F33" s="15">
        <f t="shared" si="0"/>
        <v>23750</v>
      </c>
      <c r="G33" s="16">
        <v>1344.25</v>
      </c>
      <c r="H33" s="17">
        <f t="shared" si="1"/>
        <v>6721.25</v>
      </c>
      <c r="I33" s="12">
        <v>26733.22</v>
      </c>
      <c r="J33" s="12">
        <v>8207.43</v>
      </c>
      <c r="K33" s="12" t="s">
        <v>87</v>
      </c>
    </row>
    <row r="34" spans="1:11">
      <c r="A34" s="12">
        <v>33</v>
      </c>
      <c r="B34" s="12">
        <v>104429</v>
      </c>
      <c r="C34" s="13" t="s">
        <v>88</v>
      </c>
      <c r="D34" s="12" t="s">
        <v>26</v>
      </c>
      <c r="E34" s="14">
        <v>4000</v>
      </c>
      <c r="F34" s="15">
        <f t="shared" si="0"/>
        <v>20000</v>
      </c>
      <c r="G34" s="16">
        <v>911.6</v>
      </c>
      <c r="H34" s="17">
        <f t="shared" si="1"/>
        <v>4558</v>
      </c>
      <c r="I34" s="12">
        <v>22409.82</v>
      </c>
      <c r="J34" s="12">
        <v>5987.78</v>
      </c>
      <c r="K34" s="12" t="s">
        <v>89</v>
      </c>
    </row>
    <row r="35" spans="1:11">
      <c r="A35" s="12">
        <v>34</v>
      </c>
      <c r="B35" s="12">
        <v>107728</v>
      </c>
      <c r="C35" s="13" t="s">
        <v>90</v>
      </c>
      <c r="D35" s="12" t="s">
        <v>17</v>
      </c>
      <c r="E35" s="14">
        <v>6000</v>
      </c>
      <c r="F35" s="15">
        <f t="shared" si="0"/>
        <v>30000</v>
      </c>
      <c r="G35" s="16">
        <v>1681.2</v>
      </c>
      <c r="H35" s="17">
        <f t="shared" si="1"/>
        <v>8406</v>
      </c>
      <c r="I35" s="12">
        <v>33479.49</v>
      </c>
      <c r="J35" s="12">
        <v>7836.55</v>
      </c>
      <c r="K35" s="12" t="s">
        <v>91</v>
      </c>
    </row>
    <row r="36" spans="1:11">
      <c r="A36" s="12">
        <v>35</v>
      </c>
      <c r="B36" s="12">
        <v>108656</v>
      </c>
      <c r="C36" s="13" t="s">
        <v>92</v>
      </c>
      <c r="D36" s="12" t="s">
        <v>58</v>
      </c>
      <c r="E36" s="14">
        <v>9750</v>
      </c>
      <c r="F36" s="15">
        <f t="shared" si="0"/>
        <v>48750</v>
      </c>
      <c r="G36" s="16">
        <v>2243.475</v>
      </c>
      <c r="H36" s="17">
        <f t="shared" si="1"/>
        <v>11217.375</v>
      </c>
      <c r="I36" s="12">
        <v>54373.3</v>
      </c>
      <c r="J36" s="12">
        <v>10667.58</v>
      </c>
      <c r="K36" s="12" t="s">
        <v>93</v>
      </c>
    </row>
    <row r="37" spans="1:11">
      <c r="A37" s="12">
        <v>36</v>
      </c>
      <c r="B37" s="12">
        <v>111400</v>
      </c>
      <c r="C37" s="13" t="s">
        <v>94</v>
      </c>
      <c r="D37" s="12" t="s">
        <v>17</v>
      </c>
      <c r="E37" s="14">
        <v>12500</v>
      </c>
      <c r="F37" s="15">
        <f t="shared" si="0"/>
        <v>62500</v>
      </c>
      <c r="G37" s="16">
        <v>2645</v>
      </c>
      <c r="H37" s="17">
        <f t="shared" si="1"/>
        <v>13225</v>
      </c>
      <c r="I37" s="12">
        <v>69560.85</v>
      </c>
      <c r="J37" s="12">
        <v>12634.73</v>
      </c>
      <c r="K37" s="12" t="s">
        <v>95</v>
      </c>
    </row>
    <row r="38" spans="1:11">
      <c r="A38" s="12">
        <v>37</v>
      </c>
      <c r="B38" s="12">
        <v>114685</v>
      </c>
      <c r="C38" s="13" t="s">
        <v>96</v>
      </c>
      <c r="D38" s="12" t="s">
        <v>47</v>
      </c>
      <c r="E38" s="14">
        <v>31250</v>
      </c>
      <c r="F38" s="15">
        <f t="shared" si="0"/>
        <v>156250</v>
      </c>
      <c r="G38" s="16">
        <v>5625</v>
      </c>
      <c r="H38" s="17">
        <f t="shared" si="1"/>
        <v>28125</v>
      </c>
      <c r="I38" s="12">
        <v>173693.08</v>
      </c>
      <c r="J38" s="12">
        <v>24330.36</v>
      </c>
      <c r="K38" s="12" t="s">
        <v>97</v>
      </c>
    </row>
    <row r="39" spans="1:11">
      <c r="A39" s="12">
        <v>38</v>
      </c>
      <c r="B39" s="12">
        <v>704</v>
      </c>
      <c r="C39" s="13" t="s">
        <v>98</v>
      </c>
      <c r="D39" s="12" t="s">
        <v>32</v>
      </c>
      <c r="E39" s="14">
        <v>4600</v>
      </c>
      <c r="F39" s="15">
        <f t="shared" si="0"/>
        <v>23000</v>
      </c>
      <c r="G39" s="16">
        <v>1374.94</v>
      </c>
      <c r="H39" s="17">
        <f t="shared" si="1"/>
        <v>6874.7</v>
      </c>
      <c r="I39" s="12">
        <v>25462.18</v>
      </c>
      <c r="J39" s="12">
        <v>6597.12</v>
      </c>
      <c r="K39" s="12" t="s">
        <v>99</v>
      </c>
    </row>
    <row r="40" spans="1:11">
      <c r="A40" s="12">
        <v>39</v>
      </c>
      <c r="B40" s="12">
        <v>517</v>
      </c>
      <c r="C40" s="13" t="s">
        <v>100</v>
      </c>
      <c r="D40" s="12" t="s">
        <v>47</v>
      </c>
      <c r="E40" s="14">
        <v>30800</v>
      </c>
      <c r="F40" s="15">
        <f t="shared" si="0"/>
        <v>154000</v>
      </c>
      <c r="G40" s="16">
        <v>6788.32</v>
      </c>
      <c r="H40" s="17">
        <f t="shared" si="1"/>
        <v>33941.6</v>
      </c>
      <c r="I40" s="12">
        <v>169829.25</v>
      </c>
      <c r="J40" s="12">
        <v>33928.12</v>
      </c>
      <c r="K40" s="12" t="s">
        <v>101</v>
      </c>
    </row>
    <row r="41" spans="1:11">
      <c r="A41" s="12">
        <v>40</v>
      </c>
      <c r="B41" s="12">
        <v>103199</v>
      </c>
      <c r="C41" s="13" t="s">
        <v>102</v>
      </c>
      <c r="D41" s="12" t="s">
        <v>47</v>
      </c>
      <c r="E41" s="14">
        <v>5664</v>
      </c>
      <c r="F41" s="15">
        <f t="shared" si="0"/>
        <v>28320</v>
      </c>
      <c r="G41" s="16">
        <v>1892.3424</v>
      </c>
      <c r="H41" s="17">
        <f t="shared" si="1"/>
        <v>9461.712</v>
      </c>
      <c r="I41" s="12">
        <v>31209.53</v>
      </c>
      <c r="J41" s="12">
        <v>9783.97</v>
      </c>
      <c r="K41" s="12" t="s">
        <v>103</v>
      </c>
    </row>
    <row r="42" spans="1:11">
      <c r="A42" s="12">
        <v>41</v>
      </c>
      <c r="B42" s="12">
        <v>546</v>
      </c>
      <c r="C42" s="13" t="s">
        <v>104</v>
      </c>
      <c r="D42" s="12" t="s">
        <v>21</v>
      </c>
      <c r="E42" s="14">
        <v>10057</v>
      </c>
      <c r="F42" s="15">
        <f t="shared" si="0"/>
        <v>50285</v>
      </c>
      <c r="G42" s="16">
        <v>3409.323</v>
      </c>
      <c r="H42" s="17">
        <f t="shared" si="1"/>
        <v>17046.615</v>
      </c>
      <c r="I42" s="12">
        <v>55313.79</v>
      </c>
      <c r="J42" s="12">
        <v>19565.36</v>
      </c>
      <c r="K42" s="12" t="s">
        <v>105</v>
      </c>
    </row>
    <row r="43" spans="1:11">
      <c r="A43" s="12">
        <v>42</v>
      </c>
      <c r="B43" s="12">
        <v>343</v>
      </c>
      <c r="C43" s="13" t="s">
        <v>106</v>
      </c>
      <c r="D43" s="12" t="s">
        <v>26</v>
      </c>
      <c r="E43" s="14">
        <v>19250</v>
      </c>
      <c r="F43" s="15">
        <f t="shared" si="0"/>
        <v>96250</v>
      </c>
      <c r="G43" s="16">
        <v>5927.075</v>
      </c>
      <c r="H43" s="17">
        <f t="shared" si="1"/>
        <v>29635.375</v>
      </c>
      <c r="I43" s="12">
        <v>105520.68</v>
      </c>
      <c r="J43" s="12">
        <v>29077.34</v>
      </c>
      <c r="K43" s="12" t="s">
        <v>107</v>
      </c>
    </row>
    <row r="44" spans="1:11">
      <c r="A44" s="12">
        <v>43</v>
      </c>
      <c r="B44" s="12">
        <v>107658</v>
      </c>
      <c r="C44" s="13" t="s">
        <v>108</v>
      </c>
      <c r="D44" s="12" t="s">
        <v>32</v>
      </c>
      <c r="E44" s="14">
        <v>9375</v>
      </c>
      <c r="F44" s="15">
        <f t="shared" si="0"/>
        <v>46875</v>
      </c>
      <c r="G44" s="16">
        <v>2551.875</v>
      </c>
      <c r="H44" s="17">
        <f t="shared" si="1"/>
        <v>12759.375</v>
      </c>
      <c r="I44" s="12">
        <v>51324.7</v>
      </c>
      <c r="J44" s="12">
        <v>12926.21</v>
      </c>
      <c r="K44" s="12" t="s">
        <v>109</v>
      </c>
    </row>
    <row r="45" spans="1:11">
      <c r="A45" s="12">
        <v>44</v>
      </c>
      <c r="B45" s="12">
        <v>56</v>
      </c>
      <c r="C45" s="13" t="s">
        <v>110</v>
      </c>
      <c r="D45" s="12" t="s">
        <v>32</v>
      </c>
      <c r="E45" s="14">
        <v>4125</v>
      </c>
      <c r="F45" s="15">
        <f t="shared" si="0"/>
        <v>20625</v>
      </c>
      <c r="G45" s="16">
        <v>1098.075</v>
      </c>
      <c r="H45" s="17">
        <f t="shared" si="1"/>
        <v>5490.375</v>
      </c>
      <c r="I45" s="12">
        <v>22475.77</v>
      </c>
      <c r="J45" s="12">
        <v>6766.6</v>
      </c>
      <c r="K45" s="12" t="s">
        <v>111</v>
      </c>
    </row>
    <row r="46" spans="1:11">
      <c r="A46" s="12">
        <v>45</v>
      </c>
      <c r="B46" s="12">
        <v>743</v>
      </c>
      <c r="C46" s="13" t="s">
        <v>112</v>
      </c>
      <c r="D46" s="12" t="s">
        <v>21</v>
      </c>
      <c r="E46" s="14">
        <v>5782</v>
      </c>
      <c r="F46" s="15">
        <f t="shared" si="0"/>
        <v>28910</v>
      </c>
      <c r="G46" s="16">
        <v>1850.24</v>
      </c>
      <c r="H46" s="17">
        <f t="shared" si="1"/>
        <v>9251.2</v>
      </c>
      <c r="I46" s="12">
        <v>31304.02</v>
      </c>
      <c r="J46" s="12">
        <v>9498.89</v>
      </c>
      <c r="K46" s="12" t="s">
        <v>113</v>
      </c>
    </row>
    <row r="47" spans="1:11">
      <c r="A47" s="12">
        <v>46</v>
      </c>
      <c r="B47" s="12">
        <v>511</v>
      </c>
      <c r="C47" s="13" t="s">
        <v>114</v>
      </c>
      <c r="D47" s="12" t="s">
        <v>21</v>
      </c>
      <c r="E47" s="14">
        <v>8816</v>
      </c>
      <c r="F47" s="15">
        <f t="shared" si="0"/>
        <v>44080</v>
      </c>
      <c r="G47" s="16">
        <v>2785.856</v>
      </c>
      <c r="H47" s="17">
        <f t="shared" si="1"/>
        <v>13929.28</v>
      </c>
      <c r="I47" s="12">
        <v>47572.87</v>
      </c>
      <c r="J47" s="12">
        <v>12019.04</v>
      </c>
      <c r="K47" s="12" t="s">
        <v>115</v>
      </c>
    </row>
    <row r="48" spans="1:11">
      <c r="A48" s="12">
        <v>47</v>
      </c>
      <c r="B48" s="12">
        <v>117184</v>
      </c>
      <c r="C48" s="13" t="s">
        <v>116</v>
      </c>
      <c r="D48" s="12" t="s">
        <v>47</v>
      </c>
      <c r="E48" s="14">
        <v>6875</v>
      </c>
      <c r="F48" s="15">
        <f t="shared" si="0"/>
        <v>34375</v>
      </c>
      <c r="G48" s="16">
        <v>2268.75</v>
      </c>
      <c r="H48" s="17">
        <f t="shared" si="1"/>
        <v>11343.75</v>
      </c>
      <c r="I48" s="12">
        <v>37075.37</v>
      </c>
      <c r="J48" s="12">
        <v>11938.16</v>
      </c>
      <c r="K48" s="12" t="s">
        <v>117</v>
      </c>
    </row>
    <row r="49" spans="1:11">
      <c r="A49" s="12">
        <v>48</v>
      </c>
      <c r="B49" s="12">
        <v>111219</v>
      </c>
      <c r="C49" s="13" t="s">
        <v>118</v>
      </c>
      <c r="D49" s="12" t="s">
        <v>26</v>
      </c>
      <c r="E49" s="14">
        <v>7684</v>
      </c>
      <c r="F49" s="15">
        <f t="shared" si="0"/>
        <v>38420</v>
      </c>
      <c r="G49" s="16">
        <v>2504.984</v>
      </c>
      <c r="H49" s="17">
        <f t="shared" si="1"/>
        <v>12524.92</v>
      </c>
      <c r="I49" s="12">
        <v>41295.8</v>
      </c>
      <c r="J49" s="12">
        <v>11376.35</v>
      </c>
      <c r="K49" s="12" t="s">
        <v>119</v>
      </c>
    </row>
    <row r="50" spans="1:11">
      <c r="A50" s="12">
        <v>49</v>
      </c>
      <c r="B50" s="12">
        <v>581</v>
      </c>
      <c r="C50" s="13" t="s">
        <v>120</v>
      </c>
      <c r="D50" s="12" t="s">
        <v>47</v>
      </c>
      <c r="E50" s="14">
        <v>9968</v>
      </c>
      <c r="F50" s="15">
        <f t="shared" si="0"/>
        <v>49840</v>
      </c>
      <c r="G50" s="16">
        <v>2759.1424</v>
      </c>
      <c r="H50" s="17">
        <f t="shared" si="1"/>
        <v>13795.712</v>
      </c>
      <c r="I50" s="12">
        <v>53461.74</v>
      </c>
      <c r="J50" s="12">
        <v>14694.42</v>
      </c>
      <c r="K50" s="12" t="s">
        <v>121</v>
      </c>
    </row>
    <row r="51" spans="1:11">
      <c r="A51" s="12">
        <v>50</v>
      </c>
      <c r="B51" s="12">
        <v>746</v>
      </c>
      <c r="C51" s="13" t="s">
        <v>122</v>
      </c>
      <c r="D51" s="12" t="s">
        <v>17</v>
      </c>
      <c r="E51" s="14">
        <v>7910</v>
      </c>
      <c r="F51" s="15">
        <f t="shared" si="0"/>
        <v>39550</v>
      </c>
      <c r="G51" s="16">
        <v>2493.232</v>
      </c>
      <c r="H51" s="17">
        <f t="shared" si="1"/>
        <v>12466.16</v>
      </c>
      <c r="I51" s="12">
        <v>42405.74</v>
      </c>
      <c r="J51" s="12">
        <v>13920.77</v>
      </c>
      <c r="K51" s="12" t="s">
        <v>123</v>
      </c>
    </row>
    <row r="52" spans="1:11">
      <c r="A52" s="12">
        <v>51</v>
      </c>
      <c r="B52" s="12">
        <v>539</v>
      </c>
      <c r="C52" s="13" t="s">
        <v>124</v>
      </c>
      <c r="D52" s="12" t="s">
        <v>17</v>
      </c>
      <c r="E52" s="14">
        <v>5664</v>
      </c>
      <c r="F52" s="15">
        <f t="shared" si="0"/>
        <v>28320</v>
      </c>
      <c r="G52" s="16">
        <v>1572.8928</v>
      </c>
      <c r="H52" s="17">
        <f t="shared" si="1"/>
        <v>7864.464</v>
      </c>
      <c r="I52" s="12">
        <v>30300.83</v>
      </c>
      <c r="J52" s="12">
        <v>8000.07</v>
      </c>
      <c r="K52" s="12" t="s">
        <v>125</v>
      </c>
    </row>
    <row r="53" spans="1:11">
      <c r="A53" s="12">
        <v>52</v>
      </c>
      <c r="B53" s="12">
        <v>113025</v>
      </c>
      <c r="C53" s="13" t="s">
        <v>126</v>
      </c>
      <c r="D53" s="12" t="s">
        <v>26</v>
      </c>
      <c r="E53" s="14">
        <v>4125</v>
      </c>
      <c r="F53" s="15">
        <f t="shared" si="0"/>
        <v>20625</v>
      </c>
      <c r="G53" s="16">
        <v>1117.4625</v>
      </c>
      <c r="H53" s="17">
        <f t="shared" si="1"/>
        <v>5587.3125</v>
      </c>
      <c r="I53" s="12">
        <v>21974.59</v>
      </c>
      <c r="J53" s="12">
        <v>5251.27</v>
      </c>
      <c r="K53" s="12" t="s">
        <v>127</v>
      </c>
    </row>
    <row r="54" spans="1:11">
      <c r="A54" s="12">
        <v>53</v>
      </c>
      <c r="B54" s="12">
        <v>106865</v>
      </c>
      <c r="C54" s="13" t="s">
        <v>128</v>
      </c>
      <c r="D54" s="12" t="s">
        <v>29</v>
      </c>
      <c r="E54" s="14">
        <v>5375</v>
      </c>
      <c r="F54" s="15">
        <f t="shared" si="0"/>
        <v>26875</v>
      </c>
      <c r="G54" s="16">
        <v>1548.5375</v>
      </c>
      <c r="H54" s="17">
        <f t="shared" si="1"/>
        <v>7742.6875</v>
      </c>
      <c r="I54" s="12">
        <v>28535.55</v>
      </c>
      <c r="J54" s="12">
        <v>6373.26</v>
      </c>
      <c r="K54" s="12" t="s">
        <v>129</v>
      </c>
    </row>
    <row r="55" spans="1:11">
      <c r="A55" s="12">
        <v>54</v>
      </c>
      <c r="B55" s="12">
        <v>105267</v>
      </c>
      <c r="C55" s="13" t="s">
        <v>130</v>
      </c>
      <c r="D55" s="12" t="s">
        <v>26</v>
      </c>
      <c r="E55" s="14">
        <v>8142</v>
      </c>
      <c r="F55" s="15">
        <f t="shared" si="0"/>
        <v>40710</v>
      </c>
      <c r="G55" s="16">
        <v>2786.1924</v>
      </c>
      <c r="H55" s="17">
        <f t="shared" si="1"/>
        <v>13930.962</v>
      </c>
      <c r="I55" s="12">
        <v>43098.39</v>
      </c>
      <c r="J55" s="12">
        <v>10400.74</v>
      </c>
      <c r="K55" s="12" t="s">
        <v>131</v>
      </c>
    </row>
    <row r="56" spans="1:11">
      <c r="A56" s="12">
        <v>55</v>
      </c>
      <c r="B56" s="12">
        <v>106399</v>
      </c>
      <c r="C56" s="13" t="s">
        <v>132</v>
      </c>
      <c r="D56" s="12" t="s">
        <v>26</v>
      </c>
      <c r="E56" s="14">
        <v>7875</v>
      </c>
      <c r="F56" s="15">
        <f t="shared" si="0"/>
        <v>39375</v>
      </c>
      <c r="G56" s="16">
        <v>2560.1625</v>
      </c>
      <c r="H56" s="17">
        <f t="shared" si="1"/>
        <v>12800.8125</v>
      </c>
      <c r="I56" s="12">
        <v>41676.4</v>
      </c>
      <c r="J56" s="12">
        <v>12346.16</v>
      </c>
      <c r="K56" s="12" t="s">
        <v>133</v>
      </c>
    </row>
    <row r="57" spans="1:11">
      <c r="A57" s="12">
        <v>56</v>
      </c>
      <c r="B57" s="12">
        <v>578</v>
      </c>
      <c r="C57" s="13" t="s">
        <v>134</v>
      </c>
      <c r="D57" s="12" t="s">
        <v>47</v>
      </c>
      <c r="E57" s="14">
        <v>8814</v>
      </c>
      <c r="F57" s="15">
        <f t="shared" si="0"/>
        <v>44070</v>
      </c>
      <c r="G57" s="16">
        <v>2732.34</v>
      </c>
      <c r="H57" s="17">
        <f t="shared" si="1"/>
        <v>13661.7</v>
      </c>
      <c r="I57" s="12">
        <v>46427.42</v>
      </c>
      <c r="J57" s="12">
        <v>11499.2</v>
      </c>
      <c r="K57" s="12" t="s">
        <v>135</v>
      </c>
    </row>
    <row r="58" spans="1:11">
      <c r="A58" s="12">
        <v>57</v>
      </c>
      <c r="B58" s="12">
        <v>119262</v>
      </c>
      <c r="C58" s="13" t="s">
        <v>136</v>
      </c>
      <c r="D58" s="12" t="s">
        <v>47</v>
      </c>
      <c r="E58" s="14">
        <v>2124</v>
      </c>
      <c r="F58" s="15">
        <f t="shared" si="0"/>
        <v>10620</v>
      </c>
      <c r="G58" s="16">
        <v>552.24</v>
      </c>
      <c r="H58" s="17">
        <f t="shared" si="1"/>
        <v>2761.2</v>
      </c>
      <c r="I58" s="12">
        <v>11062.98</v>
      </c>
      <c r="J58" s="12">
        <v>3836.56</v>
      </c>
      <c r="K58" s="12" t="s">
        <v>137</v>
      </c>
    </row>
    <row r="59" spans="1:11">
      <c r="A59" s="12">
        <v>58</v>
      </c>
      <c r="B59" s="12">
        <v>598</v>
      </c>
      <c r="C59" s="13" t="s">
        <v>138</v>
      </c>
      <c r="D59" s="12" t="s">
        <v>47</v>
      </c>
      <c r="E59" s="14">
        <v>7345</v>
      </c>
      <c r="F59" s="15">
        <f t="shared" si="0"/>
        <v>36725</v>
      </c>
      <c r="G59" s="16">
        <v>2442.947</v>
      </c>
      <c r="H59" s="17">
        <f t="shared" si="1"/>
        <v>12214.735</v>
      </c>
      <c r="I59" s="12">
        <v>38042.38</v>
      </c>
      <c r="J59" s="12">
        <v>11308.21</v>
      </c>
      <c r="K59" s="12" t="s">
        <v>139</v>
      </c>
    </row>
    <row r="60" spans="1:11">
      <c r="A60" s="12">
        <v>59</v>
      </c>
      <c r="B60" s="12">
        <v>721</v>
      </c>
      <c r="C60" s="13" t="s">
        <v>140</v>
      </c>
      <c r="D60" s="12" t="s">
        <v>17</v>
      </c>
      <c r="E60" s="14">
        <v>6018</v>
      </c>
      <c r="F60" s="15">
        <f t="shared" si="0"/>
        <v>30090</v>
      </c>
      <c r="G60" s="16">
        <v>1957.0536</v>
      </c>
      <c r="H60" s="17">
        <f t="shared" si="1"/>
        <v>9785.268</v>
      </c>
      <c r="I60" s="12">
        <v>31081.81</v>
      </c>
      <c r="J60" s="12">
        <v>9709.12</v>
      </c>
      <c r="K60" s="12" t="s">
        <v>141</v>
      </c>
    </row>
    <row r="61" spans="1:11">
      <c r="A61" s="12">
        <v>60</v>
      </c>
      <c r="B61" s="12">
        <v>117310</v>
      </c>
      <c r="C61" s="13" t="s">
        <v>142</v>
      </c>
      <c r="D61" s="12" t="s">
        <v>47</v>
      </c>
      <c r="E61" s="14">
        <v>4375</v>
      </c>
      <c r="F61" s="15">
        <f t="shared" si="0"/>
        <v>21875</v>
      </c>
      <c r="G61" s="16">
        <v>1326.9375</v>
      </c>
      <c r="H61" s="17">
        <f t="shared" si="1"/>
        <v>6634.6875</v>
      </c>
      <c r="I61" s="12">
        <v>22587.89</v>
      </c>
      <c r="J61" s="12">
        <v>6436.59</v>
      </c>
      <c r="K61" s="12" t="s">
        <v>143</v>
      </c>
    </row>
    <row r="62" spans="1:11">
      <c r="A62" s="12">
        <v>61</v>
      </c>
      <c r="B62" s="12">
        <v>373</v>
      </c>
      <c r="C62" s="13" t="s">
        <v>144</v>
      </c>
      <c r="D62" s="12" t="s">
        <v>47</v>
      </c>
      <c r="E62" s="14">
        <v>10170</v>
      </c>
      <c r="F62" s="15">
        <f t="shared" si="0"/>
        <v>50850</v>
      </c>
      <c r="G62" s="16">
        <v>3228.975</v>
      </c>
      <c r="H62" s="17">
        <f t="shared" si="1"/>
        <v>16144.875</v>
      </c>
      <c r="I62" s="12">
        <v>52322.81</v>
      </c>
      <c r="J62" s="12">
        <v>15207.98</v>
      </c>
      <c r="K62" s="12" t="s">
        <v>145</v>
      </c>
    </row>
    <row r="63" spans="1:11">
      <c r="A63" s="12">
        <v>62</v>
      </c>
      <c r="B63" s="12">
        <v>102934</v>
      </c>
      <c r="C63" s="13" t="s">
        <v>146</v>
      </c>
      <c r="D63" s="12" t="s">
        <v>26</v>
      </c>
      <c r="E63" s="14">
        <v>8814</v>
      </c>
      <c r="F63" s="15">
        <f t="shared" si="0"/>
        <v>44070</v>
      </c>
      <c r="G63" s="16">
        <v>2423.85</v>
      </c>
      <c r="H63" s="17">
        <f t="shared" si="1"/>
        <v>12119.25</v>
      </c>
      <c r="I63" s="12">
        <v>45092.92</v>
      </c>
      <c r="J63" s="12">
        <v>12052.66</v>
      </c>
      <c r="K63" s="12" t="s">
        <v>147</v>
      </c>
    </row>
    <row r="64" spans="1:11">
      <c r="A64" s="12">
        <v>63</v>
      </c>
      <c r="B64" s="12">
        <v>724</v>
      </c>
      <c r="C64" s="13" t="s">
        <v>148</v>
      </c>
      <c r="D64" s="12" t="s">
        <v>47</v>
      </c>
      <c r="E64" s="14">
        <v>8136</v>
      </c>
      <c r="F64" s="15">
        <f t="shared" si="0"/>
        <v>40680</v>
      </c>
      <c r="G64" s="16">
        <v>2530.296</v>
      </c>
      <c r="H64" s="17">
        <f t="shared" si="1"/>
        <v>12651.48</v>
      </c>
      <c r="I64" s="12">
        <v>41291.24</v>
      </c>
      <c r="J64" s="12">
        <v>13749.16</v>
      </c>
      <c r="K64" s="12" t="s">
        <v>149</v>
      </c>
    </row>
    <row r="65" spans="1:11">
      <c r="A65" s="12">
        <v>64</v>
      </c>
      <c r="B65" s="12">
        <v>585</v>
      </c>
      <c r="C65" s="13" t="s">
        <v>150</v>
      </c>
      <c r="D65" s="12" t="s">
        <v>47</v>
      </c>
      <c r="E65" s="14">
        <v>10080</v>
      </c>
      <c r="F65" s="15">
        <f t="shared" si="0"/>
        <v>50400</v>
      </c>
      <c r="G65" s="16">
        <v>3225.6</v>
      </c>
      <c r="H65" s="17">
        <f t="shared" si="1"/>
        <v>16128</v>
      </c>
      <c r="I65" s="12">
        <v>51058.46</v>
      </c>
      <c r="J65" s="12">
        <v>14867.57</v>
      </c>
      <c r="K65" s="12" t="s">
        <v>151</v>
      </c>
    </row>
    <row r="66" spans="1:11">
      <c r="A66" s="12">
        <v>65</v>
      </c>
      <c r="B66" s="12">
        <v>377</v>
      </c>
      <c r="C66" s="13" t="s">
        <v>152</v>
      </c>
      <c r="D66" s="12" t="s">
        <v>21</v>
      </c>
      <c r="E66" s="14">
        <v>7006</v>
      </c>
      <c r="F66" s="15">
        <f t="shared" ref="F66:F129" si="2">E66*5</f>
        <v>35030</v>
      </c>
      <c r="G66" s="16">
        <v>2365.2256</v>
      </c>
      <c r="H66" s="17">
        <f t="shared" ref="H66:H129" si="3">G66*5</f>
        <v>11826.128</v>
      </c>
      <c r="I66" s="12">
        <v>35460.4</v>
      </c>
      <c r="J66" s="12">
        <v>10377.67</v>
      </c>
      <c r="K66" s="12" t="s">
        <v>153</v>
      </c>
    </row>
    <row r="67" spans="1:11">
      <c r="A67" s="12">
        <v>66</v>
      </c>
      <c r="B67" s="12">
        <v>745</v>
      </c>
      <c r="C67" s="13" t="s">
        <v>154</v>
      </c>
      <c r="D67" s="12" t="s">
        <v>26</v>
      </c>
      <c r="E67" s="14">
        <v>6018</v>
      </c>
      <c r="F67" s="15">
        <f t="shared" si="2"/>
        <v>30090</v>
      </c>
      <c r="G67" s="16">
        <v>1545.4224</v>
      </c>
      <c r="H67" s="17">
        <f t="shared" si="3"/>
        <v>7727.112</v>
      </c>
      <c r="I67" s="12">
        <v>30291.6</v>
      </c>
      <c r="J67" s="12">
        <v>6371.11</v>
      </c>
      <c r="K67" s="12" t="s">
        <v>155</v>
      </c>
    </row>
    <row r="68" spans="1:11">
      <c r="A68" s="12">
        <v>67</v>
      </c>
      <c r="B68" s="12">
        <v>104428</v>
      </c>
      <c r="C68" s="13" t="s">
        <v>156</v>
      </c>
      <c r="D68" s="12" t="s">
        <v>32</v>
      </c>
      <c r="E68" s="14">
        <v>5664</v>
      </c>
      <c r="F68" s="15">
        <f t="shared" si="2"/>
        <v>28320</v>
      </c>
      <c r="G68" s="16">
        <v>1866.8544</v>
      </c>
      <c r="H68" s="17">
        <f t="shared" si="3"/>
        <v>9334.272</v>
      </c>
      <c r="I68" s="12">
        <v>28275.31</v>
      </c>
      <c r="J68" s="12">
        <v>9272.91</v>
      </c>
      <c r="K68" s="12" t="s">
        <v>157</v>
      </c>
    </row>
    <row r="69" spans="1:11">
      <c r="A69" s="12">
        <v>68</v>
      </c>
      <c r="B69" s="12">
        <v>106568</v>
      </c>
      <c r="C69" s="13" t="s">
        <v>158</v>
      </c>
      <c r="D69" s="12" t="s">
        <v>21</v>
      </c>
      <c r="E69" s="14">
        <v>2750</v>
      </c>
      <c r="F69" s="15">
        <f t="shared" si="2"/>
        <v>13750</v>
      </c>
      <c r="G69" s="16">
        <v>886.6</v>
      </c>
      <c r="H69" s="17">
        <f t="shared" si="3"/>
        <v>4433</v>
      </c>
      <c r="I69" s="12">
        <v>13660.95</v>
      </c>
      <c r="J69" s="12">
        <v>4069.24</v>
      </c>
      <c r="K69" s="12" t="s">
        <v>159</v>
      </c>
    </row>
    <row r="70" spans="1:11">
      <c r="A70" s="12">
        <v>69</v>
      </c>
      <c r="B70" s="12">
        <v>341</v>
      </c>
      <c r="C70" s="13" t="s">
        <v>160</v>
      </c>
      <c r="D70" s="12" t="s">
        <v>17</v>
      </c>
      <c r="E70" s="14">
        <v>14950</v>
      </c>
      <c r="F70" s="15">
        <f t="shared" si="2"/>
        <v>74750</v>
      </c>
      <c r="G70" s="16">
        <v>4686.825</v>
      </c>
      <c r="H70" s="17">
        <f t="shared" si="3"/>
        <v>23434.125</v>
      </c>
      <c r="I70" s="12">
        <v>73891.02</v>
      </c>
      <c r="J70" s="12">
        <v>22271.8</v>
      </c>
      <c r="K70" s="12" t="s">
        <v>161</v>
      </c>
    </row>
    <row r="71" spans="1:11">
      <c r="A71" s="12">
        <v>70</v>
      </c>
      <c r="B71" s="12">
        <v>123007</v>
      </c>
      <c r="C71" s="13" t="s">
        <v>162</v>
      </c>
      <c r="D71" s="12" t="s">
        <v>17</v>
      </c>
      <c r="E71" s="14">
        <v>2124</v>
      </c>
      <c r="F71" s="15">
        <f t="shared" si="2"/>
        <v>10620</v>
      </c>
      <c r="G71" s="16">
        <v>637.2</v>
      </c>
      <c r="H71" s="17">
        <f t="shared" si="3"/>
        <v>3186</v>
      </c>
      <c r="I71" s="12">
        <v>10467.79</v>
      </c>
      <c r="J71" s="12">
        <v>3512.65</v>
      </c>
      <c r="K71" s="12" t="s">
        <v>163</v>
      </c>
    </row>
    <row r="72" spans="1:11">
      <c r="A72" s="12">
        <v>71</v>
      </c>
      <c r="B72" s="12">
        <v>738</v>
      </c>
      <c r="C72" s="13" t="s">
        <v>164</v>
      </c>
      <c r="D72" s="12" t="s">
        <v>32</v>
      </c>
      <c r="E72" s="14">
        <v>4875</v>
      </c>
      <c r="F72" s="15">
        <f t="shared" si="2"/>
        <v>24375</v>
      </c>
      <c r="G72" s="16">
        <v>1496.1375</v>
      </c>
      <c r="H72" s="17">
        <f t="shared" si="3"/>
        <v>7480.6875</v>
      </c>
      <c r="I72" s="12">
        <v>23840.83</v>
      </c>
      <c r="J72" s="12">
        <v>6454.73</v>
      </c>
      <c r="K72" s="12" t="s">
        <v>165</v>
      </c>
    </row>
    <row r="73" spans="1:11">
      <c r="A73" s="12">
        <v>72</v>
      </c>
      <c r="B73" s="12">
        <v>103639</v>
      </c>
      <c r="C73" s="13" t="s">
        <v>166</v>
      </c>
      <c r="D73" s="12" t="s">
        <v>21</v>
      </c>
      <c r="E73" s="14">
        <v>6032</v>
      </c>
      <c r="F73" s="15">
        <f t="shared" si="2"/>
        <v>30160</v>
      </c>
      <c r="G73" s="16">
        <v>1930.8432</v>
      </c>
      <c r="H73" s="17">
        <f t="shared" si="3"/>
        <v>9654.216</v>
      </c>
      <c r="I73" s="12">
        <v>29370.78</v>
      </c>
      <c r="J73" s="12">
        <v>8229.84</v>
      </c>
      <c r="K73" s="12" t="s">
        <v>167</v>
      </c>
    </row>
    <row r="74" spans="1:11">
      <c r="A74" s="12">
        <v>73</v>
      </c>
      <c r="B74" s="12">
        <v>747</v>
      </c>
      <c r="C74" s="13" t="s">
        <v>168</v>
      </c>
      <c r="D74" s="12" t="s">
        <v>47</v>
      </c>
      <c r="E74" s="14">
        <v>7232</v>
      </c>
      <c r="F74" s="15">
        <f t="shared" si="2"/>
        <v>36160</v>
      </c>
      <c r="G74" s="16">
        <v>1771.84</v>
      </c>
      <c r="H74" s="17">
        <f t="shared" si="3"/>
        <v>8859.2</v>
      </c>
      <c r="I74" s="12">
        <v>35135</v>
      </c>
      <c r="J74" s="12">
        <v>7678.29</v>
      </c>
      <c r="K74" s="12" t="s">
        <v>169</v>
      </c>
    </row>
    <row r="75" spans="1:11">
      <c r="A75" s="12">
        <v>74</v>
      </c>
      <c r="B75" s="12">
        <v>117923</v>
      </c>
      <c r="C75" s="13" t="s">
        <v>170</v>
      </c>
      <c r="D75" s="12" t="s">
        <v>17</v>
      </c>
      <c r="E75" s="14">
        <v>3500</v>
      </c>
      <c r="F75" s="15">
        <f t="shared" si="2"/>
        <v>17500</v>
      </c>
      <c r="G75" s="16">
        <v>1083.6</v>
      </c>
      <c r="H75" s="17">
        <f t="shared" si="3"/>
        <v>5418</v>
      </c>
      <c r="I75" s="12">
        <v>16997.51</v>
      </c>
      <c r="J75" s="12">
        <v>5205.09</v>
      </c>
      <c r="K75" s="12" t="s">
        <v>171</v>
      </c>
    </row>
    <row r="76" spans="1:11">
      <c r="A76" s="12">
        <v>75</v>
      </c>
      <c r="B76" s="12">
        <v>730</v>
      </c>
      <c r="C76" s="13" t="s">
        <v>172</v>
      </c>
      <c r="D76" s="12" t="s">
        <v>32</v>
      </c>
      <c r="E76" s="14">
        <v>10640</v>
      </c>
      <c r="F76" s="15">
        <f t="shared" si="2"/>
        <v>53200</v>
      </c>
      <c r="G76" s="16">
        <v>3085.6</v>
      </c>
      <c r="H76" s="17">
        <f t="shared" si="3"/>
        <v>15428</v>
      </c>
      <c r="I76" s="12">
        <v>51671.78</v>
      </c>
      <c r="J76" s="12">
        <v>14921.04</v>
      </c>
      <c r="K76" s="12" t="s">
        <v>173</v>
      </c>
    </row>
    <row r="77" spans="1:11">
      <c r="A77" s="12">
        <v>76</v>
      </c>
      <c r="B77" s="12">
        <v>750</v>
      </c>
      <c r="C77" s="13" t="s">
        <v>174</v>
      </c>
      <c r="D77" s="12" t="s">
        <v>29</v>
      </c>
      <c r="E77" s="14">
        <v>31900</v>
      </c>
      <c r="F77" s="15">
        <f t="shared" si="2"/>
        <v>159500</v>
      </c>
      <c r="G77" s="16">
        <v>10306.89</v>
      </c>
      <c r="H77" s="17">
        <f t="shared" si="3"/>
        <v>51534.45</v>
      </c>
      <c r="I77" s="12">
        <v>154420.74</v>
      </c>
      <c r="J77" s="12">
        <v>34900.42</v>
      </c>
      <c r="K77" s="12" t="s">
        <v>175</v>
      </c>
    </row>
    <row r="78" spans="1:11">
      <c r="A78" s="12">
        <v>77</v>
      </c>
      <c r="B78" s="12">
        <v>106066</v>
      </c>
      <c r="C78" s="13" t="s">
        <v>176</v>
      </c>
      <c r="D78" s="12" t="s">
        <v>29</v>
      </c>
      <c r="E78" s="14">
        <v>8352</v>
      </c>
      <c r="F78" s="15">
        <f t="shared" si="2"/>
        <v>41760</v>
      </c>
      <c r="G78" s="16">
        <v>3005.0496</v>
      </c>
      <c r="H78" s="17">
        <f t="shared" si="3"/>
        <v>15025.248</v>
      </c>
      <c r="I78" s="12">
        <v>40394.12</v>
      </c>
      <c r="J78" s="12">
        <v>12910.58</v>
      </c>
      <c r="K78" s="12" t="s">
        <v>177</v>
      </c>
    </row>
    <row r="79" spans="1:11">
      <c r="A79" s="12">
        <v>78</v>
      </c>
      <c r="B79" s="12">
        <v>587</v>
      </c>
      <c r="C79" s="13" t="s">
        <v>178</v>
      </c>
      <c r="D79" s="12" t="s">
        <v>32</v>
      </c>
      <c r="E79" s="14">
        <v>5900</v>
      </c>
      <c r="F79" s="15">
        <f t="shared" si="2"/>
        <v>29500</v>
      </c>
      <c r="G79" s="16">
        <v>1709.23</v>
      </c>
      <c r="H79" s="17">
        <f t="shared" si="3"/>
        <v>8546.15</v>
      </c>
      <c r="I79" s="12">
        <v>28273.03</v>
      </c>
      <c r="J79" s="12">
        <v>8305.2</v>
      </c>
      <c r="K79" s="12" t="s">
        <v>179</v>
      </c>
    </row>
    <row r="80" spans="1:11">
      <c r="A80" s="12">
        <v>79</v>
      </c>
      <c r="B80" s="12">
        <v>116482</v>
      </c>
      <c r="C80" s="13" t="s">
        <v>180</v>
      </c>
      <c r="D80" s="12" t="s">
        <v>47</v>
      </c>
      <c r="E80" s="14">
        <v>5000</v>
      </c>
      <c r="F80" s="15">
        <f t="shared" si="2"/>
        <v>25000</v>
      </c>
      <c r="G80" s="16">
        <v>1532.5</v>
      </c>
      <c r="H80" s="17">
        <f t="shared" si="3"/>
        <v>7662.5</v>
      </c>
      <c r="I80" s="12">
        <v>23936.28</v>
      </c>
      <c r="J80" s="12">
        <v>7508.89</v>
      </c>
      <c r="K80" s="12" t="s">
        <v>181</v>
      </c>
    </row>
    <row r="81" spans="1:11">
      <c r="A81" s="12">
        <v>80</v>
      </c>
      <c r="B81" s="12">
        <v>570</v>
      </c>
      <c r="C81" s="13" t="s">
        <v>182</v>
      </c>
      <c r="D81" s="12" t="s">
        <v>26</v>
      </c>
      <c r="E81" s="14">
        <v>4602</v>
      </c>
      <c r="F81" s="15">
        <f t="shared" si="2"/>
        <v>23010</v>
      </c>
      <c r="G81" s="16">
        <v>1384.2816</v>
      </c>
      <c r="H81" s="17">
        <f t="shared" si="3"/>
        <v>6921.408</v>
      </c>
      <c r="I81" s="12">
        <v>21925.17</v>
      </c>
      <c r="J81" s="12">
        <v>6038.46</v>
      </c>
      <c r="K81" s="12" t="s">
        <v>119</v>
      </c>
    </row>
    <row r="82" spans="1:11">
      <c r="A82" s="12">
        <v>81</v>
      </c>
      <c r="B82" s="12">
        <v>754</v>
      </c>
      <c r="C82" s="13" t="s">
        <v>183</v>
      </c>
      <c r="D82" s="12" t="s">
        <v>32</v>
      </c>
      <c r="E82" s="14">
        <v>4520</v>
      </c>
      <c r="F82" s="15">
        <f t="shared" si="2"/>
        <v>22600</v>
      </c>
      <c r="G82" s="16">
        <v>1310.8</v>
      </c>
      <c r="H82" s="17">
        <f t="shared" si="3"/>
        <v>6554</v>
      </c>
      <c r="I82" s="12">
        <v>21456.28</v>
      </c>
      <c r="J82" s="12">
        <v>7254.09</v>
      </c>
      <c r="K82" s="12" t="s">
        <v>184</v>
      </c>
    </row>
    <row r="83" spans="1:11">
      <c r="A83" s="12">
        <v>82</v>
      </c>
      <c r="B83" s="12">
        <v>102564</v>
      </c>
      <c r="C83" s="13" t="s">
        <v>185</v>
      </c>
      <c r="D83" s="12" t="s">
        <v>17</v>
      </c>
      <c r="E83" s="14">
        <v>5250</v>
      </c>
      <c r="F83" s="15">
        <f t="shared" si="2"/>
        <v>26250</v>
      </c>
      <c r="G83" s="16">
        <v>1576.05</v>
      </c>
      <c r="H83" s="17">
        <f t="shared" si="3"/>
        <v>7880.25</v>
      </c>
      <c r="I83" s="12">
        <v>24686.28</v>
      </c>
      <c r="J83" s="12">
        <v>6291.84</v>
      </c>
      <c r="K83" s="12" t="s">
        <v>186</v>
      </c>
    </row>
    <row r="84" spans="1:11">
      <c r="A84" s="12">
        <v>83</v>
      </c>
      <c r="B84" s="12">
        <v>359</v>
      </c>
      <c r="C84" s="13" t="s">
        <v>187</v>
      </c>
      <c r="D84" s="12" t="s">
        <v>26</v>
      </c>
      <c r="E84" s="14">
        <v>8352</v>
      </c>
      <c r="F84" s="15">
        <f t="shared" si="2"/>
        <v>41760</v>
      </c>
      <c r="G84" s="16">
        <v>1979.424</v>
      </c>
      <c r="H84" s="17">
        <f t="shared" si="3"/>
        <v>9897.12</v>
      </c>
      <c r="I84" s="12">
        <v>39234.43</v>
      </c>
      <c r="J84" s="12">
        <v>9455.76</v>
      </c>
      <c r="K84" s="12" t="s">
        <v>188</v>
      </c>
    </row>
    <row r="85" spans="1:11">
      <c r="A85" s="12">
        <v>84</v>
      </c>
      <c r="B85" s="12">
        <v>355</v>
      </c>
      <c r="C85" s="13" t="s">
        <v>189</v>
      </c>
      <c r="D85" s="12" t="s">
        <v>21</v>
      </c>
      <c r="E85" s="14">
        <v>5876</v>
      </c>
      <c r="F85" s="15">
        <f t="shared" si="2"/>
        <v>29380</v>
      </c>
      <c r="G85" s="16">
        <v>1928.5032</v>
      </c>
      <c r="H85" s="17">
        <f t="shared" si="3"/>
        <v>9642.516</v>
      </c>
      <c r="I85" s="12">
        <v>27588.61</v>
      </c>
      <c r="J85" s="12">
        <v>5369.38</v>
      </c>
      <c r="K85" s="12" t="s">
        <v>190</v>
      </c>
    </row>
    <row r="86" spans="1:11">
      <c r="A86" s="12">
        <v>85</v>
      </c>
      <c r="B86" s="12">
        <v>379</v>
      </c>
      <c r="C86" s="13" t="s">
        <v>191</v>
      </c>
      <c r="D86" s="12" t="s">
        <v>26</v>
      </c>
      <c r="E86" s="14">
        <v>9492</v>
      </c>
      <c r="F86" s="15">
        <f t="shared" si="2"/>
        <v>47460</v>
      </c>
      <c r="G86" s="16">
        <v>2628.3348</v>
      </c>
      <c r="H86" s="17">
        <f t="shared" si="3"/>
        <v>13141.674</v>
      </c>
      <c r="I86" s="12">
        <v>44274.57</v>
      </c>
      <c r="J86" s="12">
        <v>11651.41</v>
      </c>
      <c r="K86" s="12" t="s">
        <v>192</v>
      </c>
    </row>
    <row r="87" spans="1:11">
      <c r="A87" s="12">
        <v>86</v>
      </c>
      <c r="B87" s="12">
        <v>365</v>
      </c>
      <c r="C87" s="13" t="s">
        <v>193</v>
      </c>
      <c r="D87" s="12" t="s">
        <v>26</v>
      </c>
      <c r="E87" s="14">
        <v>11865</v>
      </c>
      <c r="F87" s="15">
        <f t="shared" si="2"/>
        <v>59325</v>
      </c>
      <c r="G87" s="16">
        <v>3415.9335</v>
      </c>
      <c r="H87" s="17">
        <f t="shared" si="3"/>
        <v>17079.6675</v>
      </c>
      <c r="I87" s="12">
        <v>55204.07</v>
      </c>
      <c r="J87" s="12">
        <v>8557.55</v>
      </c>
      <c r="K87" s="12" t="s">
        <v>194</v>
      </c>
    </row>
    <row r="88" spans="1:11">
      <c r="A88" s="12">
        <v>87</v>
      </c>
      <c r="B88" s="12">
        <v>104533</v>
      </c>
      <c r="C88" s="13" t="s">
        <v>195</v>
      </c>
      <c r="D88" s="12" t="s">
        <v>17</v>
      </c>
      <c r="E88" s="14">
        <v>4875</v>
      </c>
      <c r="F88" s="15">
        <f t="shared" si="2"/>
        <v>24375</v>
      </c>
      <c r="G88" s="16">
        <v>1641.4125</v>
      </c>
      <c r="H88" s="17">
        <f t="shared" si="3"/>
        <v>8207.0625</v>
      </c>
      <c r="I88" s="12">
        <v>22681.32</v>
      </c>
      <c r="J88" s="12">
        <v>6157.77</v>
      </c>
      <c r="K88" s="12" t="s">
        <v>196</v>
      </c>
    </row>
    <row r="89" spans="1:11">
      <c r="A89" s="12">
        <v>88</v>
      </c>
      <c r="B89" s="12">
        <v>591</v>
      </c>
      <c r="C89" s="13" t="s">
        <v>197</v>
      </c>
      <c r="D89" s="12" t="s">
        <v>17</v>
      </c>
      <c r="E89" s="14">
        <v>1652</v>
      </c>
      <c r="F89" s="15">
        <f t="shared" si="2"/>
        <v>8260</v>
      </c>
      <c r="G89" s="16">
        <v>468.342</v>
      </c>
      <c r="H89" s="17">
        <f t="shared" si="3"/>
        <v>2341.71</v>
      </c>
      <c r="I89" s="12">
        <v>7677.94</v>
      </c>
      <c r="J89" s="12">
        <v>2134.89</v>
      </c>
      <c r="K89" s="12" t="s">
        <v>198</v>
      </c>
    </row>
    <row r="90" spans="1:11">
      <c r="A90" s="12">
        <v>89</v>
      </c>
      <c r="B90" s="12">
        <v>122906</v>
      </c>
      <c r="C90" s="13" t="s">
        <v>199</v>
      </c>
      <c r="D90" s="12" t="s">
        <v>32</v>
      </c>
      <c r="E90" s="14">
        <v>1888</v>
      </c>
      <c r="F90" s="15">
        <f t="shared" si="2"/>
        <v>9440</v>
      </c>
      <c r="G90" s="16">
        <v>566.4</v>
      </c>
      <c r="H90" s="17">
        <f t="shared" si="3"/>
        <v>2832</v>
      </c>
      <c r="I90" s="12">
        <v>8704.3</v>
      </c>
      <c r="J90" s="12">
        <v>2902.45</v>
      </c>
      <c r="K90" s="12" t="s">
        <v>200</v>
      </c>
    </row>
    <row r="91" spans="1:11">
      <c r="A91" s="12">
        <v>90</v>
      </c>
      <c r="B91" s="12">
        <v>351</v>
      </c>
      <c r="C91" s="13" t="s">
        <v>201</v>
      </c>
      <c r="D91" s="12" t="s">
        <v>32</v>
      </c>
      <c r="E91" s="14">
        <v>4408</v>
      </c>
      <c r="F91" s="15">
        <f t="shared" si="2"/>
        <v>22040</v>
      </c>
      <c r="G91" s="16">
        <v>1340.4728</v>
      </c>
      <c r="H91" s="17">
        <f t="shared" si="3"/>
        <v>6702.364</v>
      </c>
      <c r="I91" s="12">
        <v>20102.47</v>
      </c>
      <c r="J91" s="12">
        <v>6225.5</v>
      </c>
      <c r="K91" s="12" t="s">
        <v>202</v>
      </c>
    </row>
    <row r="92" spans="1:11">
      <c r="A92" s="12">
        <v>91</v>
      </c>
      <c r="B92" s="12">
        <v>104838</v>
      </c>
      <c r="C92" s="13" t="s">
        <v>203</v>
      </c>
      <c r="D92" s="12" t="s">
        <v>32</v>
      </c>
      <c r="E92" s="14">
        <v>4375</v>
      </c>
      <c r="F92" s="15">
        <f t="shared" si="2"/>
        <v>21875</v>
      </c>
      <c r="G92" s="16">
        <v>1356.25</v>
      </c>
      <c r="H92" s="17">
        <f t="shared" si="3"/>
        <v>6781.25</v>
      </c>
      <c r="I92" s="12">
        <v>19860.43</v>
      </c>
      <c r="J92" s="12">
        <v>5565.15</v>
      </c>
      <c r="K92" s="12" t="s">
        <v>167</v>
      </c>
    </row>
    <row r="93" spans="1:11">
      <c r="A93" s="12">
        <v>92</v>
      </c>
      <c r="B93" s="12">
        <v>103198</v>
      </c>
      <c r="C93" s="13" t="s">
        <v>204</v>
      </c>
      <c r="D93" s="12" t="s">
        <v>26</v>
      </c>
      <c r="E93" s="14">
        <v>8120</v>
      </c>
      <c r="F93" s="15">
        <f t="shared" si="2"/>
        <v>40600</v>
      </c>
      <c r="G93" s="16">
        <v>2379.972</v>
      </c>
      <c r="H93" s="17">
        <f t="shared" si="3"/>
        <v>11899.86</v>
      </c>
      <c r="I93" s="12">
        <v>36545.99</v>
      </c>
      <c r="J93" s="12">
        <v>10775.39</v>
      </c>
      <c r="K93" s="12" t="s">
        <v>205</v>
      </c>
    </row>
    <row r="94" spans="1:11">
      <c r="A94" s="12">
        <v>93</v>
      </c>
      <c r="B94" s="12">
        <v>114069</v>
      </c>
      <c r="C94" s="13" t="s">
        <v>206</v>
      </c>
      <c r="D94" s="12" t="s">
        <v>21</v>
      </c>
      <c r="E94" s="14">
        <v>3000</v>
      </c>
      <c r="F94" s="15">
        <f t="shared" si="2"/>
        <v>15000</v>
      </c>
      <c r="G94" s="16">
        <v>1021.2</v>
      </c>
      <c r="H94" s="17">
        <f t="shared" si="3"/>
        <v>5106</v>
      </c>
      <c r="I94" s="12">
        <v>13419.11</v>
      </c>
      <c r="J94" s="12">
        <v>3292.11</v>
      </c>
      <c r="K94" s="12" t="s">
        <v>207</v>
      </c>
    </row>
    <row r="95" spans="1:11">
      <c r="A95" s="12">
        <v>94</v>
      </c>
      <c r="B95" s="12">
        <v>545</v>
      </c>
      <c r="C95" s="13" t="s">
        <v>208</v>
      </c>
      <c r="D95" s="12" t="s">
        <v>21</v>
      </c>
      <c r="E95" s="14">
        <v>2750</v>
      </c>
      <c r="F95" s="15">
        <f t="shared" si="2"/>
        <v>13750</v>
      </c>
      <c r="G95" s="16">
        <v>805.2</v>
      </c>
      <c r="H95" s="17">
        <f t="shared" si="3"/>
        <v>4026</v>
      </c>
      <c r="I95" s="12">
        <v>12297.27</v>
      </c>
      <c r="J95" s="12">
        <v>3333.92</v>
      </c>
      <c r="K95" s="12" t="s">
        <v>209</v>
      </c>
    </row>
    <row r="96" spans="1:11">
      <c r="A96" s="12">
        <v>95</v>
      </c>
      <c r="B96" s="12">
        <v>101453</v>
      </c>
      <c r="C96" s="13" t="s">
        <v>210</v>
      </c>
      <c r="D96" s="12" t="s">
        <v>32</v>
      </c>
      <c r="E96" s="14">
        <v>7980</v>
      </c>
      <c r="F96" s="15">
        <f t="shared" si="2"/>
        <v>39900</v>
      </c>
      <c r="G96" s="16">
        <v>2678.886</v>
      </c>
      <c r="H96" s="17">
        <f t="shared" si="3"/>
        <v>13394.43</v>
      </c>
      <c r="I96" s="12">
        <v>35677.48</v>
      </c>
      <c r="J96" s="12">
        <v>9849.69</v>
      </c>
      <c r="K96" s="12" t="s">
        <v>211</v>
      </c>
    </row>
    <row r="97" spans="1:11">
      <c r="A97" s="12">
        <v>96</v>
      </c>
      <c r="B97" s="12">
        <v>115971</v>
      </c>
      <c r="C97" s="13" t="s">
        <v>212</v>
      </c>
      <c r="D97" s="12" t="s">
        <v>47</v>
      </c>
      <c r="E97" s="14">
        <v>4375</v>
      </c>
      <c r="F97" s="15">
        <f t="shared" si="2"/>
        <v>21875</v>
      </c>
      <c r="G97" s="16">
        <v>1225</v>
      </c>
      <c r="H97" s="17">
        <f t="shared" si="3"/>
        <v>6125</v>
      </c>
      <c r="I97" s="12">
        <v>19496.52</v>
      </c>
      <c r="J97" s="12">
        <v>4338.7</v>
      </c>
      <c r="K97" s="12" t="s">
        <v>213</v>
      </c>
    </row>
    <row r="98" spans="1:11">
      <c r="A98" s="12">
        <v>97</v>
      </c>
      <c r="B98" s="12">
        <v>119263</v>
      </c>
      <c r="C98" s="13" t="s">
        <v>214</v>
      </c>
      <c r="D98" s="12" t="s">
        <v>26</v>
      </c>
      <c r="E98" s="14">
        <v>3250</v>
      </c>
      <c r="F98" s="15">
        <f t="shared" si="2"/>
        <v>16250</v>
      </c>
      <c r="G98" s="16">
        <v>845</v>
      </c>
      <c r="H98" s="17">
        <f t="shared" si="3"/>
        <v>4225</v>
      </c>
      <c r="I98" s="12">
        <v>14441.27</v>
      </c>
      <c r="J98" s="12">
        <v>3803.59</v>
      </c>
      <c r="K98" s="12" t="s">
        <v>215</v>
      </c>
    </row>
    <row r="99" spans="1:11">
      <c r="A99" s="12">
        <v>98</v>
      </c>
      <c r="B99" s="12">
        <v>339</v>
      </c>
      <c r="C99" s="13" t="s">
        <v>216</v>
      </c>
      <c r="D99" s="12" t="s">
        <v>26</v>
      </c>
      <c r="E99" s="14">
        <v>4484</v>
      </c>
      <c r="F99" s="15">
        <f t="shared" si="2"/>
        <v>22420</v>
      </c>
      <c r="G99" s="16">
        <v>1293.634</v>
      </c>
      <c r="H99" s="17">
        <f t="shared" si="3"/>
        <v>6468.17</v>
      </c>
      <c r="I99" s="12">
        <v>19912.14</v>
      </c>
      <c r="J99" s="12">
        <v>5753.36</v>
      </c>
      <c r="K99" s="12" t="s">
        <v>217</v>
      </c>
    </row>
    <row r="100" spans="1:11">
      <c r="A100" s="12">
        <v>99</v>
      </c>
      <c r="B100" s="12">
        <v>752</v>
      </c>
      <c r="C100" s="13" t="s">
        <v>218</v>
      </c>
      <c r="D100" s="12" t="s">
        <v>26</v>
      </c>
      <c r="E100" s="14">
        <v>4875</v>
      </c>
      <c r="F100" s="15">
        <f t="shared" si="2"/>
        <v>24375</v>
      </c>
      <c r="G100" s="16">
        <v>1517.5875</v>
      </c>
      <c r="H100" s="17">
        <f t="shared" si="3"/>
        <v>7587.9375</v>
      </c>
      <c r="I100" s="12">
        <v>21601.41</v>
      </c>
      <c r="J100" s="12">
        <v>6236.57</v>
      </c>
      <c r="K100" s="12" t="s">
        <v>173</v>
      </c>
    </row>
    <row r="101" spans="1:11">
      <c r="A101" s="12">
        <v>100</v>
      </c>
      <c r="B101" s="12">
        <v>104430</v>
      </c>
      <c r="C101" s="13" t="s">
        <v>219</v>
      </c>
      <c r="D101" s="12" t="s">
        <v>21</v>
      </c>
      <c r="E101" s="14">
        <v>4000</v>
      </c>
      <c r="F101" s="15">
        <f t="shared" si="2"/>
        <v>20000</v>
      </c>
      <c r="G101" s="16">
        <v>1269.6</v>
      </c>
      <c r="H101" s="17">
        <f t="shared" si="3"/>
        <v>6348</v>
      </c>
      <c r="I101" s="12">
        <v>17724.14</v>
      </c>
      <c r="J101" s="12">
        <v>5322.98</v>
      </c>
      <c r="K101" s="12" t="s">
        <v>220</v>
      </c>
    </row>
    <row r="102" spans="1:11">
      <c r="A102" s="12">
        <v>101</v>
      </c>
      <c r="B102" s="12">
        <v>391</v>
      </c>
      <c r="C102" s="13" t="s">
        <v>221</v>
      </c>
      <c r="D102" s="12" t="s">
        <v>47</v>
      </c>
      <c r="E102" s="14">
        <v>5650</v>
      </c>
      <c r="F102" s="15">
        <f t="shared" si="2"/>
        <v>28250</v>
      </c>
      <c r="G102" s="16">
        <v>2023.83</v>
      </c>
      <c r="H102" s="17">
        <f t="shared" si="3"/>
        <v>10119.15</v>
      </c>
      <c r="I102" s="12">
        <v>25010.16</v>
      </c>
      <c r="J102" s="12">
        <v>8035.91</v>
      </c>
      <c r="K102" s="12" t="s">
        <v>222</v>
      </c>
    </row>
    <row r="103" spans="1:11">
      <c r="A103" s="12">
        <v>102</v>
      </c>
      <c r="B103" s="12">
        <v>582</v>
      </c>
      <c r="C103" s="13" t="s">
        <v>223</v>
      </c>
      <c r="D103" s="12" t="s">
        <v>26</v>
      </c>
      <c r="E103" s="14">
        <v>42120</v>
      </c>
      <c r="F103" s="15">
        <f t="shared" si="2"/>
        <v>210600</v>
      </c>
      <c r="G103" s="16">
        <v>6006.312</v>
      </c>
      <c r="H103" s="17">
        <f t="shared" si="3"/>
        <v>30031.56</v>
      </c>
      <c r="I103" s="12">
        <v>184979.99</v>
      </c>
      <c r="J103" s="12">
        <v>19918.53</v>
      </c>
      <c r="K103" s="12" t="s">
        <v>224</v>
      </c>
    </row>
    <row r="104" spans="1:11">
      <c r="A104" s="12">
        <v>103</v>
      </c>
      <c r="B104" s="12">
        <v>367</v>
      </c>
      <c r="C104" s="13" t="s">
        <v>225</v>
      </c>
      <c r="D104" s="12" t="s">
        <v>32</v>
      </c>
      <c r="E104" s="14">
        <v>5568</v>
      </c>
      <c r="F104" s="15">
        <f t="shared" si="2"/>
        <v>27840</v>
      </c>
      <c r="G104" s="16">
        <v>1523.4048</v>
      </c>
      <c r="H104" s="17">
        <f t="shared" si="3"/>
        <v>7617.024</v>
      </c>
      <c r="I104" s="12">
        <v>24279.95</v>
      </c>
      <c r="J104" s="12">
        <v>7681.11</v>
      </c>
      <c r="K104" s="12" t="s">
        <v>226</v>
      </c>
    </row>
    <row r="105" spans="1:11">
      <c r="A105" s="12">
        <v>104</v>
      </c>
      <c r="B105" s="12">
        <v>114622</v>
      </c>
      <c r="C105" s="13" t="s">
        <v>227</v>
      </c>
      <c r="D105" s="12" t="s">
        <v>47</v>
      </c>
      <c r="E105" s="14">
        <v>8125</v>
      </c>
      <c r="F105" s="15">
        <f t="shared" si="2"/>
        <v>40625</v>
      </c>
      <c r="G105" s="16">
        <v>2842.125</v>
      </c>
      <c r="H105" s="17">
        <f t="shared" si="3"/>
        <v>14210.625</v>
      </c>
      <c r="I105" s="12">
        <v>35279.35</v>
      </c>
      <c r="J105" s="12">
        <v>10022.76</v>
      </c>
      <c r="K105" s="12" t="s">
        <v>228</v>
      </c>
    </row>
    <row r="106" spans="1:11">
      <c r="A106" s="12">
        <v>105</v>
      </c>
      <c r="B106" s="12">
        <v>706</v>
      </c>
      <c r="C106" s="13" t="s">
        <v>229</v>
      </c>
      <c r="D106" s="12" t="s">
        <v>32</v>
      </c>
      <c r="E106" s="14">
        <v>4625</v>
      </c>
      <c r="F106" s="15">
        <f t="shared" si="2"/>
        <v>23125</v>
      </c>
      <c r="G106" s="16">
        <v>1521.1625</v>
      </c>
      <c r="H106" s="17">
        <f t="shared" si="3"/>
        <v>7605.8125</v>
      </c>
      <c r="I106" s="12">
        <v>20038.49</v>
      </c>
      <c r="J106" s="12">
        <v>6173</v>
      </c>
      <c r="K106" s="12" t="s">
        <v>230</v>
      </c>
    </row>
    <row r="107" spans="1:11">
      <c r="A107" s="12">
        <v>106</v>
      </c>
      <c r="B107" s="12">
        <v>712</v>
      </c>
      <c r="C107" s="13" t="s">
        <v>231</v>
      </c>
      <c r="D107" s="12" t="s">
        <v>21</v>
      </c>
      <c r="E107" s="14">
        <v>11000</v>
      </c>
      <c r="F107" s="15">
        <f t="shared" si="2"/>
        <v>55000</v>
      </c>
      <c r="G107" s="16">
        <v>3685</v>
      </c>
      <c r="H107" s="17">
        <f t="shared" si="3"/>
        <v>18425</v>
      </c>
      <c r="I107" s="12">
        <v>47224.09</v>
      </c>
      <c r="J107" s="12">
        <v>16992.48</v>
      </c>
      <c r="K107" s="12" t="s">
        <v>232</v>
      </c>
    </row>
    <row r="108" spans="1:11">
      <c r="A108" s="12">
        <v>107</v>
      </c>
      <c r="B108" s="12">
        <v>710</v>
      </c>
      <c r="C108" s="13" t="s">
        <v>233</v>
      </c>
      <c r="D108" s="12" t="s">
        <v>32</v>
      </c>
      <c r="E108" s="14">
        <v>5000</v>
      </c>
      <c r="F108" s="15">
        <f t="shared" si="2"/>
        <v>25000</v>
      </c>
      <c r="G108" s="16">
        <v>1773.5</v>
      </c>
      <c r="H108" s="17">
        <f t="shared" si="3"/>
        <v>8867.5</v>
      </c>
      <c r="I108" s="12">
        <v>21323.38</v>
      </c>
      <c r="J108" s="12">
        <v>7249.48</v>
      </c>
      <c r="K108" s="12" t="s">
        <v>234</v>
      </c>
    </row>
    <row r="109" spans="1:11">
      <c r="A109" s="12">
        <v>108</v>
      </c>
      <c r="B109" s="12">
        <v>594</v>
      </c>
      <c r="C109" s="13" t="s">
        <v>235</v>
      </c>
      <c r="D109" s="12" t="s">
        <v>17</v>
      </c>
      <c r="E109" s="14">
        <v>5625</v>
      </c>
      <c r="F109" s="15">
        <f t="shared" si="2"/>
        <v>28125</v>
      </c>
      <c r="G109" s="16">
        <v>1798.3125</v>
      </c>
      <c r="H109" s="17">
        <f t="shared" si="3"/>
        <v>8991.5625</v>
      </c>
      <c r="I109" s="12">
        <v>23924.6</v>
      </c>
      <c r="J109" s="12">
        <v>5672.53</v>
      </c>
      <c r="K109" s="12" t="s">
        <v>236</v>
      </c>
    </row>
    <row r="110" spans="1:11">
      <c r="A110" s="12">
        <v>109</v>
      </c>
      <c r="B110" s="12">
        <v>727</v>
      </c>
      <c r="C110" s="13" t="s">
        <v>237</v>
      </c>
      <c r="D110" s="12" t="s">
        <v>26</v>
      </c>
      <c r="E110" s="14">
        <v>4720</v>
      </c>
      <c r="F110" s="15">
        <f t="shared" si="2"/>
        <v>23600</v>
      </c>
      <c r="G110" s="16">
        <v>1478.776</v>
      </c>
      <c r="H110" s="17">
        <f t="shared" si="3"/>
        <v>7393.88</v>
      </c>
      <c r="I110" s="12">
        <v>20070.91</v>
      </c>
      <c r="J110" s="12">
        <v>6487.35</v>
      </c>
      <c r="K110" s="12" t="s">
        <v>238</v>
      </c>
    </row>
    <row r="111" spans="1:11">
      <c r="A111" s="12">
        <v>110</v>
      </c>
      <c r="B111" s="12">
        <v>105751</v>
      </c>
      <c r="C111" s="13" t="s">
        <v>239</v>
      </c>
      <c r="D111" s="12" t="s">
        <v>21</v>
      </c>
      <c r="E111" s="14">
        <v>7788</v>
      </c>
      <c r="F111" s="15">
        <f t="shared" si="2"/>
        <v>38940</v>
      </c>
      <c r="G111" s="16">
        <v>2570.04</v>
      </c>
      <c r="H111" s="17">
        <f t="shared" si="3"/>
        <v>12850.2</v>
      </c>
      <c r="I111" s="12">
        <v>32608.26</v>
      </c>
      <c r="J111" s="12">
        <v>7735.25</v>
      </c>
      <c r="K111" s="12" t="s">
        <v>240</v>
      </c>
    </row>
    <row r="112" spans="1:11">
      <c r="A112" s="12">
        <v>111</v>
      </c>
      <c r="B112" s="12">
        <v>573</v>
      </c>
      <c r="C112" s="13" t="s">
        <v>241</v>
      </c>
      <c r="D112" s="12" t="s">
        <v>21</v>
      </c>
      <c r="E112" s="14">
        <v>4720</v>
      </c>
      <c r="F112" s="15">
        <f t="shared" si="2"/>
        <v>23600</v>
      </c>
      <c r="G112" s="16">
        <v>1312.632</v>
      </c>
      <c r="H112" s="17">
        <f t="shared" si="3"/>
        <v>6563.16</v>
      </c>
      <c r="I112" s="12">
        <v>19493.57</v>
      </c>
      <c r="J112" s="12">
        <v>6209.86</v>
      </c>
      <c r="K112" s="12" t="s">
        <v>242</v>
      </c>
    </row>
    <row r="113" spans="1:11">
      <c r="A113" s="12">
        <v>112</v>
      </c>
      <c r="B113" s="12">
        <v>112415</v>
      </c>
      <c r="C113" s="13" t="s">
        <v>243</v>
      </c>
      <c r="D113" s="12" t="s">
        <v>26</v>
      </c>
      <c r="E113" s="14">
        <v>4750</v>
      </c>
      <c r="F113" s="15">
        <f t="shared" si="2"/>
        <v>23750</v>
      </c>
      <c r="G113" s="16">
        <v>1176.575</v>
      </c>
      <c r="H113" s="17">
        <f t="shared" si="3"/>
        <v>5882.875</v>
      </c>
      <c r="I113" s="12">
        <v>19465.07</v>
      </c>
      <c r="J113" s="12">
        <v>5070.32</v>
      </c>
      <c r="K113" s="12" t="s">
        <v>244</v>
      </c>
    </row>
    <row r="114" spans="1:11">
      <c r="A114" s="12">
        <v>113</v>
      </c>
      <c r="B114" s="12">
        <v>118758</v>
      </c>
      <c r="C114" s="13" t="s">
        <v>245</v>
      </c>
      <c r="D114" s="12" t="s">
        <v>21</v>
      </c>
      <c r="E114" s="14">
        <v>3125</v>
      </c>
      <c r="F114" s="15">
        <f t="shared" si="2"/>
        <v>15625</v>
      </c>
      <c r="G114" s="16">
        <v>892.5</v>
      </c>
      <c r="H114" s="17">
        <f t="shared" si="3"/>
        <v>4462.5</v>
      </c>
      <c r="I114" s="12">
        <v>12795.76</v>
      </c>
      <c r="J114" s="12">
        <v>2939.91</v>
      </c>
      <c r="K114" s="12" t="s">
        <v>246</v>
      </c>
    </row>
    <row r="115" spans="1:11">
      <c r="A115" s="12">
        <v>114</v>
      </c>
      <c r="B115" s="12">
        <v>399</v>
      </c>
      <c r="C115" s="13" t="s">
        <v>247</v>
      </c>
      <c r="D115" s="12" t="s">
        <v>47</v>
      </c>
      <c r="E115" s="14">
        <v>7571</v>
      </c>
      <c r="F115" s="15">
        <f t="shared" si="2"/>
        <v>37855</v>
      </c>
      <c r="G115" s="16">
        <v>2078.9966</v>
      </c>
      <c r="H115" s="17">
        <f t="shared" si="3"/>
        <v>10394.983</v>
      </c>
      <c r="I115" s="12">
        <v>30839.26</v>
      </c>
      <c r="J115" s="12">
        <v>7844.16</v>
      </c>
      <c r="K115" s="12" t="s">
        <v>248</v>
      </c>
    </row>
    <row r="116" spans="1:11">
      <c r="A116" s="12">
        <v>115</v>
      </c>
      <c r="B116" s="18">
        <v>572</v>
      </c>
      <c r="C116" s="19" t="s">
        <v>249</v>
      </c>
      <c r="D116" s="18" t="s">
        <v>47</v>
      </c>
      <c r="E116" s="20">
        <v>6380</v>
      </c>
      <c r="F116" s="15">
        <f t="shared" si="2"/>
        <v>31900</v>
      </c>
      <c r="G116" s="17">
        <v>1818</v>
      </c>
      <c r="H116" s="17">
        <f t="shared" si="3"/>
        <v>9090</v>
      </c>
      <c r="I116" s="18">
        <v>25912.86</v>
      </c>
      <c r="J116" s="18">
        <v>7001.35</v>
      </c>
      <c r="K116" s="18" t="s">
        <v>250</v>
      </c>
    </row>
    <row r="117" spans="1:11">
      <c r="A117" s="12">
        <v>116</v>
      </c>
      <c r="B117" s="12">
        <v>110378</v>
      </c>
      <c r="C117" s="13" t="s">
        <v>251</v>
      </c>
      <c r="D117" s="12" t="s">
        <v>32</v>
      </c>
      <c r="E117" s="14">
        <v>3875</v>
      </c>
      <c r="F117" s="15">
        <f t="shared" si="2"/>
        <v>19375</v>
      </c>
      <c r="G117" s="16">
        <v>1059.425</v>
      </c>
      <c r="H117" s="17">
        <f t="shared" si="3"/>
        <v>5297.125</v>
      </c>
      <c r="I117" s="12">
        <v>15524.78</v>
      </c>
      <c r="J117" s="12">
        <v>3874.14</v>
      </c>
      <c r="K117" s="12" t="s">
        <v>252</v>
      </c>
    </row>
    <row r="118" spans="1:11">
      <c r="A118" s="12">
        <v>117</v>
      </c>
      <c r="B118" s="12">
        <v>116773</v>
      </c>
      <c r="C118" s="13" t="s">
        <v>253</v>
      </c>
      <c r="D118" s="12" t="s">
        <v>26</v>
      </c>
      <c r="E118" s="14">
        <v>3625</v>
      </c>
      <c r="F118" s="15">
        <f t="shared" si="2"/>
        <v>18125</v>
      </c>
      <c r="G118" s="16">
        <v>1160</v>
      </c>
      <c r="H118" s="17">
        <f t="shared" si="3"/>
        <v>5800</v>
      </c>
      <c r="I118" s="12">
        <v>14444.23</v>
      </c>
      <c r="J118" s="12">
        <v>4267.93</v>
      </c>
      <c r="K118" s="12" t="s">
        <v>254</v>
      </c>
    </row>
    <row r="119" spans="1:11">
      <c r="A119" s="12">
        <v>118</v>
      </c>
      <c r="B119" s="12">
        <v>387</v>
      </c>
      <c r="C119" s="13" t="s">
        <v>255</v>
      </c>
      <c r="D119" s="12" t="s">
        <v>21</v>
      </c>
      <c r="E119" s="14">
        <v>9266</v>
      </c>
      <c r="F119" s="15">
        <f t="shared" si="2"/>
        <v>46330</v>
      </c>
      <c r="G119" s="16">
        <v>2507.3796</v>
      </c>
      <c r="H119" s="17">
        <f t="shared" si="3"/>
        <v>12536.898</v>
      </c>
      <c r="I119" s="12">
        <v>36796.35</v>
      </c>
      <c r="J119" s="12">
        <v>8518.12</v>
      </c>
      <c r="K119" s="12" t="s">
        <v>256</v>
      </c>
    </row>
    <row r="120" spans="1:11">
      <c r="A120" s="12">
        <v>119</v>
      </c>
      <c r="B120" s="12">
        <v>308</v>
      </c>
      <c r="C120" s="13" t="s">
        <v>257</v>
      </c>
      <c r="D120" s="12" t="s">
        <v>47</v>
      </c>
      <c r="E120" s="14">
        <v>5424</v>
      </c>
      <c r="F120" s="15">
        <f t="shared" si="2"/>
        <v>27120</v>
      </c>
      <c r="G120" s="16">
        <v>1984.6416</v>
      </c>
      <c r="H120" s="17">
        <f t="shared" si="3"/>
        <v>9923.208</v>
      </c>
      <c r="I120" s="12">
        <v>20905.12</v>
      </c>
      <c r="J120" s="12">
        <v>7389.39</v>
      </c>
      <c r="K120" s="12" t="s">
        <v>258</v>
      </c>
    </row>
    <row r="121" spans="1:11">
      <c r="A121" s="12">
        <v>120</v>
      </c>
      <c r="B121" s="12">
        <v>118074</v>
      </c>
      <c r="C121" s="13" t="s">
        <v>259</v>
      </c>
      <c r="D121" s="12" t="s">
        <v>21</v>
      </c>
      <c r="E121" s="14">
        <v>5625</v>
      </c>
      <c r="F121" s="15">
        <f t="shared" si="2"/>
        <v>28125</v>
      </c>
      <c r="G121" s="16">
        <v>1667.25</v>
      </c>
      <c r="H121" s="17">
        <f t="shared" si="3"/>
        <v>8336.25</v>
      </c>
      <c r="I121" s="12">
        <v>21381.86</v>
      </c>
      <c r="J121" s="12">
        <v>7063.43</v>
      </c>
      <c r="K121" s="12" t="s">
        <v>260</v>
      </c>
    </row>
    <row r="122" spans="1:11">
      <c r="A122" s="12">
        <v>121</v>
      </c>
      <c r="B122" s="12">
        <v>105910</v>
      </c>
      <c r="C122" s="13" t="s">
        <v>261</v>
      </c>
      <c r="D122" s="12" t="s">
        <v>47</v>
      </c>
      <c r="E122" s="14">
        <v>6875</v>
      </c>
      <c r="F122" s="15">
        <f t="shared" si="2"/>
        <v>34375</v>
      </c>
      <c r="G122" s="16">
        <v>2266</v>
      </c>
      <c r="H122" s="17">
        <f t="shared" si="3"/>
        <v>11330</v>
      </c>
      <c r="I122" s="12">
        <v>25952.21</v>
      </c>
      <c r="J122" s="12">
        <v>7319.05</v>
      </c>
      <c r="K122" s="12" t="s">
        <v>262</v>
      </c>
    </row>
    <row r="123" spans="1:11">
      <c r="A123" s="12">
        <v>122</v>
      </c>
      <c r="B123" s="12">
        <v>723</v>
      </c>
      <c r="C123" s="13" t="s">
        <v>263</v>
      </c>
      <c r="D123" s="12" t="s">
        <v>21</v>
      </c>
      <c r="E123" s="14">
        <v>4875</v>
      </c>
      <c r="F123" s="15">
        <f t="shared" si="2"/>
        <v>24375</v>
      </c>
      <c r="G123" s="16">
        <v>1441.5375</v>
      </c>
      <c r="H123" s="17">
        <f t="shared" si="3"/>
        <v>7207.6875</v>
      </c>
      <c r="I123" s="12">
        <v>18195.03</v>
      </c>
      <c r="J123" s="12">
        <v>4705.47</v>
      </c>
      <c r="K123" s="12" t="s">
        <v>264</v>
      </c>
    </row>
    <row r="124" spans="1:11">
      <c r="A124" s="12">
        <v>123</v>
      </c>
      <c r="B124" s="12">
        <v>337</v>
      </c>
      <c r="C124" s="13" t="s">
        <v>265</v>
      </c>
      <c r="D124" s="12" t="s">
        <v>47</v>
      </c>
      <c r="E124" s="14">
        <v>28600</v>
      </c>
      <c r="F124" s="15">
        <f t="shared" si="2"/>
        <v>143000</v>
      </c>
      <c r="G124" s="16">
        <v>7252.96</v>
      </c>
      <c r="H124" s="17">
        <f t="shared" si="3"/>
        <v>36264.8</v>
      </c>
      <c r="I124" s="12">
        <v>105651.98</v>
      </c>
      <c r="J124" s="12">
        <v>26503.15</v>
      </c>
      <c r="K124" s="12" t="s">
        <v>266</v>
      </c>
    </row>
    <row r="125" spans="1:11">
      <c r="A125" s="12">
        <v>124</v>
      </c>
      <c r="B125" s="12">
        <v>118951</v>
      </c>
      <c r="C125" s="13" t="s">
        <v>267</v>
      </c>
      <c r="D125" s="12" t="s">
        <v>26</v>
      </c>
      <c r="E125" s="14">
        <v>4000</v>
      </c>
      <c r="F125" s="15">
        <f t="shared" si="2"/>
        <v>20000</v>
      </c>
      <c r="G125" s="16">
        <v>1237.2</v>
      </c>
      <c r="H125" s="17">
        <f t="shared" si="3"/>
        <v>6186</v>
      </c>
      <c r="I125" s="12">
        <v>14406.92</v>
      </c>
      <c r="J125" s="12">
        <v>4287.5</v>
      </c>
      <c r="K125" s="12" t="s">
        <v>268</v>
      </c>
    </row>
    <row r="126" spans="1:11">
      <c r="A126" s="12">
        <v>125</v>
      </c>
      <c r="B126" s="12">
        <v>571</v>
      </c>
      <c r="C126" s="13" t="s">
        <v>269</v>
      </c>
      <c r="D126" s="12" t="s">
        <v>21</v>
      </c>
      <c r="E126" s="14">
        <v>16500</v>
      </c>
      <c r="F126" s="15">
        <f t="shared" si="2"/>
        <v>82500</v>
      </c>
      <c r="G126" s="16">
        <v>4620</v>
      </c>
      <c r="H126" s="17">
        <f t="shared" si="3"/>
        <v>23100</v>
      </c>
      <c r="I126" s="12">
        <v>58806.53</v>
      </c>
      <c r="J126" s="12">
        <v>16644.42</v>
      </c>
      <c r="K126" s="12" t="s">
        <v>270</v>
      </c>
    </row>
    <row r="127" spans="1:11">
      <c r="A127" s="12">
        <v>126</v>
      </c>
      <c r="B127" s="12">
        <v>709</v>
      </c>
      <c r="C127" s="13" t="s">
        <v>271</v>
      </c>
      <c r="D127" s="12" t="s">
        <v>32</v>
      </c>
      <c r="E127" s="14">
        <v>8927</v>
      </c>
      <c r="F127" s="15">
        <f t="shared" si="2"/>
        <v>44635</v>
      </c>
      <c r="G127" s="16">
        <v>2767.37</v>
      </c>
      <c r="H127" s="17">
        <f t="shared" si="3"/>
        <v>13836.85</v>
      </c>
      <c r="I127" s="12">
        <v>31806.68</v>
      </c>
      <c r="J127" s="12">
        <v>9666.29</v>
      </c>
      <c r="K127" s="12" t="s">
        <v>272</v>
      </c>
    </row>
    <row r="128" spans="1:11">
      <c r="A128" s="12">
        <v>127</v>
      </c>
      <c r="B128" s="12">
        <v>122686</v>
      </c>
      <c r="C128" s="13" t="s">
        <v>273</v>
      </c>
      <c r="D128" s="12" t="s">
        <v>17</v>
      </c>
      <c r="E128" s="14">
        <v>1888</v>
      </c>
      <c r="F128" s="15">
        <f t="shared" si="2"/>
        <v>9440</v>
      </c>
      <c r="G128" s="16">
        <v>547.52</v>
      </c>
      <c r="H128" s="17">
        <f t="shared" si="3"/>
        <v>2737.6</v>
      </c>
      <c r="I128" s="12">
        <v>6696.71</v>
      </c>
      <c r="J128" s="12">
        <v>1846.69</v>
      </c>
      <c r="K128" s="12" t="s">
        <v>274</v>
      </c>
    </row>
    <row r="129" spans="1:11">
      <c r="A129" s="12">
        <v>128</v>
      </c>
      <c r="B129" s="12">
        <v>112888</v>
      </c>
      <c r="C129" s="13" t="s">
        <v>275</v>
      </c>
      <c r="D129" s="12" t="s">
        <v>26</v>
      </c>
      <c r="E129" s="14">
        <v>5000</v>
      </c>
      <c r="F129" s="15">
        <f t="shared" si="2"/>
        <v>25000</v>
      </c>
      <c r="G129" s="16">
        <v>1650</v>
      </c>
      <c r="H129" s="17">
        <f t="shared" si="3"/>
        <v>8250</v>
      </c>
      <c r="I129" s="12">
        <v>17692.42</v>
      </c>
      <c r="J129" s="12">
        <v>5879.17</v>
      </c>
      <c r="K129" s="12" t="s">
        <v>276</v>
      </c>
    </row>
    <row r="130" spans="1:11">
      <c r="A130" s="12">
        <v>129</v>
      </c>
      <c r="B130" s="12">
        <v>117637</v>
      </c>
      <c r="C130" s="13" t="s">
        <v>277</v>
      </c>
      <c r="D130" s="12" t="s">
        <v>17</v>
      </c>
      <c r="E130" s="14">
        <v>3875</v>
      </c>
      <c r="F130" s="15">
        <f t="shared" ref="F130:F143" si="4">E130*5</f>
        <v>19375</v>
      </c>
      <c r="G130" s="16">
        <v>1157.075</v>
      </c>
      <c r="H130" s="17">
        <f t="shared" ref="H130:H143" si="5">G130*5</f>
        <v>5785.375</v>
      </c>
      <c r="I130" s="12">
        <v>13465.53</v>
      </c>
      <c r="J130" s="12">
        <v>3921.43</v>
      </c>
      <c r="K130" s="12" t="s">
        <v>278</v>
      </c>
    </row>
    <row r="131" spans="1:11">
      <c r="A131" s="12">
        <v>130</v>
      </c>
      <c r="B131" s="12">
        <v>733</v>
      </c>
      <c r="C131" s="13" t="s">
        <v>279</v>
      </c>
      <c r="D131" s="12" t="s">
        <v>21</v>
      </c>
      <c r="E131" s="14">
        <v>4750</v>
      </c>
      <c r="F131" s="15">
        <f t="shared" si="4"/>
        <v>23750</v>
      </c>
      <c r="G131" s="16">
        <v>1651.1</v>
      </c>
      <c r="H131" s="17">
        <f t="shared" si="5"/>
        <v>8255.5</v>
      </c>
      <c r="I131" s="12">
        <v>16216.6</v>
      </c>
      <c r="J131" s="12">
        <v>5759.84</v>
      </c>
      <c r="K131" s="12" t="s">
        <v>280</v>
      </c>
    </row>
    <row r="132" spans="1:11">
      <c r="A132" s="12">
        <v>131</v>
      </c>
      <c r="B132" s="12">
        <v>732</v>
      </c>
      <c r="C132" s="13" t="s">
        <v>281</v>
      </c>
      <c r="D132" s="12" t="s">
        <v>17</v>
      </c>
      <c r="E132" s="14">
        <v>4625</v>
      </c>
      <c r="F132" s="15">
        <f t="shared" si="4"/>
        <v>23125</v>
      </c>
      <c r="G132" s="16">
        <v>1412.475</v>
      </c>
      <c r="H132" s="17">
        <f t="shared" si="5"/>
        <v>7062.375</v>
      </c>
      <c r="I132" s="12">
        <v>15485.96</v>
      </c>
      <c r="J132" s="12">
        <v>5098.76</v>
      </c>
      <c r="K132" s="12" t="s">
        <v>282</v>
      </c>
    </row>
    <row r="133" spans="1:11">
      <c r="A133" s="12">
        <v>132</v>
      </c>
      <c r="B133" s="12">
        <v>120844</v>
      </c>
      <c r="C133" s="13" t="s">
        <v>283</v>
      </c>
      <c r="D133" s="12" t="s">
        <v>32</v>
      </c>
      <c r="E133" s="14">
        <v>6250</v>
      </c>
      <c r="F133" s="15">
        <f t="shared" si="4"/>
        <v>31250</v>
      </c>
      <c r="G133" s="16">
        <v>1375</v>
      </c>
      <c r="H133" s="17">
        <f t="shared" si="5"/>
        <v>6875</v>
      </c>
      <c r="I133" s="12">
        <v>20749.29</v>
      </c>
      <c r="J133" s="12">
        <v>4519.08</v>
      </c>
      <c r="K133" s="12" t="s">
        <v>284</v>
      </c>
    </row>
    <row r="134" spans="1:11">
      <c r="A134" s="12">
        <v>133</v>
      </c>
      <c r="B134" s="12">
        <v>748</v>
      </c>
      <c r="C134" s="13" t="s">
        <v>285</v>
      </c>
      <c r="D134" s="12" t="s">
        <v>17</v>
      </c>
      <c r="E134" s="14">
        <v>6372</v>
      </c>
      <c r="F134" s="15">
        <f t="shared" si="4"/>
        <v>31860</v>
      </c>
      <c r="G134" s="16">
        <v>2112.318</v>
      </c>
      <c r="H134" s="17">
        <f t="shared" si="5"/>
        <v>10561.59</v>
      </c>
      <c r="I134" s="12">
        <v>21145.71</v>
      </c>
      <c r="J134" s="12">
        <v>6640.34</v>
      </c>
      <c r="K134" s="12" t="s">
        <v>286</v>
      </c>
    </row>
    <row r="135" spans="1:11">
      <c r="A135" s="12">
        <v>134</v>
      </c>
      <c r="B135" s="12">
        <v>102479</v>
      </c>
      <c r="C135" s="13" t="s">
        <v>287</v>
      </c>
      <c r="D135" s="12" t="s">
        <v>47</v>
      </c>
      <c r="E135" s="14">
        <v>5310</v>
      </c>
      <c r="F135" s="15">
        <f t="shared" si="4"/>
        <v>26550</v>
      </c>
      <c r="G135" s="16">
        <v>1887.174</v>
      </c>
      <c r="H135" s="17">
        <f t="shared" si="5"/>
        <v>9435.87</v>
      </c>
      <c r="I135" s="12">
        <v>17478.14</v>
      </c>
      <c r="J135" s="12">
        <v>6110.88</v>
      </c>
      <c r="K135" s="12" t="s">
        <v>288</v>
      </c>
    </row>
    <row r="136" spans="1:11">
      <c r="A136" s="12">
        <v>135</v>
      </c>
      <c r="B136" s="12">
        <v>720</v>
      </c>
      <c r="C136" s="13" t="s">
        <v>289</v>
      </c>
      <c r="D136" s="12" t="s">
        <v>17</v>
      </c>
      <c r="E136" s="14">
        <v>4875</v>
      </c>
      <c r="F136" s="15">
        <f t="shared" si="4"/>
        <v>24375</v>
      </c>
      <c r="G136" s="16">
        <v>1524.4125</v>
      </c>
      <c r="H136" s="17">
        <f t="shared" si="5"/>
        <v>7622.0625</v>
      </c>
      <c r="I136" s="12">
        <v>15940.1</v>
      </c>
      <c r="J136" s="12">
        <v>5573.97</v>
      </c>
      <c r="K136" s="12" t="s">
        <v>288</v>
      </c>
    </row>
    <row r="137" spans="1:11">
      <c r="A137" s="12">
        <v>136</v>
      </c>
      <c r="B137" s="12">
        <v>116919</v>
      </c>
      <c r="C137" s="13" t="s">
        <v>290</v>
      </c>
      <c r="D137" s="12" t="s">
        <v>47</v>
      </c>
      <c r="E137" s="14">
        <v>4812.5</v>
      </c>
      <c r="F137" s="15">
        <f t="shared" si="4"/>
        <v>24062.5</v>
      </c>
      <c r="G137" s="16">
        <v>1588.125</v>
      </c>
      <c r="H137" s="17">
        <f t="shared" si="5"/>
        <v>7940.625</v>
      </c>
      <c r="I137" s="12">
        <v>15304.59</v>
      </c>
      <c r="J137" s="12">
        <v>4674.38</v>
      </c>
      <c r="K137" s="12" t="s">
        <v>291</v>
      </c>
    </row>
    <row r="138" spans="1:11">
      <c r="A138" s="12">
        <v>137</v>
      </c>
      <c r="B138" s="12">
        <v>122176</v>
      </c>
      <c r="C138" s="13" t="s">
        <v>292</v>
      </c>
      <c r="D138" s="12" t="s">
        <v>32</v>
      </c>
      <c r="E138" s="14">
        <v>2124</v>
      </c>
      <c r="F138" s="15">
        <f t="shared" si="4"/>
        <v>10620</v>
      </c>
      <c r="G138" s="16">
        <v>552.24</v>
      </c>
      <c r="H138" s="17">
        <f t="shared" si="5"/>
        <v>2761.2</v>
      </c>
      <c r="I138" s="12">
        <v>6529.02</v>
      </c>
      <c r="J138" s="12">
        <v>2291.63</v>
      </c>
      <c r="K138" s="12" t="s">
        <v>293</v>
      </c>
    </row>
    <row r="139" spans="1:11">
      <c r="A139" s="12">
        <v>138</v>
      </c>
      <c r="B139" s="12">
        <v>119622</v>
      </c>
      <c r="C139" s="13" t="s">
        <v>294</v>
      </c>
      <c r="D139" s="12" t="s">
        <v>26</v>
      </c>
      <c r="E139" s="14">
        <v>1770</v>
      </c>
      <c r="F139" s="15">
        <f t="shared" si="4"/>
        <v>8850</v>
      </c>
      <c r="G139" s="16">
        <v>460.2</v>
      </c>
      <c r="H139" s="17">
        <f t="shared" si="5"/>
        <v>2301</v>
      </c>
      <c r="I139" s="12">
        <v>5279.32</v>
      </c>
      <c r="J139" s="12">
        <v>1160.12</v>
      </c>
      <c r="K139" s="12" t="s">
        <v>295</v>
      </c>
    </row>
    <row r="140" spans="1:11">
      <c r="A140" s="12">
        <v>139</v>
      </c>
      <c r="B140" s="12">
        <v>329</v>
      </c>
      <c r="C140" s="13" t="s">
        <v>296</v>
      </c>
      <c r="D140" s="12" t="s">
        <v>32</v>
      </c>
      <c r="E140" s="14">
        <v>7540</v>
      </c>
      <c r="F140" s="15">
        <f t="shared" si="4"/>
        <v>37700</v>
      </c>
      <c r="G140" s="16">
        <v>1198.106</v>
      </c>
      <c r="H140" s="17">
        <f t="shared" si="5"/>
        <v>5990.53</v>
      </c>
      <c r="I140" s="12">
        <v>21830.77</v>
      </c>
      <c r="J140" s="12">
        <v>7572.7</v>
      </c>
      <c r="K140" s="12" t="s">
        <v>297</v>
      </c>
    </row>
    <row r="141" spans="1:11">
      <c r="A141" s="12">
        <v>140</v>
      </c>
      <c r="B141" s="12">
        <v>349</v>
      </c>
      <c r="C141" s="13" t="s">
        <v>298</v>
      </c>
      <c r="D141" s="12" t="s">
        <v>47</v>
      </c>
      <c r="E141" s="14">
        <v>4640</v>
      </c>
      <c r="F141" s="15">
        <f t="shared" si="4"/>
        <v>23200</v>
      </c>
      <c r="G141" s="16">
        <v>1520.528</v>
      </c>
      <c r="H141" s="17">
        <f t="shared" si="5"/>
        <v>7602.64</v>
      </c>
      <c r="I141" s="12">
        <v>10872.15</v>
      </c>
      <c r="J141" s="12">
        <v>2844.95</v>
      </c>
      <c r="K141" s="12" t="s">
        <v>299</v>
      </c>
    </row>
    <row r="142" spans="1:11">
      <c r="A142" s="12">
        <v>141</v>
      </c>
      <c r="B142" s="12">
        <v>122718</v>
      </c>
      <c r="C142" s="13" t="s">
        <v>301</v>
      </c>
      <c r="D142" s="12" t="s">
        <v>17</v>
      </c>
      <c r="E142" s="14">
        <v>1888</v>
      </c>
      <c r="F142" s="15">
        <f t="shared" si="4"/>
        <v>9440</v>
      </c>
      <c r="G142" s="16">
        <v>490.88</v>
      </c>
      <c r="H142" s="17">
        <f t="shared" si="5"/>
        <v>2454.4</v>
      </c>
      <c r="I142" s="12">
        <v>3779.16</v>
      </c>
      <c r="J142" s="12">
        <v>971.13</v>
      </c>
      <c r="K142" s="12" t="s">
        <v>302</v>
      </c>
    </row>
    <row r="143" spans="1:11">
      <c r="A143" s="12">
        <v>142</v>
      </c>
      <c r="B143" s="12">
        <v>52</v>
      </c>
      <c r="C143" s="13" t="s">
        <v>303</v>
      </c>
      <c r="D143" s="12" t="s">
        <v>32</v>
      </c>
      <c r="E143" s="14">
        <v>4060</v>
      </c>
      <c r="F143" s="15">
        <f t="shared" si="4"/>
        <v>20300</v>
      </c>
      <c r="G143" s="16">
        <v>1254.54</v>
      </c>
      <c r="H143" s="17">
        <f t="shared" si="5"/>
        <v>6272.7</v>
      </c>
      <c r="I143" s="12">
        <v>2252.93</v>
      </c>
      <c r="J143" s="12">
        <v>748.28</v>
      </c>
      <c r="K143" s="12" t="s">
        <v>304</v>
      </c>
    </row>
    <row r="144" spans="1:11">
      <c r="A144" s="21" t="s">
        <v>305</v>
      </c>
      <c r="B144" s="22"/>
      <c r="C144" s="22"/>
      <c r="D144" s="23"/>
      <c r="E144" s="14">
        <f t="shared" ref="E144:J144" si="6">SUM(E2:E143)</f>
        <v>1101156.5</v>
      </c>
      <c r="F144" s="15">
        <f t="shared" si="6"/>
        <v>5505782.5</v>
      </c>
      <c r="G144" s="16">
        <f t="shared" si="6"/>
        <v>311751.41425</v>
      </c>
      <c r="H144" s="17">
        <f t="shared" si="6"/>
        <v>1558757.07125</v>
      </c>
      <c r="I144" s="14">
        <f t="shared" si="6"/>
        <v>5573699.24</v>
      </c>
      <c r="J144" s="14">
        <f t="shared" si="6"/>
        <v>1360663.44</v>
      </c>
      <c r="K144" s="14"/>
    </row>
  </sheetData>
  <mergeCells count="1">
    <mergeCell ref="A144:D14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3.4-3.8活动数据情况表</vt:lpstr>
      <vt:lpstr>片区完成情况</vt:lpstr>
      <vt:lpstr>员工加分汇总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2022-03-14T09:29:00Z</dcterms:created>
  <dcterms:modified xsi:type="dcterms:W3CDTF">2022-03-17T08:57:33Z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8126C5F52F554E559CE4782E02021AB5</vt:lpwstr>
  </property>
  <property fmtid="{D5CDD505-2E9C-101B-9397-08002B2CF9AE}" pid="3" name="KSOProductBuildVer">
    <vt:lpwstr>2052-11.1.0.11365</vt:lpwstr>
  </property>
</Properties>
</file>