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/>
  </bookViews>
  <sheets>
    <sheet name="门店任务（鲁南、桐君阁）" sheetId="4" r:id="rId1"/>
    <sheet name="品种明细（鲁南、桐君阁）" sheetId="1" r:id="rId2"/>
    <sheet name="中智门店任务和奖励金额" sheetId="3" r:id="rId3"/>
  </sheets>
  <externalReferences>
    <externalReference r:id="rId4"/>
    <externalReference r:id="rId5"/>
  </externalReferences>
  <definedNames>
    <definedName name="_xlnm._FilterDatabase" localSheetId="0" hidden="1">'门店任务（鲁南、桐君阁）'!$A$3:$M$143</definedName>
    <definedName name="_xlnm._FilterDatabase" localSheetId="1" hidden="1">'品种明细（鲁南、桐君阁）'!$A$1:$H$100</definedName>
  </definedNames>
  <calcPr calcId="144525"/>
</workbook>
</file>

<file path=xl/sharedStrings.xml><?xml version="1.0" encoding="utf-8"?>
<sst xmlns="http://schemas.openxmlformats.org/spreadsheetml/2006/main" count="1095" uniqueCount="391">
  <si>
    <t>序号</t>
  </si>
  <si>
    <t>门店ID</t>
  </si>
  <si>
    <t>门店名称</t>
  </si>
  <si>
    <t>鲁南制药品牌月</t>
  </si>
  <si>
    <t>太极桐君阁药厂品牌月</t>
  </si>
  <si>
    <t>门店任务金额（元）</t>
  </si>
  <si>
    <t>实际销售情况</t>
  </si>
  <si>
    <t>完成情况</t>
  </si>
  <si>
    <t>A.组内排名奖励：第一名：500元/店
                   第二名：400元/店
                   第三名：300元/店
B:其余完成基数任务门店奖励：200元/店
以上奖励均需在完成基数任务的情况下参与</t>
  </si>
  <si>
    <t>片区</t>
  </si>
  <si>
    <t>太极桐君阁药厂PK分组</t>
  </si>
  <si>
    <t>（门店任务金额（元）</t>
  </si>
  <si>
    <t>销售情况</t>
  </si>
  <si>
    <t>完成率</t>
  </si>
  <si>
    <t>基础任务奖励</t>
  </si>
  <si>
    <t>组内排名奖励</t>
  </si>
  <si>
    <t>四川太极旗舰店</t>
  </si>
  <si>
    <t>旗舰片区</t>
  </si>
  <si>
    <t>第1组</t>
  </si>
  <si>
    <t>四川太极浆洗街药店</t>
  </si>
  <si>
    <t>城中片区</t>
  </si>
  <si>
    <t>成都成汉太极大药房有限公司</t>
  </si>
  <si>
    <t>四川太极邛崃中心药店</t>
  </si>
  <si>
    <t>城郊一片</t>
  </si>
  <si>
    <t>四川太极西部店</t>
  </si>
  <si>
    <t>西门片区</t>
  </si>
  <si>
    <t>四川太极光华药店</t>
  </si>
  <si>
    <t>四川太极成华区华油路药店</t>
  </si>
  <si>
    <t>北门片区</t>
  </si>
  <si>
    <t>四川太极五津西路药店</t>
  </si>
  <si>
    <t>新津片区</t>
  </si>
  <si>
    <t>四川太极新都区新繁镇繁江北路药店</t>
  </si>
  <si>
    <t>四川太极高新区紫薇东路药店</t>
  </si>
  <si>
    <t>四川太极武侯区科华街药店</t>
  </si>
  <si>
    <t>第2组</t>
  </si>
  <si>
    <t>四川太极邛崃市临邛镇洪川小区药店</t>
  </si>
  <si>
    <t>四川太极怀远店</t>
  </si>
  <si>
    <t>城郊二片</t>
  </si>
  <si>
    <t>四川太极青羊区十二桥药店</t>
  </si>
  <si>
    <t>四川太极成华区华泰路药店</t>
  </si>
  <si>
    <t>东南片区</t>
  </si>
  <si>
    <t>四川太极光华村街药店</t>
  </si>
  <si>
    <t>四川太极新都区马超东路店</t>
  </si>
  <si>
    <t>四川太极新津邓双镇岷江店</t>
  </si>
  <si>
    <t>四川太极大邑县沙渠镇方圆路药店</t>
  </si>
  <si>
    <t>四川太极高新区新下街药店</t>
  </si>
  <si>
    <t>四川太极新乐中街药店</t>
  </si>
  <si>
    <t>第3组</t>
  </si>
  <si>
    <t>四川太极锦江区榕声路店</t>
  </si>
  <si>
    <t>四川太极高新区锦城大道药店</t>
  </si>
  <si>
    <t xml:space="preserve">四川太极崇州市崇阳镇永康东路药店 </t>
  </si>
  <si>
    <t>四川太极青羊区童子街药店</t>
  </si>
  <si>
    <t>四川太极青羊区北东街店</t>
  </si>
  <si>
    <t>四川太极崇州市崇阳镇尚贤坊街药店</t>
  </si>
  <si>
    <t>四川太极金牛区交大路第三药店</t>
  </si>
  <si>
    <t>四川太极都江堰市蒲阳路药店</t>
  </si>
  <si>
    <t>四川太极高新区大源北街药店</t>
  </si>
  <si>
    <t>四川太极都江堰景中路店</t>
  </si>
  <si>
    <t>第4组</t>
  </si>
  <si>
    <t>四川太极成华区万科路药店</t>
  </si>
  <si>
    <t>四川太极金带街药店</t>
  </si>
  <si>
    <t>四川太极成华区云龙南路药店</t>
  </si>
  <si>
    <t>四川太极都江堰幸福镇翔凤路药店</t>
  </si>
  <si>
    <t>四川太极都江堰药店</t>
  </si>
  <si>
    <t>四川太极成华区羊子山西路药店（兴元华盛）</t>
  </si>
  <si>
    <t>四川太极锦江区观音桥街药店</t>
  </si>
  <si>
    <t>四川太极成华区华康路药店</t>
  </si>
  <si>
    <t>四川太极邛崃市临邛镇翠荫街药店</t>
  </si>
  <si>
    <t>四川太极枣子巷药店</t>
  </si>
  <si>
    <t>第5组</t>
  </si>
  <si>
    <t>四川太极三江店</t>
  </si>
  <si>
    <t>四川太极温江区公平街道江安路药店</t>
  </si>
  <si>
    <t>四川太极武侯区顺和街店</t>
  </si>
  <si>
    <t>四川太极成华区金马河路药店</t>
  </si>
  <si>
    <t>四川太极金牛区蜀汉路药店</t>
  </si>
  <si>
    <t>四川太极邛崃市临邛镇长安大道药店</t>
  </si>
  <si>
    <t>四川太极大邑县晋原镇内蒙古大道桃源药店</t>
  </si>
  <si>
    <t>四川太极双林路药店</t>
  </si>
  <si>
    <t>第一名：300元</t>
  </si>
  <si>
    <t>四川太极新都区新都街道万和北路药店</t>
  </si>
  <si>
    <t>四川太极清江东路药店</t>
  </si>
  <si>
    <t>第6组</t>
  </si>
  <si>
    <t>四川太极锦江区梨花街药店</t>
  </si>
  <si>
    <t>四川太极青羊区光华北五路药店</t>
  </si>
  <si>
    <t>四川太极金牛区花照壁药店</t>
  </si>
  <si>
    <t>四川太极金丝街药店</t>
  </si>
  <si>
    <t>四川太极土龙路药店</t>
  </si>
  <si>
    <t>四川太极成华区西林一街药店</t>
  </si>
  <si>
    <t>四川太极大邑县安仁镇千禧街药店</t>
  </si>
  <si>
    <t>四川太极通盈街药店</t>
  </si>
  <si>
    <t>四川太极新园大道药店</t>
  </si>
  <si>
    <t>四川太极武侯区航中街药店</t>
  </si>
  <si>
    <t>第7组</t>
  </si>
  <si>
    <t>四川太极大邑县新场镇文昌街药店</t>
  </si>
  <si>
    <t>四川太极高新天久北巷药店</t>
  </si>
  <si>
    <t>四川太极成华杉板桥南一路店</t>
  </si>
  <si>
    <t>四川太极青羊区贝森北路药店</t>
  </si>
  <si>
    <t>四川太极武侯区大悦路药店</t>
  </si>
  <si>
    <t>四川太极金牛区银河北街药店</t>
  </si>
  <si>
    <t>四川太极武侯区佳灵路药店</t>
  </si>
  <si>
    <t>四川太极崇州中心店</t>
  </si>
  <si>
    <t>四川太极都江堰市蒲阳镇堰问道西路药店</t>
  </si>
  <si>
    <t>四川太极都江堰奎光路中段药店</t>
  </si>
  <si>
    <t>第8组</t>
  </si>
  <si>
    <t>四川太极武侯区逸都路药店</t>
  </si>
  <si>
    <t>四川太极成华区崔家店路药店</t>
  </si>
  <si>
    <t>四川太极大邑县晋源镇东壕沟段药店</t>
  </si>
  <si>
    <t>四川太极大邑县晋原镇通达东路五段药店</t>
  </si>
  <si>
    <t>四川太极都江堰聚源镇药店</t>
  </si>
  <si>
    <t>四川太极兴义镇万兴路药店</t>
  </si>
  <si>
    <t>四川太极双流县西航港街道锦华路一段药店</t>
  </si>
  <si>
    <t>四川太极锦江区劼人路药店</t>
  </si>
  <si>
    <t>四川太极成华区二环路北四段药店（汇融名城）</t>
  </si>
  <si>
    <t>四川太极邛崃市羊安镇永康大道药店</t>
  </si>
  <si>
    <t>第9组</t>
  </si>
  <si>
    <t>四川太极沙河源药店</t>
  </si>
  <si>
    <t>四川太极大邑县晋原镇东街药店</t>
  </si>
  <si>
    <t>四川太极郫县郫筒镇东大街药店</t>
  </si>
  <si>
    <t>四川太极成华区万宇路药店</t>
  </si>
  <si>
    <t>四川太极锦江区水杉街药店</t>
  </si>
  <si>
    <t>四川太极高新区天顺路药店</t>
  </si>
  <si>
    <t>四川太极崇州市崇阳镇蜀州中路药店</t>
  </si>
  <si>
    <t>四川太极武侯区倪家桥路药店</t>
  </si>
  <si>
    <t>四川太极青羊区蜀辉路药店</t>
  </si>
  <si>
    <t>四川太极金牛区黄苑东街药店</t>
  </si>
  <si>
    <t>第10组</t>
  </si>
  <si>
    <t>四川太极大邑县晋原镇潘家街药店</t>
  </si>
  <si>
    <t>四川太极锦江区柳翠路药店</t>
  </si>
  <si>
    <t>四川太极红星店</t>
  </si>
  <si>
    <t>四川太极青羊区清江东路三药店</t>
  </si>
  <si>
    <t>四川太极锦江区庆云南街药店</t>
  </si>
  <si>
    <t>四川太极青羊区青龙街药店</t>
  </si>
  <si>
    <t>四川太极邛崃市文君街道杏林路药店</t>
  </si>
  <si>
    <t>四川太极青羊区大石西路药店</t>
  </si>
  <si>
    <t>四川太极金牛区五福桥东路药店</t>
  </si>
  <si>
    <t>四川太极人民中路店</t>
  </si>
  <si>
    <t>第11组</t>
  </si>
  <si>
    <t>四川太极大邑县晋原镇子龙路店</t>
  </si>
  <si>
    <t>四川太极金牛区银沙路药店</t>
  </si>
  <si>
    <t>四川太极新津县五津镇五津西路二药房</t>
  </si>
  <si>
    <t>四川太极郫县郫筒镇一环路东南段药店</t>
  </si>
  <si>
    <t>四川太极锦江区静沙南路药店</t>
  </si>
  <si>
    <t>四川太极金牛区金沙路药店</t>
  </si>
  <si>
    <t>四川太极成华区龙潭西路药店</t>
  </si>
  <si>
    <t>四川太极大邑县晋原镇北街药店</t>
  </si>
  <si>
    <t>四川太极武侯区丝竹路药店</t>
  </si>
  <si>
    <t>四川太极成华区培华东路药店</t>
  </si>
  <si>
    <t>第12组</t>
  </si>
  <si>
    <t>四川太极金牛区花照壁中横街药店</t>
  </si>
  <si>
    <t>四川太极双流区东升街道三强西路药店</t>
  </si>
  <si>
    <t>四川太极成华区东昌路一药店</t>
  </si>
  <si>
    <t>四川太极武侯区双楠路药店</t>
  </si>
  <si>
    <t>四川太极温江店</t>
  </si>
  <si>
    <t>四川太极高新区中和公济桥路药店</t>
  </si>
  <si>
    <t>四川太极大药房连锁有限公司武侯区聚萃街药店</t>
  </si>
  <si>
    <t>四川太极都江堰市永丰街道宝莲路药店</t>
  </si>
  <si>
    <t>四川太极高新区中和大道药店</t>
  </si>
  <si>
    <t>四川太极成都高新区元华二巷药店</t>
  </si>
  <si>
    <t>第13组</t>
  </si>
  <si>
    <t>四川太极青羊区蜀鑫路药店</t>
  </si>
  <si>
    <t>四川太极邛崃市临邛街道涌泉街药店</t>
  </si>
  <si>
    <t>四川太极武侯区大华街药店</t>
  </si>
  <si>
    <t>四川太极新津县五津镇武阳西路药店</t>
  </si>
  <si>
    <t>四川太极锦江区合欢树街药店</t>
  </si>
  <si>
    <t>四川太极高新区剑南大道药店</t>
  </si>
  <si>
    <t>四川太极青羊区光华西一路药店</t>
  </si>
  <si>
    <t>四川太极锦江区宏济中路药店</t>
  </si>
  <si>
    <t>四川太极武侯区科华北路药店</t>
  </si>
  <si>
    <t>四川太极青羊区经一路药店</t>
  </si>
  <si>
    <t>第14组</t>
  </si>
  <si>
    <t>四川太极金牛区沙湾东一路药店</t>
  </si>
  <si>
    <t>四川太极高新区泰和二街药店</t>
  </si>
  <si>
    <t>四川太极成华区水碾河路药店</t>
  </si>
  <si>
    <t>四川太极武侯区长寿路药店</t>
  </si>
  <si>
    <t>四川太极大邑晋原街道金巷西街药店</t>
  </si>
  <si>
    <t>四川太极大邑县观音阁街西段店</t>
  </si>
  <si>
    <t>四川太极青羊区金祥路药店</t>
  </si>
  <si>
    <t>四川太极青羊区蜀源路药店</t>
  </si>
  <si>
    <t>合计</t>
  </si>
  <si>
    <t>货品ID</t>
  </si>
  <si>
    <t>品名</t>
  </si>
  <si>
    <t>规格</t>
  </si>
  <si>
    <t>备注（活动类型）</t>
  </si>
  <si>
    <t>采购员名字</t>
  </si>
  <si>
    <t>,</t>
  </si>
  <si>
    <t>奥利司他胶囊OTC</t>
  </si>
  <si>
    <t>60mg*24粒</t>
  </si>
  <si>
    <t>7月品牌月-鲁南制药</t>
  </si>
  <si>
    <t>何玉英</t>
  </si>
  <si>
    <t>安神补脑液OTC</t>
  </si>
  <si>
    <t>10ml*20支</t>
  </si>
  <si>
    <t>人参固本口服液OTC</t>
  </si>
  <si>
    <t>10ml*14支</t>
  </si>
  <si>
    <t>桔贝合剂OTC</t>
  </si>
  <si>
    <t>10ml*6支</t>
  </si>
  <si>
    <t>柴银口服液OTC</t>
  </si>
  <si>
    <t>20ml*9支</t>
  </si>
  <si>
    <t>荆防颗粒OTC</t>
  </si>
  <si>
    <t>15g*10袋</t>
  </si>
  <si>
    <t>15g*6袋</t>
  </si>
  <si>
    <t>银黄含化片OTC</t>
  </si>
  <si>
    <t>24片/袋</t>
  </si>
  <si>
    <t>小儿消积止咳口服液</t>
  </si>
  <si>
    <t>10mlx10支</t>
  </si>
  <si>
    <t>盐酸布替萘芬喷剂</t>
  </si>
  <si>
    <t>10ml：0.1g/10g：0.1g</t>
  </si>
  <si>
    <t>枸橼酸莫沙必利片</t>
  </si>
  <si>
    <t>5mgx24片</t>
  </si>
  <si>
    <t>盐酸西替利嗪片OTC</t>
  </si>
  <si>
    <t>10mgx24片</t>
  </si>
  <si>
    <t>盐酸西替利嗪糖浆</t>
  </si>
  <si>
    <t>120ml（0.1%）</t>
  </si>
  <si>
    <t>聚甲酚磺醛栓</t>
  </si>
  <si>
    <t>90mg*6枚</t>
  </si>
  <si>
    <t>孟鲁司特钠片</t>
  </si>
  <si>
    <t>10mgx12片</t>
  </si>
  <si>
    <t>孟鲁司特钠咀嚼片</t>
  </si>
  <si>
    <t>5mgx12片</t>
  </si>
  <si>
    <t>苯磺酸左氨氯地平片</t>
  </si>
  <si>
    <t>2.5mgX14片</t>
  </si>
  <si>
    <t>格列美脲滴丸</t>
  </si>
  <si>
    <t>1mgx20粒</t>
  </si>
  <si>
    <t>缬沙坦分散片</t>
  </si>
  <si>
    <t>40mg*24片</t>
  </si>
  <si>
    <t>米格列醇片</t>
  </si>
  <si>
    <t>50mg*24片</t>
  </si>
  <si>
    <t>瑞舒伐他汀钙片</t>
  </si>
  <si>
    <t>5mgx28片</t>
  </si>
  <si>
    <t>盐酸坦洛新缓释胶囊</t>
  </si>
  <si>
    <t>0.2mg*12粒</t>
  </si>
  <si>
    <t>茵栀黄颗粒</t>
  </si>
  <si>
    <t>3gx10袋</t>
  </si>
  <si>
    <t>银杏叶片</t>
  </si>
  <si>
    <t>9.6mg*24片</t>
  </si>
  <si>
    <t>参芪降糖颗粒</t>
  </si>
  <si>
    <t>3gx21袋</t>
  </si>
  <si>
    <t>川蛭通络胶囊</t>
  </si>
  <si>
    <t>0.25g*24粒</t>
  </si>
  <si>
    <t>首荟通便胶囊</t>
  </si>
  <si>
    <t>03.5g*12粒</t>
  </si>
  <si>
    <t>普济痔疮栓</t>
  </si>
  <si>
    <t>1.3gx10粒</t>
  </si>
  <si>
    <t>醋氯芬酸肠溶片</t>
  </si>
  <si>
    <t>25mg*48片</t>
  </si>
  <si>
    <t>非那雄胺片</t>
  </si>
  <si>
    <t>5mg*12片</t>
  </si>
  <si>
    <t>氯雷他定颗粒</t>
  </si>
  <si>
    <t>10mgx7袋</t>
  </si>
  <si>
    <t>阿莫西林克拉维酸钾分散片</t>
  </si>
  <si>
    <t>228.5mg*18片</t>
  </si>
  <si>
    <t>复方氯唑沙宗片(鲁南贝特片)</t>
  </si>
  <si>
    <t>125mg:150mgx24片</t>
  </si>
  <si>
    <t>鼻渊通窍颗粒</t>
  </si>
  <si>
    <t>奥美拉唑肠溶片</t>
  </si>
  <si>
    <t>10mg*28片</t>
  </si>
  <si>
    <t>心通口服液</t>
  </si>
  <si>
    <t>10mlx10支（无蔗糖）</t>
  </si>
  <si>
    <t>脉络舒通丸</t>
  </si>
  <si>
    <t>12g*6瓶 浓缩水丸</t>
  </si>
  <si>
    <t>单硝酸异山梨酯缓释片</t>
  </si>
  <si>
    <t>40mg*28片</t>
  </si>
  <si>
    <t>单硝酸异山梨酯片(鲁南欣康)</t>
  </si>
  <si>
    <t>20mg*36片</t>
  </si>
  <si>
    <t>安宫牛黄丸</t>
  </si>
  <si>
    <t>每丸重3g;1丸/盒x2盒</t>
  </si>
  <si>
    <t>7月品牌月-太极桐君阁药厂</t>
  </si>
  <si>
    <t>侯月</t>
  </si>
  <si>
    <t>蚕蛾公补片</t>
  </si>
  <si>
    <t>0.23x24片(糖衣)</t>
  </si>
  <si>
    <t>0.23gx72片</t>
  </si>
  <si>
    <t>强力天麻杜仲丸</t>
  </si>
  <si>
    <t>0.25gx36丸x6板(水蜜丸)</t>
  </si>
  <si>
    <t>0.25gx36粒x2板</t>
  </si>
  <si>
    <t>还少丹</t>
  </si>
  <si>
    <t>9gx20袋（20丸重1克）</t>
  </si>
  <si>
    <t>9gx18丸（大蜜丸）</t>
  </si>
  <si>
    <t>驱虫消食片</t>
  </si>
  <si>
    <t>0.4gx12片x2板</t>
  </si>
  <si>
    <t>复方黄连素片</t>
  </si>
  <si>
    <t>30mgx12片x2板(糖衣片)</t>
  </si>
  <si>
    <t>复方鱼腥草片</t>
  </si>
  <si>
    <t>12片x3板</t>
  </si>
  <si>
    <t>桔贝合剂</t>
  </si>
  <si>
    <t>100ml</t>
  </si>
  <si>
    <t>黄连上清丸</t>
  </si>
  <si>
    <t>6gx10袋(浓缩丸)</t>
  </si>
  <si>
    <t>沉香化气片</t>
  </si>
  <si>
    <t>0.5gx12片x2板</t>
  </si>
  <si>
    <t>柏子养心丸</t>
  </si>
  <si>
    <t>60g</t>
  </si>
  <si>
    <t>板蓝根颗粒</t>
  </si>
  <si>
    <t>10gx20袋</t>
  </si>
  <si>
    <t>保和丸</t>
  </si>
  <si>
    <t>6gx10袋</t>
  </si>
  <si>
    <t>拨云退翳丸</t>
  </si>
  <si>
    <t>6gx10袋(水蜜丸)</t>
  </si>
  <si>
    <t>参苏感冒片</t>
  </si>
  <si>
    <t>川贝止咳糖浆</t>
  </si>
  <si>
    <t>100ml(塑瓶)</t>
  </si>
  <si>
    <t>穿龙骨刺片</t>
  </si>
  <si>
    <t>0.5gx72片(薄膜衣)</t>
  </si>
  <si>
    <t>防风通圣丸</t>
  </si>
  <si>
    <t>6gx10袋(水丸)</t>
  </si>
  <si>
    <t>风寒咳嗽颗粒</t>
  </si>
  <si>
    <t>5gx6袋</t>
  </si>
  <si>
    <t>复方百部止咳糖浆</t>
  </si>
  <si>
    <t>120ml</t>
  </si>
  <si>
    <t>复方板蓝根颗粒</t>
  </si>
  <si>
    <t>15gx20袋</t>
  </si>
  <si>
    <t>复方穿心莲片</t>
  </si>
  <si>
    <t>12片x2板(糖衣片)</t>
  </si>
  <si>
    <t>复方熊胆薄荷含片</t>
  </si>
  <si>
    <t>8片x2板</t>
  </si>
  <si>
    <t>桂附地黄丸</t>
  </si>
  <si>
    <t>6gx20袋</t>
  </si>
  <si>
    <t>归脾片</t>
  </si>
  <si>
    <t>0.45gx15片x3板</t>
  </si>
  <si>
    <t>喉症丸</t>
  </si>
  <si>
    <t>60粒x2支</t>
  </si>
  <si>
    <t>槐角丸</t>
  </si>
  <si>
    <t>降脂灵片</t>
  </si>
  <si>
    <t>0.25gx100片</t>
  </si>
  <si>
    <t>精制银翘解毒片</t>
  </si>
  <si>
    <t>12片x2板</t>
  </si>
  <si>
    <t>九味羌活丸</t>
  </si>
  <si>
    <t>6gx6袋</t>
  </si>
  <si>
    <t>六味地黄丸</t>
  </si>
  <si>
    <t>龙胆泻肝片</t>
  </si>
  <si>
    <t>0.45gx12片x3板/盒</t>
  </si>
  <si>
    <t>麻仁丸</t>
  </si>
  <si>
    <t>杞菊地黄丸</t>
  </si>
  <si>
    <t>清喉咽颗粒</t>
  </si>
  <si>
    <t>18gx6袋</t>
  </si>
  <si>
    <t>清眩片</t>
  </si>
  <si>
    <t>0.48gx12片x4板</t>
  </si>
  <si>
    <t>桑菊感冒片</t>
  </si>
  <si>
    <t>0.52gx12片x3板</t>
  </si>
  <si>
    <t>麝香风湿胶囊</t>
  </si>
  <si>
    <t>0.3gx12粒x2板</t>
  </si>
  <si>
    <t>十全大补丸</t>
  </si>
  <si>
    <t>石淋通颗粒</t>
  </si>
  <si>
    <t>15gx10袋</t>
  </si>
  <si>
    <t>舒筋活血片</t>
  </si>
  <si>
    <t>0.3gx12片x4板</t>
  </si>
  <si>
    <t>天麻丸</t>
  </si>
  <si>
    <t>天王补心丸</t>
  </si>
  <si>
    <t>乌鸡白凤丸</t>
  </si>
  <si>
    <t>夏桑菊颗粒</t>
  </si>
  <si>
    <t>逍遥丸</t>
  </si>
  <si>
    <t>小儿感冒颗粒</t>
  </si>
  <si>
    <t>12gx10袋</t>
  </si>
  <si>
    <t>小儿清热止咳合剂</t>
  </si>
  <si>
    <t>10mlx6支</t>
  </si>
  <si>
    <t>小活络片</t>
  </si>
  <si>
    <t>0.32gx12片x2板</t>
  </si>
  <si>
    <t>玄麦甘桔颗粒</t>
  </si>
  <si>
    <t>腰痛片</t>
  </si>
  <si>
    <t>0.28gx12片x4板(糖衣)</t>
  </si>
  <si>
    <t>一清颗粒</t>
  </si>
  <si>
    <t>7.5gx12袋</t>
  </si>
  <si>
    <t>知柏地黄丸</t>
  </si>
  <si>
    <t>止咳片</t>
  </si>
  <si>
    <t>0.3gx15片x3板(糖衣)</t>
  </si>
  <si>
    <t>锁阳固精丸</t>
  </si>
  <si>
    <t>健脾糕片</t>
  </si>
  <si>
    <t>0.5gx15片x4板</t>
  </si>
  <si>
    <t>2021年7月中智系列各店任务指标和奖励金额</t>
  </si>
  <si>
    <t>1、中智系列品种原毛利段提成6%不变（随工资发放）；2、完成下表任务按对应奖励金额追加发放（注意：追加奖励金额活动结束后在太极营运部晒单群发放）；3、片区完成率≥80%，片区经理奖励400元（在太极营运部晒单群发放）；                                            特别说明：超额完成任务的门店按对应奖励发放（举例：你门店任务20罐，实际完成30罐，奖励按100元发放）；</t>
  </si>
  <si>
    <t>片区名称</t>
  </si>
  <si>
    <t>7月任务指标</t>
  </si>
  <si>
    <t>门店达成奖励</t>
  </si>
  <si>
    <t>达成情况</t>
  </si>
  <si>
    <t>奖励</t>
  </si>
  <si>
    <t>备注：此奖励已于8月24日在营运部及时晒单群中发放完毕</t>
  </si>
  <si>
    <t>达成</t>
  </si>
  <si>
    <t>武侯区聚萃街药店</t>
  </si>
  <si>
    <t>小计</t>
  </si>
  <si>
    <t>城郊二片区</t>
  </si>
  <si>
    <t>超额达成</t>
  </si>
  <si>
    <t xml:space="preserve"> </t>
  </si>
  <si>
    <t>静沙南路店</t>
  </si>
  <si>
    <t>宏济中路店</t>
  </si>
  <si>
    <t>天顺路店</t>
  </si>
  <si>
    <t>科华北路店</t>
  </si>
  <si>
    <t>长寿路店</t>
  </si>
  <si>
    <t>四川太极高新区民丰大道西段药店</t>
  </si>
  <si>
    <t>泰和二街店</t>
  </si>
  <si>
    <t>经一路店</t>
  </si>
  <si>
    <t>花照壁中横路店</t>
  </si>
  <si>
    <t>沙湾东一路店</t>
  </si>
  <si>
    <t>达成十家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</si>
</sst>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b/>
      <sz val="14"/>
      <name val="Arial"/>
      <charset val="0"/>
    </font>
    <font>
      <b/>
      <sz val="11"/>
      <color rgb="FF0070C0"/>
      <name val="宋体"/>
      <charset val="0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b/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0" fillId="2" borderId="0" xfId="0" applyFill="1">
      <alignment vertical="center"/>
    </xf>
    <xf numFmtId="0" fontId="7" fillId="0" borderId="1" xfId="0" applyFont="1" applyFill="1" applyBorder="1" applyAlignment="1"/>
    <xf numFmtId="0" fontId="12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9" fontId="17" fillId="0" borderId="1" xfId="1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40065;&#213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1&#24180;\&#27963;&#21160;\7&#26376;\&#26368;&#32456;\&#38468;&#20214;-2021&#24180;7&#26376;&#20013;&#26234;&#31995;&#21015;&#21697;&#31181;&#21508;&#24215;&#20219;&#21153;&#25351;&#2663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20</v>
          </cell>
          <cell r="C5">
            <v>1021.33</v>
          </cell>
        </row>
        <row r="6">
          <cell r="A6">
            <v>54</v>
          </cell>
          <cell r="B6">
            <v>70</v>
          </cell>
          <cell r="C6">
            <v>3622.45</v>
          </cell>
        </row>
        <row r="7">
          <cell r="A7">
            <v>56</v>
          </cell>
          <cell r="B7">
            <v>24</v>
          </cell>
          <cell r="C7">
            <v>1369.21</v>
          </cell>
        </row>
        <row r="8">
          <cell r="A8">
            <v>307</v>
          </cell>
          <cell r="B8">
            <v>187</v>
          </cell>
          <cell r="C8">
            <v>9914.34</v>
          </cell>
        </row>
        <row r="9">
          <cell r="A9">
            <v>308</v>
          </cell>
          <cell r="B9">
            <v>14</v>
          </cell>
          <cell r="C9">
            <v>512.05</v>
          </cell>
        </row>
        <row r="10">
          <cell r="A10">
            <v>311</v>
          </cell>
          <cell r="B10">
            <v>39</v>
          </cell>
          <cell r="C10">
            <v>2271.37</v>
          </cell>
        </row>
        <row r="11">
          <cell r="A11">
            <v>329</v>
          </cell>
          <cell r="B11">
            <v>19</v>
          </cell>
          <cell r="C11">
            <v>1134.12</v>
          </cell>
        </row>
        <row r="12">
          <cell r="A12">
            <v>337</v>
          </cell>
          <cell r="B12">
            <v>99</v>
          </cell>
          <cell r="C12">
            <v>6637.08</v>
          </cell>
        </row>
        <row r="13">
          <cell r="A13">
            <v>339</v>
          </cell>
          <cell r="B13">
            <v>8</v>
          </cell>
          <cell r="C13">
            <v>737.23</v>
          </cell>
        </row>
        <row r="14">
          <cell r="A14">
            <v>341</v>
          </cell>
          <cell r="B14">
            <v>35</v>
          </cell>
          <cell r="C14">
            <v>1328.78</v>
          </cell>
        </row>
        <row r="15">
          <cell r="A15">
            <v>343</v>
          </cell>
          <cell r="B15">
            <v>100</v>
          </cell>
          <cell r="C15">
            <v>2576.36</v>
          </cell>
        </row>
        <row r="16">
          <cell r="A16">
            <v>347</v>
          </cell>
          <cell r="B16">
            <v>9</v>
          </cell>
          <cell r="C16">
            <v>313.05</v>
          </cell>
        </row>
        <row r="17">
          <cell r="A17">
            <v>349</v>
          </cell>
          <cell r="B17">
            <v>13</v>
          </cell>
          <cell r="C17">
            <v>457.77</v>
          </cell>
        </row>
        <row r="18">
          <cell r="A18">
            <v>351</v>
          </cell>
          <cell r="B18">
            <v>8</v>
          </cell>
          <cell r="C18">
            <v>492</v>
          </cell>
        </row>
        <row r="19">
          <cell r="A19">
            <v>355</v>
          </cell>
          <cell r="B19">
            <v>23</v>
          </cell>
          <cell r="C19">
            <v>1691.82</v>
          </cell>
        </row>
        <row r="20">
          <cell r="A20">
            <v>357</v>
          </cell>
          <cell r="B20">
            <v>67</v>
          </cell>
          <cell r="C20">
            <v>2379.22</v>
          </cell>
        </row>
        <row r="21">
          <cell r="A21">
            <v>359</v>
          </cell>
          <cell r="B21">
            <v>20</v>
          </cell>
          <cell r="C21">
            <v>1625.61</v>
          </cell>
        </row>
        <row r="22">
          <cell r="A22">
            <v>365</v>
          </cell>
          <cell r="B22">
            <v>19</v>
          </cell>
          <cell r="C22">
            <v>815</v>
          </cell>
        </row>
        <row r="23">
          <cell r="A23">
            <v>367</v>
          </cell>
          <cell r="B23">
            <v>18</v>
          </cell>
          <cell r="C23">
            <v>1075.51</v>
          </cell>
        </row>
        <row r="24">
          <cell r="A24">
            <v>371</v>
          </cell>
          <cell r="B24">
            <v>11</v>
          </cell>
          <cell r="C24">
            <v>356.23</v>
          </cell>
        </row>
        <row r="25">
          <cell r="A25">
            <v>373</v>
          </cell>
          <cell r="B25">
            <v>51</v>
          </cell>
          <cell r="C25">
            <v>1969.32</v>
          </cell>
        </row>
        <row r="26">
          <cell r="A26">
            <v>377</v>
          </cell>
          <cell r="B26">
            <v>21</v>
          </cell>
          <cell r="C26">
            <v>741.8</v>
          </cell>
        </row>
        <row r="27">
          <cell r="A27">
            <v>379</v>
          </cell>
          <cell r="B27">
            <v>45</v>
          </cell>
          <cell r="C27">
            <v>2654.19</v>
          </cell>
        </row>
        <row r="28">
          <cell r="A28">
            <v>385</v>
          </cell>
          <cell r="B28">
            <v>36</v>
          </cell>
          <cell r="C28">
            <v>1790.71</v>
          </cell>
        </row>
        <row r="29">
          <cell r="A29">
            <v>387</v>
          </cell>
          <cell r="B29">
            <v>60</v>
          </cell>
          <cell r="C29">
            <v>3108.18</v>
          </cell>
        </row>
        <row r="30">
          <cell r="A30">
            <v>391</v>
          </cell>
          <cell r="B30">
            <v>32</v>
          </cell>
          <cell r="C30">
            <v>2433.85</v>
          </cell>
        </row>
        <row r="31">
          <cell r="A31">
            <v>399</v>
          </cell>
          <cell r="B31">
            <v>34</v>
          </cell>
          <cell r="C31">
            <v>2334.52</v>
          </cell>
        </row>
        <row r="32">
          <cell r="A32">
            <v>511</v>
          </cell>
          <cell r="B32">
            <v>78</v>
          </cell>
          <cell r="C32">
            <v>4575.07</v>
          </cell>
        </row>
        <row r="33">
          <cell r="A33">
            <v>513</v>
          </cell>
          <cell r="B33">
            <v>33</v>
          </cell>
          <cell r="C33">
            <v>1318.58</v>
          </cell>
        </row>
        <row r="34">
          <cell r="A34">
            <v>514</v>
          </cell>
          <cell r="B34">
            <v>34</v>
          </cell>
          <cell r="C34">
            <v>2558.85</v>
          </cell>
        </row>
        <row r="35">
          <cell r="A35">
            <v>515</v>
          </cell>
          <cell r="B35">
            <v>21</v>
          </cell>
          <cell r="C35">
            <v>1119.72</v>
          </cell>
        </row>
        <row r="36">
          <cell r="A36">
            <v>517</v>
          </cell>
          <cell r="B36">
            <v>44</v>
          </cell>
          <cell r="C36">
            <v>2410.33</v>
          </cell>
        </row>
        <row r="37">
          <cell r="A37">
            <v>539</v>
          </cell>
          <cell r="B37">
            <v>19</v>
          </cell>
          <cell r="C37">
            <v>1253.5</v>
          </cell>
        </row>
        <row r="38">
          <cell r="A38">
            <v>545</v>
          </cell>
          <cell r="B38">
            <v>35</v>
          </cell>
          <cell r="C38">
            <v>1374.88</v>
          </cell>
        </row>
        <row r="39">
          <cell r="A39">
            <v>546</v>
          </cell>
          <cell r="B39">
            <v>66</v>
          </cell>
          <cell r="C39">
            <v>3410.15</v>
          </cell>
        </row>
        <row r="40">
          <cell r="A40">
            <v>549</v>
          </cell>
          <cell r="B40">
            <v>14</v>
          </cell>
          <cell r="C40">
            <v>979.45</v>
          </cell>
        </row>
        <row r="41">
          <cell r="A41">
            <v>570</v>
          </cell>
          <cell r="B41">
            <v>20</v>
          </cell>
          <cell r="C41">
            <v>856.46</v>
          </cell>
        </row>
        <row r="42">
          <cell r="A42">
            <v>571</v>
          </cell>
          <cell r="B42">
            <v>18</v>
          </cell>
          <cell r="C42">
            <v>1033.59</v>
          </cell>
        </row>
        <row r="43">
          <cell r="A43">
            <v>572</v>
          </cell>
          <cell r="B43">
            <v>28</v>
          </cell>
          <cell r="C43">
            <v>1283.93</v>
          </cell>
        </row>
        <row r="44">
          <cell r="A44">
            <v>573</v>
          </cell>
          <cell r="B44">
            <v>38</v>
          </cell>
          <cell r="C44">
            <v>1420.89</v>
          </cell>
        </row>
        <row r="45">
          <cell r="A45">
            <v>578</v>
          </cell>
          <cell r="B45">
            <v>47</v>
          </cell>
          <cell r="C45">
            <v>2585.15</v>
          </cell>
        </row>
        <row r="46">
          <cell r="A46">
            <v>581</v>
          </cell>
          <cell r="B46">
            <v>62</v>
          </cell>
          <cell r="C46">
            <v>3117.86</v>
          </cell>
        </row>
        <row r="47">
          <cell r="A47">
            <v>582</v>
          </cell>
          <cell r="B47">
            <v>41</v>
          </cell>
          <cell r="C47">
            <v>1726.3</v>
          </cell>
        </row>
        <row r="48">
          <cell r="A48">
            <v>585</v>
          </cell>
          <cell r="B48">
            <v>53</v>
          </cell>
          <cell r="C48">
            <v>3249.57</v>
          </cell>
        </row>
        <row r="49">
          <cell r="A49">
            <v>587</v>
          </cell>
          <cell r="B49">
            <v>58</v>
          </cell>
          <cell r="C49">
            <v>5375.56</v>
          </cell>
        </row>
        <row r="50">
          <cell r="A50">
            <v>591</v>
          </cell>
          <cell r="B50">
            <v>8</v>
          </cell>
          <cell r="C50">
            <v>974.47</v>
          </cell>
        </row>
        <row r="51">
          <cell r="A51">
            <v>594</v>
          </cell>
          <cell r="B51">
            <v>34</v>
          </cell>
          <cell r="C51">
            <v>1959.75</v>
          </cell>
        </row>
        <row r="52">
          <cell r="A52">
            <v>598</v>
          </cell>
          <cell r="B52">
            <v>36</v>
          </cell>
          <cell r="C52">
            <v>1861.16</v>
          </cell>
        </row>
        <row r="53">
          <cell r="A53">
            <v>704</v>
          </cell>
          <cell r="B53">
            <v>9</v>
          </cell>
          <cell r="C53">
            <v>342.67</v>
          </cell>
        </row>
        <row r="54">
          <cell r="A54">
            <v>706</v>
          </cell>
          <cell r="B54">
            <v>19</v>
          </cell>
          <cell r="C54">
            <v>1365.59</v>
          </cell>
        </row>
        <row r="55">
          <cell r="A55">
            <v>707</v>
          </cell>
          <cell r="B55">
            <v>38</v>
          </cell>
          <cell r="C55">
            <v>2142.31</v>
          </cell>
        </row>
        <row r="56">
          <cell r="A56">
            <v>709</v>
          </cell>
          <cell r="B56">
            <v>54</v>
          </cell>
          <cell r="C56">
            <v>3523.73</v>
          </cell>
        </row>
        <row r="57">
          <cell r="A57">
            <v>710</v>
          </cell>
          <cell r="B57">
            <v>10</v>
          </cell>
          <cell r="C57">
            <v>382.5</v>
          </cell>
        </row>
        <row r="58">
          <cell r="A58">
            <v>712</v>
          </cell>
          <cell r="B58">
            <v>56</v>
          </cell>
          <cell r="C58">
            <v>3286.34</v>
          </cell>
        </row>
        <row r="59">
          <cell r="A59">
            <v>713</v>
          </cell>
          <cell r="B59">
            <v>32</v>
          </cell>
          <cell r="C59">
            <v>1275.14</v>
          </cell>
        </row>
        <row r="60">
          <cell r="A60">
            <v>716</v>
          </cell>
          <cell r="B60">
            <v>31</v>
          </cell>
          <cell r="C60">
            <v>1509.5</v>
          </cell>
        </row>
        <row r="61">
          <cell r="A61">
            <v>717</v>
          </cell>
          <cell r="B61">
            <v>25</v>
          </cell>
          <cell r="C61">
            <v>1457.35</v>
          </cell>
        </row>
        <row r="62">
          <cell r="A62">
            <v>720</v>
          </cell>
          <cell r="B62">
            <v>53</v>
          </cell>
          <cell r="C62">
            <v>2832.51</v>
          </cell>
        </row>
        <row r="63">
          <cell r="A63">
            <v>721</v>
          </cell>
          <cell r="B63">
            <v>29</v>
          </cell>
          <cell r="C63">
            <v>2179.82</v>
          </cell>
        </row>
        <row r="64">
          <cell r="A64">
            <v>723</v>
          </cell>
          <cell r="B64">
            <v>16</v>
          </cell>
          <cell r="C64">
            <v>963.3</v>
          </cell>
        </row>
        <row r="65">
          <cell r="A65">
            <v>724</v>
          </cell>
          <cell r="B65">
            <v>43</v>
          </cell>
          <cell r="C65">
            <v>1446.51</v>
          </cell>
        </row>
        <row r="66">
          <cell r="A66">
            <v>726</v>
          </cell>
          <cell r="B66">
            <v>16</v>
          </cell>
          <cell r="C66">
            <v>533.42</v>
          </cell>
        </row>
        <row r="67">
          <cell r="A67">
            <v>727</v>
          </cell>
          <cell r="B67">
            <v>11</v>
          </cell>
          <cell r="C67">
            <v>870.2</v>
          </cell>
        </row>
        <row r="68">
          <cell r="A68">
            <v>730</v>
          </cell>
          <cell r="B68">
            <v>33</v>
          </cell>
          <cell r="C68">
            <v>1373.46</v>
          </cell>
        </row>
        <row r="69">
          <cell r="A69">
            <v>732</v>
          </cell>
          <cell r="B69">
            <v>19</v>
          </cell>
          <cell r="C69">
            <v>896.25</v>
          </cell>
        </row>
        <row r="70">
          <cell r="A70">
            <v>733</v>
          </cell>
          <cell r="B70">
            <v>23</v>
          </cell>
          <cell r="C70">
            <v>851.64</v>
          </cell>
        </row>
        <row r="71">
          <cell r="A71">
            <v>737</v>
          </cell>
          <cell r="B71">
            <v>29</v>
          </cell>
          <cell r="C71">
            <v>2162.02</v>
          </cell>
        </row>
        <row r="72">
          <cell r="A72">
            <v>738</v>
          </cell>
          <cell r="B72">
            <v>22</v>
          </cell>
          <cell r="C72">
            <v>681.43</v>
          </cell>
        </row>
        <row r="73">
          <cell r="A73">
            <v>740</v>
          </cell>
          <cell r="B73">
            <v>18</v>
          </cell>
          <cell r="C73">
            <v>697.43</v>
          </cell>
        </row>
        <row r="74">
          <cell r="A74">
            <v>742</v>
          </cell>
          <cell r="B74">
            <v>44</v>
          </cell>
          <cell r="C74">
            <v>1894.35</v>
          </cell>
        </row>
        <row r="75">
          <cell r="A75">
            <v>743</v>
          </cell>
          <cell r="B75">
            <v>26</v>
          </cell>
          <cell r="C75">
            <v>1271.4</v>
          </cell>
        </row>
        <row r="76">
          <cell r="A76">
            <v>744</v>
          </cell>
          <cell r="B76">
            <v>31</v>
          </cell>
          <cell r="C76">
            <v>871.2</v>
          </cell>
        </row>
        <row r="77">
          <cell r="A77">
            <v>745</v>
          </cell>
          <cell r="B77">
            <v>22</v>
          </cell>
          <cell r="C77">
            <v>835</v>
          </cell>
        </row>
        <row r="78">
          <cell r="A78">
            <v>746</v>
          </cell>
          <cell r="B78">
            <v>65</v>
          </cell>
          <cell r="C78">
            <v>3387.15</v>
          </cell>
        </row>
        <row r="79">
          <cell r="A79">
            <v>747</v>
          </cell>
          <cell r="B79">
            <v>39</v>
          </cell>
          <cell r="C79">
            <v>2335.07</v>
          </cell>
        </row>
        <row r="80">
          <cell r="A80">
            <v>748</v>
          </cell>
          <cell r="B80">
            <v>39</v>
          </cell>
          <cell r="C80">
            <v>1844.14</v>
          </cell>
        </row>
        <row r="81">
          <cell r="A81">
            <v>750</v>
          </cell>
          <cell r="B81">
            <v>68</v>
          </cell>
          <cell r="C81">
            <v>3662.07</v>
          </cell>
        </row>
        <row r="82">
          <cell r="A82">
            <v>752</v>
          </cell>
          <cell r="B82">
            <v>15</v>
          </cell>
          <cell r="C82">
            <v>801.2</v>
          </cell>
        </row>
        <row r="83">
          <cell r="A83">
            <v>753</v>
          </cell>
          <cell r="B83">
            <v>4</v>
          </cell>
          <cell r="C83">
            <v>160.3</v>
          </cell>
        </row>
        <row r="84">
          <cell r="A84">
            <v>754</v>
          </cell>
          <cell r="B84">
            <v>19</v>
          </cell>
          <cell r="C84">
            <v>703.15</v>
          </cell>
        </row>
        <row r="85">
          <cell r="A85">
            <v>101453</v>
          </cell>
          <cell r="B85">
            <v>19</v>
          </cell>
          <cell r="C85">
            <v>708.12</v>
          </cell>
        </row>
        <row r="86">
          <cell r="A86">
            <v>102479</v>
          </cell>
          <cell r="B86">
            <v>17</v>
          </cell>
          <cell r="C86">
            <v>732.01</v>
          </cell>
        </row>
        <row r="87">
          <cell r="A87">
            <v>102564</v>
          </cell>
          <cell r="B87">
            <v>28</v>
          </cell>
          <cell r="C87">
            <v>2243.98</v>
          </cell>
        </row>
        <row r="88">
          <cell r="A88">
            <v>102565</v>
          </cell>
          <cell r="B88">
            <v>22</v>
          </cell>
          <cell r="C88">
            <v>1083.58</v>
          </cell>
        </row>
        <row r="89">
          <cell r="A89">
            <v>102567</v>
          </cell>
          <cell r="B89">
            <v>8</v>
          </cell>
          <cell r="C89">
            <v>428.55</v>
          </cell>
        </row>
        <row r="90">
          <cell r="A90">
            <v>102934</v>
          </cell>
          <cell r="B90">
            <v>37</v>
          </cell>
          <cell r="C90">
            <v>1938.2</v>
          </cell>
        </row>
        <row r="91">
          <cell r="A91">
            <v>102935</v>
          </cell>
          <cell r="B91">
            <v>21</v>
          </cell>
          <cell r="C91">
            <v>915.75</v>
          </cell>
        </row>
        <row r="92">
          <cell r="A92">
            <v>103198</v>
          </cell>
          <cell r="B92">
            <v>30</v>
          </cell>
          <cell r="C92">
            <v>1652.19</v>
          </cell>
        </row>
        <row r="93">
          <cell r="A93">
            <v>103199</v>
          </cell>
          <cell r="B93">
            <v>18</v>
          </cell>
          <cell r="C93">
            <v>740.08</v>
          </cell>
        </row>
        <row r="94">
          <cell r="A94">
            <v>103639</v>
          </cell>
          <cell r="B94">
            <v>40</v>
          </cell>
          <cell r="C94">
            <v>2634.09</v>
          </cell>
        </row>
        <row r="95">
          <cell r="A95">
            <v>104428</v>
          </cell>
          <cell r="B95">
            <v>34</v>
          </cell>
          <cell r="C95">
            <v>1570.82</v>
          </cell>
        </row>
        <row r="96">
          <cell r="A96">
            <v>104429</v>
          </cell>
          <cell r="B96">
            <v>6</v>
          </cell>
          <cell r="C96">
            <v>487.2</v>
          </cell>
        </row>
        <row r="97">
          <cell r="A97">
            <v>104430</v>
          </cell>
          <cell r="B97">
            <v>10</v>
          </cell>
          <cell r="C97">
            <v>532.49</v>
          </cell>
        </row>
        <row r="98">
          <cell r="A98">
            <v>104533</v>
          </cell>
          <cell r="B98">
            <v>26</v>
          </cell>
          <cell r="C98">
            <v>1597.03</v>
          </cell>
        </row>
        <row r="99">
          <cell r="A99">
            <v>104838</v>
          </cell>
          <cell r="B99">
            <v>17</v>
          </cell>
          <cell r="C99">
            <v>765.76</v>
          </cell>
        </row>
        <row r="100">
          <cell r="A100">
            <v>105267</v>
          </cell>
          <cell r="B100">
            <v>42</v>
          </cell>
          <cell r="C100">
            <v>1817.27</v>
          </cell>
        </row>
        <row r="101">
          <cell r="A101">
            <v>105396</v>
          </cell>
          <cell r="B101">
            <v>5</v>
          </cell>
          <cell r="C101">
            <v>183</v>
          </cell>
        </row>
        <row r="102">
          <cell r="A102">
            <v>105751</v>
          </cell>
          <cell r="B102">
            <v>13</v>
          </cell>
          <cell r="C102">
            <v>791.59</v>
          </cell>
        </row>
        <row r="103">
          <cell r="A103">
            <v>105910</v>
          </cell>
          <cell r="B103">
            <v>27</v>
          </cell>
          <cell r="C103">
            <v>1442.32</v>
          </cell>
        </row>
        <row r="104">
          <cell r="A104">
            <v>106066</v>
          </cell>
          <cell r="B104">
            <v>31</v>
          </cell>
          <cell r="C104">
            <v>2196.02</v>
          </cell>
        </row>
        <row r="105">
          <cell r="A105">
            <v>106399</v>
          </cell>
          <cell r="B105">
            <v>32</v>
          </cell>
          <cell r="C105">
            <v>2701.77</v>
          </cell>
        </row>
        <row r="106">
          <cell r="A106">
            <v>106485</v>
          </cell>
          <cell r="B106">
            <v>18</v>
          </cell>
          <cell r="C106">
            <v>681.01</v>
          </cell>
        </row>
        <row r="107">
          <cell r="A107">
            <v>106568</v>
          </cell>
          <cell r="B107">
            <v>5</v>
          </cell>
          <cell r="C107">
            <v>429</v>
          </cell>
        </row>
        <row r="108">
          <cell r="A108">
            <v>106569</v>
          </cell>
          <cell r="B108">
            <v>22</v>
          </cell>
          <cell r="C108">
            <v>895.34</v>
          </cell>
        </row>
        <row r="109">
          <cell r="A109">
            <v>106865</v>
          </cell>
          <cell r="B109">
            <v>15</v>
          </cell>
          <cell r="C109">
            <v>638</v>
          </cell>
        </row>
        <row r="110">
          <cell r="A110">
            <v>107658</v>
          </cell>
          <cell r="B110">
            <v>37</v>
          </cell>
          <cell r="C110">
            <v>1926.12</v>
          </cell>
        </row>
        <row r="111">
          <cell r="A111">
            <v>107728</v>
          </cell>
          <cell r="B111">
            <v>9</v>
          </cell>
          <cell r="C111">
            <v>389.21</v>
          </cell>
        </row>
        <row r="112">
          <cell r="A112">
            <v>108277</v>
          </cell>
          <cell r="B112">
            <v>23</v>
          </cell>
          <cell r="C112">
            <v>1705.08</v>
          </cell>
        </row>
        <row r="113">
          <cell r="A113">
            <v>108656</v>
          </cell>
          <cell r="B113">
            <v>18</v>
          </cell>
          <cell r="C113">
            <v>942.55</v>
          </cell>
        </row>
        <row r="114">
          <cell r="A114">
            <v>110378</v>
          </cell>
          <cell r="B114">
            <v>18</v>
          </cell>
          <cell r="C114">
            <v>682.75</v>
          </cell>
        </row>
        <row r="115">
          <cell r="A115">
            <v>111064</v>
          </cell>
          <cell r="B115">
            <v>6</v>
          </cell>
          <cell r="C115">
            <v>432.51</v>
          </cell>
        </row>
        <row r="116">
          <cell r="A116">
            <v>111219</v>
          </cell>
          <cell r="B116">
            <v>37</v>
          </cell>
          <cell r="C116">
            <v>1690.49</v>
          </cell>
        </row>
        <row r="117">
          <cell r="A117">
            <v>111400</v>
          </cell>
          <cell r="B117">
            <v>16</v>
          </cell>
          <cell r="C117">
            <v>1041.36</v>
          </cell>
        </row>
        <row r="118">
          <cell r="A118">
            <v>112415</v>
          </cell>
          <cell r="B118">
            <v>19</v>
          </cell>
          <cell r="C118">
            <v>1476.69</v>
          </cell>
        </row>
        <row r="119">
          <cell r="A119">
            <v>112888</v>
          </cell>
          <cell r="B119">
            <v>5</v>
          </cell>
          <cell r="C119">
            <v>162.82</v>
          </cell>
        </row>
        <row r="120">
          <cell r="A120">
            <v>113023</v>
          </cell>
          <cell r="B120">
            <v>11</v>
          </cell>
          <cell r="C120">
            <v>338.2</v>
          </cell>
        </row>
        <row r="121">
          <cell r="A121">
            <v>113025</v>
          </cell>
          <cell r="B121">
            <v>14</v>
          </cell>
          <cell r="C121">
            <v>663</v>
          </cell>
        </row>
        <row r="122">
          <cell r="A122">
            <v>113298</v>
          </cell>
          <cell r="B122">
            <v>7</v>
          </cell>
          <cell r="C122">
            <v>244.82</v>
          </cell>
        </row>
        <row r="123">
          <cell r="A123">
            <v>113299</v>
          </cell>
          <cell r="B123">
            <v>4</v>
          </cell>
          <cell r="C123">
            <v>118.3</v>
          </cell>
        </row>
        <row r="124">
          <cell r="A124">
            <v>113833</v>
          </cell>
          <cell r="B124">
            <v>29</v>
          </cell>
          <cell r="C124">
            <v>1216.47</v>
          </cell>
        </row>
        <row r="125">
          <cell r="A125">
            <v>114069</v>
          </cell>
          <cell r="B125">
            <v>9</v>
          </cell>
          <cell r="C125">
            <v>376.55</v>
          </cell>
        </row>
        <row r="126">
          <cell r="A126">
            <v>114286</v>
          </cell>
          <cell r="B126">
            <v>26</v>
          </cell>
          <cell r="C126">
            <v>879.55</v>
          </cell>
        </row>
        <row r="127">
          <cell r="A127">
            <v>114622</v>
          </cell>
          <cell r="B127">
            <v>23</v>
          </cell>
          <cell r="C127">
            <v>1238.36</v>
          </cell>
        </row>
        <row r="128">
          <cell r="A128">
            <v>114685</v>
          </cell>
          <cell r="B128">
            <v>15</v>
          </cell>
          <cell r="C128">
            <v>742.12</v>
          </cell>
        </row>
        <row r="129">
          <cell r="A129">
            <v>114844</v>
          </cell>
          <cell r="B129">
            <v>19</v>
          </cell>
          <cell r="C129">
            <v>692.44</v>
          </cell>
        </row>
        <row r="130">
          <cell r="A130">
            <v>115971</v>
          </cell>
          <cell r="B130">
            <v>16</v>
          </cell>
          <cell r="C130">
            <v>849.12</v>
          </cell>
        </row>
        <row r="131">
          <cell r="A131">
            <v>116482</v>
          </cell>
          <cell r="B131">
            <v>36</v>
          </cell>
          <cell r="C131">
            <v>2513.03</v>
          </cell>
        </row>
        <row r="132">
          <cell r="A132">
            <v>116773</v>
          </cell>
          <cell r="B132">
            <v>30</v>
          </cell>
          <cell r="C132">
            <v>1165.7</v>
          </cell>
        </row>
        <row r="133">
          <cell r="A133">
            <v>116919</v>
          </cell>
          <cell r="B133">
            <v>28</v>
          </cell>
          <cell r="C133">
            <v>1186.02</v>
          </cell>
        </row>
        <row r="134">
          <cell r="A134">
            <v>117184</v>
          </cell>
          <cell r="B134">
            <v>23</v>
          </cell>
          <cell r="C134">
            <v>873.88</v>
          </cell>
        </row>
        <row r="135">
          <cell r="A135">
            <v>117310</v>
          </cell>
          <cell r="B135">
            <v>13</v>
          </cell>
          <cell r="C135">
            <v>456.93</v>
          </cell>
        </row>
        <row r="136">
          <cell r="A136">
            <v>117491</v>
          </cell>
          <cell r="B136">
            <v>24</v>
          </cell>
          <cell r="C136">
            <v>927.95</v>
          </cell>
        </row>
        <row r="137">
          <cell r="A137">
            <v>117637</v>
          </cell>
          <cell r="B137">
            <v>4</v>
          </cell>
          <cell r="C137">
            <v>102.5</v>
          </cell>
        </row>
        <row r="138">
          <cell r="A138">
            <v>117923</v>
          </cell>
          <cell r="B138">
            <v>8</v>
          </cell>
          <cell r="C138">
            <v>452.02</v>
          </cell>
        </row>
        <row r="139">
          <cell r="A139">
            <v>118074</v>
          </cell>
          <cell r="B139">
            <v>12</v>
          </cell>
          <cell r="C139">
            <v>386.97</v>
          </cell>
        </row>
        <row r="140">
          <cell r="A140">
            <v>118151</v>
          </cell>
          <cell r="B140">
            <v>29</v>
          </cell>
          <cell r="C140">
            <v>1843.02</v>
          </cell>
        </row>
        <row r="141">
          <cell r="A141">
            <v>118758</v>
          </cell>
          <cell r="B141">
            <v>8</v>
          </cell>
          <cell r="C141">
            <v>1629.06</v>
          </cell>
        </row>
        <row r="142">
          <cell r="A142">
            <v>118951</v>
          </cell>
          <cell r="B142">
            <v>16</v>
          </cell>
          <cell r="C142">
            <v>492.76</v>
          </cell>
        </row>
        <row r="143">
          <cell r="A143">
            <v>119262</v>
          </cell>
          <cell r="B143">
            <v>10</v>
          </cell>
          <cell r="C143">
            <v>375.27</v>
          </cell>
        </row>
        <row r="144">
          <cell r="A144">
            <v>119263</v>
          </cell>
          <cell r="B144">
            <v>13</v>
          </cell>
          <cell r="C144">
            <v>422.16</v>
          </cell>
        </row>
        <row r="145">
          <cell r="A145">
            <v>120844</v>
          </cell>
          <cell r="B145">
            <v>1</v>
          </cell>
          <cell r="C145">
            <v>23.24</v>
          </cell>
        </row>
        <row r="146">
          <cell r="B146">
            <v>3986</v>
          </cell>
          <cell r="C146">
            <v>208810.66</v>
          </cell>
        </row>
        <row r="147">
          <cell r="A147" t="str">
            <v>总计</v>
          </cell>
          <cell r="B147">
            <v>7972</v>
          </cell>
          <cell r="C147">
            <v>417621.32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7月活动政策"/>
    </sheetNames>
    <sheetDataSet>
      <sheetData sheetId="0" refreshError="1">
        <row r="7">
          <cell r="B7" t="str">
            <v>门店ID</v>
          </cell>
          <cell r="C7" t="str">
            <v>门店名称</v>
          </cell>
          <cell r="D7" t="str">
            <v>片区名称</v>
          </cell>
          <cell r="E7" t="str">
            <v>7月任务指标</v>
          </cell>
          <cell r="F7" t="str">
            <v>门店达成奖励</v>
          </cell>
        </row>
        <row r="8">
          <cell r="B8">
            <v>307</v>
          </cell>
          <cell r="C8" t="str">
            <v>四川太极旗舰店</v>
          </cell>
          <cell r="D8" t="str">
            <v>旗舰片区</v>
          </cell>
          <cell r="E8">
            <v>200</v>
          </cell>
          <cell r="F8">
            <v>500</v>
          </cell>
        </row>
        <row r="9">
          <cell r="B9">
            <v>750</v>
          </cell>
          <cell r="C9" t="str">
            <v>成都成汉太极大药房有限公司</v>
          </cell>
          <cell r="D9" t="str">
            <v>旗舰片区</v>
          </cell>
          <cell r="E9">
            <v>200</v>
          </cell>
          <cell r="F9">
            <v>500</v>
          </cell>
        </row>
        <row r="10">
          <cell r="B10">
            <v>337</v>
          </cell>
          <cell r="C10" t="str">
            <v>四川太极浆洗街药店</v>
          </cell>
          <cell r="D10" t="str">
            <v>城中片区</v>
          </cell>
          <cell r="E10">
            <v>100</v>
          </cell>
          <cell r="F10">
            <v>300</v>
          </cell>
        </row>
        <row r="11">
          <cell r="B11">
            <v>341</v>
          </cell>
          <cell r="C11" t="str">
            <v>四川太极邛崃中心药店</v>
          </cell>
          <cell r="D11" t="str">
            <v>城郊一片区</v>
          </cell>
          <cell r="E11">
            <v>100</v>
          </cell>
          <cell r="F11">
            <v>300</v>
          </cell>
        </row>
        <row r="12">
          <cell r="B12">
            <v>730</v>
          </cell>
          <cell r="C12" t="str">
            <v>四川太极新都区新繁镇繁江北路药店</v>
          </cell>
          <cell r="D12" t="str">
            <v>北门片区</v>
          </cell>
          <cell r="E12">
            <v>100</v>
          </cell>
          <cell r="F12">
            <v>300</v>
          </cell>
        </row>
        <row r="13">
          <cell r="B13">
            <v>712</v>
          </cell>
          <cell r="C13" t="str">
            <v>四川太极成华区华泰路药店</v>
          </cell>
          <cell r="D13" t="str">
            <v>东南片区</v>
          </cell>
          <cell r="E13">
            <v>50</v>
          </cell>
          <cell r="F13">
            <v>200</v>
          </cell>
        </row>
        <row r="14">
          <cell r="B14">
            <v>581</v>
          </cell>
          <cell r="C14" t="str">
            <v>四川太极成华区二环路北四段药店（汇融名城）</v>
          </cell>
          <cell r="D14" t="str">
            <v>北门片区</v>
          </cell>
          <cell r="E14">
            <v>50</v>
          </cell>
          <cell r="F14">
            <v>200</v>
          </cell>
        </row>
        <row r="15">
          <cell r="B15">
            <v>709</v>
          </cell>
          <cell r="C15" t="str">
            <v>四川太极新都区马超东路店</v>
          </cell>
          <cell r="D15" t="str">
            <v>北门片区</v>
          </cell>
          <cell r="E15">
            <v>50</v>
          </cell>
          <cell r="F15">
            <v>200</v>
          </cell>
        </row>
        <row r="16">
          <cell r="B16">
            <v>582</v>
          </cell>
          <cell r="C16" t="str">
            <v>四川太极青羊区十二桥药店</v>
          </cell>
          <cell r="D16" t="str">
            <v>西门片区</v>
          </cell>
          <cell r="E16">
            <v>30</v>
          </cell>
          <cell r="F16">
            <v>100</v>
          </cell>
        </row>
        <row r="17">
          <cell r="B17">
            <v>585</v>
          </cell>
          <cell r="C17" t="str">
            <v>四川太极成华区羊子山西路药店（兴元华盛）</v>
          </cell>
          <cell r="D17" t="str">
            <v>北门片区</v>
          </cell>
          <cell r="E17">
            <v>100</v>
          </cell>
          <cell r="F17">
            <v>300</v>
          </cell>
        </row>
        <row r="18">
          <cell r="B18">
            <v>571</v>
          </cell>
          <cell r="C18" t="str">
            <v>四川太极高新区民丰大道西段药店</v>
          </cell>
          <cell r="D18" t="str">
            <v>东南片区</v>
          </cell>
          <cell r="E18">
            <v>50</v>
          </cell>
          <cell r="F18">
            <v>200</v>
          </cell>
        </row>
        <row r="19">
          <cell r="B19">
            <v>387</v>
          </cell>
          <cell r="C19" t="str">
            <v>四川太极新乐中街药店</v>
          </cell>
          <cell r="D19" t="str">
            <v>东南片区</v>
          </cell>
          <cell r="E19">
            <v>50</v>
          </cell>
          <cell r="F19">
            <v>200</v>
          </cell>
        </row>
        <row r="20">
          <cell r="B20">
            <v>578</v>
          </cell>
          <cell r="C20" t="str">
            <v>四川太极成华区华油路药店</v>
          </cell>
          <cell r="D20" t="str">
            <v>城中片区</v>
          </cell>
          <cell r="E20">
            <v>30</v>
          </cell>
          <cell r="F20">
            <v>100</v>
          </cell>
        </row>
        <row r="21">
          <cell r="B21">
            <v>517</v>
          </cell>
          <cell r="C21" t="str">
            <v>四川太极青羊区北东街店</v>
          </cell>
          <cell r="D21" t="str">
            <v>城中片区</v>
          </cell>
          <cell r="E21">
            <v>30</v>
          </cell>
          <cell r="F21">
            <v>100</v>
          </cell>
        </row>
        <row r="22">
          <cell r="B22">
            <v>546</v>
          </cell>
          <cell r="C22" t="str">
            <v>四川太极锦江区榕声路店</v>
          </cell>
          <cell r="D22" t="str">
            <v>东南片区</v>
          </cell>
          <cell r="E22">
            <v>30</v>
          </cell>
          <cell r="F22">
            <v>100</v>
          </cell>
        </row>
        <row r="23">
          <cell r="B23">
            <v>102934</v>
          </cell>
          <cell r="C23" t="str">
            <v>四川太极金牛区银河北街药店</v>
          </cell>
          <cell r="D23" t="str">
            <v>西门片区</v>
          </cell>
          <cell r="E23">
            <v>30</v>
          </cell>
          <cell r="F23">
            <v>100</v>
          </cell>
        </row>
        <row r="24">
          <cell r="B24">
            <v>726</v>
          </cell>
          <cell r="C24" t="str">
            <v>四川太极金牛区交大路第三药店</v>
          </cell>
          <cell r="D24" t="str">
            <v>西门片区</v>
          </cell>
          <cell r="E24">
            <v>50</v>
          </cell>
          <cell r="F24">
            <v>200</v>
          </cell>
        </row>
        <row r="25">
          <cell r="B25">
            <v>343</v>
          </cell>
          <cell r="C25" t="str">
            <v>四川太极光华药店</v>
          </cell>
          <cell r="D25" t="str">
            <v>西门片区</v>
          </cell>
          <cell r="E25">
            <v>100</v>
          </cell>
          <cell r="F25">
            <v>300</v>
          </cell>
        </row>
        <row r="26">
          <cell r="B26">
            <v>707</v>
          </cell>
          <cell r="C26" t="str">
            <v>四川太极成华区万科路药店</v>
          </cell>
          <cell r="D26" t="str">
            <v>东南片区</v>
          </cell>
          <cell r="E26">
            <v>30</v>
          </cell>
          <cell r="F26">
            <v>100</v>
          </cell>
        </row>
        <row r="27">
          <cell r="B27">
            <v>54</v>
          </cell>
          <cell r="C27" t="str">
            <v>四川太极怀远店</v>
          </cell>
          <cell r="D27" t="str">
            <v>城郊二片区</v>
          </cell>
          <cell r="E27">
            <v>50</v>
          </cell>
          <cell r="F27">
            <v>200</v>
          </cell>
        </row>
        <row r="28">
          <cell r="B28">
            <v>103198</v>
          </cell>
          <cell r="C28" t="str">
            <v>四川太极青羊区贝森北路药店</v>
          </cell>
          <cell r="D28" t="str">
            <v>北门片区</v>
          </cell>
          <cell r="E28">
            <v>30</v>
          </cell>
          <cell r="F28">
            <v>100</v>
          </cell>
        </row>
        <row r="29">
          <cell r="B29">
            <v>514</v>
          </cell>
          <cell r="C29" t="str">
            <v>四川太极新津邓双镇岷江店</v>
          </cell>
          <cell r="D29" t="str">
            <v>城郊一片区</v>
          </cell>
          <cell r="E29">
            <v>30</v>
          </cell>
          <cell r="F29">
            <v>100</v>
          </cell>
        </row>
        <row r="30">
          <cell r="B30">
            <v>513</v>
          </cell>
          <cell r="C30" t="str">
            <v>四川太极武侯区顺和街店</v>
          </cell>
          <cell r="D30" t="str">
            <v>北门片区</v>
          </cell>
          <cell r="E30">
            <v>50</v>
          </cell>
          <cell r="F30">
            <v>200</v>
          </cell>
        </row>
        <row r="31">
          <cell r="B31">
            <v>349</v>
          </cell>
          <cell r="C31" t="str">
            <v>四川太极人民中路店</v>
          </cell>
          <cell r="D31" t="str">
            <v>城中片区</v>
          </cell>
          <cell r="E31">
            <v>30</v>
          </cell>
          <cell r="F31">
            <v>100</v>
          </cell>
        </row>
        <row r="32">
          <cell r="B32">
            <v>724</v>
          </cell>
          <cell r="C32" t="str">
            <v>四川太极锦江区观音桥街药店</v>
          </cell>
          <cell r="D32" t="str">
            <v>东南片区</v>
          </cell>
          <cell r="E32">
            <v>30</v>
          </cell>
          <cell r="F32">
            <v>100</v>
          </cell>
        </row>
        <row r="33">
          <cell r="B33">
            <v>365</v>
          </cell>
          <cell r="C33" t="str">
            <v>四川太极光华村街药店</v>
          </cell>
          <cell r="D33" t="str">
            <v>西门片区</v>
          </cell>
          <cell r="E33">
            <v>30</v>
          </cell>
          <cell r="F33">
            <v>100</v>
          </cell>
        </row>
        <row r="34">
          <cell r="B34">
            <v>737</v>
          </cell>
          <cell r="C34" t="str">
            <v>四川太极高新区大源北街药店</v>
          </cell>
          <cell r="D34" t="str">
            <v>东南片区</v>
          </cell>
          <cell r="E34">
            <v>30</v>
          </cell>
          <cell r="F34">
            <v>100</v>
          </cell>
        </row>
        <row r="35">
          <cell r="B35">
            <v>308</v>
          </cell>
          <cell r="C35" t="str">
            <v>四川太极红星店</v>
          </cell>
          <cell r="D35" t="str">
            <v>城中片区</v>
          </cell>
          <cell r="E35">
            <v>30</v>
          </cell>
          <cell r="F35">
            <v>100</v>
          </cell>
        </row>
        <row r="36">
          <cell r="B36">
            <v>399</v>
          </cell>
          <cell r="C36" t="str">
            <v>四川太极高新天久北巷药店</v>
          </cell>
          <cell r="D36" t="str">
            <v>东南片区</v>
          </cell>
          <cell r="E36">
            <v>30</v>
          </cell>
          <cell r="F36">
            <v>100</v>
          </cell>
        </row>
        <row r="37">
          <cell r="B37">
            <v>391</v>
          </cell>
          <cell r="C37" t="str">
            <v>四川太极金丝街药店</v>
          </cell>
          <cell r="D37" t="str">
            <v>城中片区</v>
          </cell>
          <cell r="E37">
            <v>30</v>
          </cell>
          <cell r="F37">
            <v>100</v>
          </cell>
        </row>
        <row r="38">
          <cell r="B38">
            <v>114622</v>
          </cell>
          <cell r="C38" t="str">
            <v>四川太极成华区东昌路一药店</v>
          </cell>
          <cell r="D38" t="str">
            <v>城中片区</v>
          </cell>
          <cell r="E38">
            <v>30</v>
          </cell>
          <cell r="F38">
            <v>100</v>
          </cell>
        </row>
        <row r="39">
          <cell r="B39">
            <v>379</v>
          </cell>
          <cell r="C39" t="str">
            <v>四川太极土龙路药店</v>
          </cell>
          <cell r="D39" t="str">
            <v>西门片区</v>
          </cell>
          <cell r="E39">
            <v>30</v>
          </cell>
          <cell r="F39">
            <v>100</v>
          </cell>
        </row>
        <row r="40">
          <cell r="B40">
            <v>515</v>
          </cell>
          <cell r="C40" t="str">
            <v>四川太极成华区崔家店路药店</v>
          </cell>
          <cell r="D40" t="str">
            <v>城中片区</v>
          </cell>
          <cell r="E40">
            <v>30</v>
          </cell>
          <cell r="F40">
            <v>100</v>
          </cell>
        </row>
        <row r="41">
          <cell r="B41">
            <v>351</v>
          </cell>
          <cell r="C41" t="str">
            <v>四川太极都江堰药店</v>
          </cell>
          <cell r="D41" t="str">
            <v>城郊二片区</v>
          </cell>
          <cell r="E41">
            <v>20</v>
          </cell>
          <cell r="F41">
            <v>80</v>
          </cell>
        </row>
        <row r="42">
          <cell r="B42">
            <v>511</v>
          </cell>
          <cell r="C42" t="str">
            <v>四川太极成华杉板桥南一路店</v>
          </cell>
          <cell r="D42" t="str">
            <v>城中片区</v>
          </cell>
          <cell r="E42">
            <v>30</v>
          </cell>
          <cell r="F42">
            <v>100</v>
          </cell>
        </row>
        <row r="43">
          <cell r="B43">
            <v>373</v>
          </cell>
          <cell r="C43" t="str">
            <v>四川太极通盈街药店</v>
          </cell>
          <cell r="D43" t="str">
            <v>城中片区</v>
          </cell>
          <cell r="E43">
            <v>50</v>
          </cell>
          <cell r="F43">
            <v>200</v>
          </cell>
        </row>
        <row r="44">
          <cell r="B44">
            <v>742</v>
          </cell>
          <cell r="C44" t="str">
            <v>四川太极锦江区庆云南街药店</v>
          </cell>
          <cell r="D44" t="str">
            <v>旗舰片区</v>
          </cell>
          <cell r="E44">
            <v>30</v>
          </cell>
          <cell r="F44">
            <v>100</v>
          </cell>
        </row>
        <row r="45">
          <cell r="B45">
            <v>329</v>
          </cell>
          <cell r="C45" t="str">
            <v>四川太极温江店</v>
          </cell>
          <cell r="D45" t="str">
            <v>城郊二片区</v>
          </cell>
          <cell r="E45">
            <v>30</v>
          </cell>
          <cell r="F45">
            <v>100</v>
          </cell>
        </row>
        <row r="46">
          <cell r="B46">
            <v>56</v>
          </cell>
          <cell r="C46" t="str">
            <v>四川太极三江店</v>
          </cell>
          <cell r="D46" t="str">
            <v>城郊二片区</v>
          </cell>
          <cell r="E46">
            <v>30</v>
          </cell>
          <cell r="F46">
            <v>100</v>
          </cell>
        </row>
        <row r="47">
          <cell r="B47">
            <v>106569</v>
          </cell>
          <cell r="C47" t="str">
            <v>四川太极武侯区大悦路药店</v>
          </cell>
          <cell r="D47" t="str">
            <v>北门片区</v>
          </cell>
          <cell r="E47">
            <v>30</v>
          </cell>
          <cell r="F47">
            <v>100</v>
          </cell>
        </row>
        <row r="48">
          <cell r="B48">
            <v>105751</v>
          </cell>
          <cell r="C48" t="str">
            <v>四川太极高新区新下街药店</v>
          </cell>
          <cell r="D48" t="str">
            <v>东南片区</v>
          </cell>
          <cell r="E48">
            <v>30</v>
          </cell>
          <cell r="F48">
            <v>100</v>
          </cell>
        </row>
        <row r="49">
          <cell r="B49">
            <v>104428</v>
          </cell>
          <cell r="C49" t="str">
            <v>四川太极崇州市崇阳镇永康东路药店 </v>
          </cell>
          <cell r="D49" t="str">
            <v>城郊二片区</v>
          </cell>
          <cell r="E49">
            <v>30</v>
          </cell>
          <cell r="F49">
            <v>100</v>
          </cell>
        </row>
        <row r="50">
          <cell r="B50">
            <v>101453</v>
          </cell>
          <cell r="C50" t="str">
            <v>四川太极温江区公平街道江安路药店</v>
          </cell>
          <cell r="D50" t="str">
            <v>城郊二片区</v>
          </cell>
          <cell r="E50">
            <v>30</v>
          </cell>
          <cell r="F50">
            <v>100</v>
          </cell>
        </row>
        <row r="51">
          <cell r="B51">
            <v>355</v>
          </cell>
          <cell r="C51" t="str">
            <v>四川太极双林路药店</v>
          </cell>
          <cell r="D51" t="str">
            <v>城中片区</v>
          </cell>
          <cell r="E51">
            <v>20</v>
          </cell>
          <cell r="F51">
            <v>80</v>
          </cell>
        </row>
        <row r="52">
          <cell r="B52">
            <v>359</v>
          </cell>
          <cell r="C52" t="str">
            <v>四川太极枣子巷药店</v>
          </cell>
          <cell r="D52" t="str">
            <v>西门片区</v>
          </cell>
          <cell r="E52">
            <v>20</v>
          </cell>
          <cell r="F52">
            <v>80</v>
          </cell>
        </row>
        <row r="53">
          <cell r="B53">
            <v>357</v>
          </cell>
          <cell r="C53" t="str">
            <v>四川太极清江东路药店</v>
          </cell>
          <cell r="D53" t="str">
            <v>西门片区</v>
          </cell>
          <cell r="E53">
            <v>30</v>
          </cell>
          <cell r="F53">
            <v>100</v>
          </cell>
        </row>
        <row r="54">
          <cell r="B54">
            <v>598</v>
          </cell>
          <cell r="C54" t="str">
            <v>四川太极锦江区水杉街药店</v>
          </cell>
          <cell r="D54" t="str">
            <v>东南片区</v>
          </cell>
          <cell r="E54">
            <v>20</v>
          </cell>
          <cell r="F54">
            <v>80</v>
          </cell>
        </row>
        <row r="55">
          <cell r="B55">
            <v>107658</v>
          </cell>
          <cell r="C55" t="str">
            <v>四川太极新都区新都街道万和北路药店</v>
          </cell>
          <cell r="D55" t="str">
            <v>北门片区</v>
          </cell>
          <cell r="E55">
            <v>30</v>
          </cell>
          <cell r="F55">
            <v>100</v>
          </cell>
        </row>
        <row r="56">
          <cell r="B56">
            <v>111219</v>
          </cell>
          <cell r="C56" t="str">
            <v>四川太极金牛区花照壁药店</v>
          </cell>
          <cell r="D56" t="str">
            <v>西门片区</v>
          </cell>
          <cell r="E56">
            <v>20</v>
          </cell>
          <cell r="F56">
            <v>80</v>
          </cell>
        </row>
        <row r="57">
          <cell r="B57">
            <v>106066</v>
          </cell>
          <cell r="C57" t="str">
            <v>四川太极锦江区梨花街药店</v>
          </cell>
          <cell r="D57" t="str">
            <v>旗舰片区</v>
          </cell>
          <cell r="E57">
            <v>50</v>
          </cell>
          <cell r="F57">
            <v>200</v>
          </cell>
        </row>
        <row r="58">
          <cell r="B58">
            <v>385</v>
          </cell>
          <cell r="C58" t="str">
            <v>四川太极五津西路药店</v>
          </cell>
          <cell r="D58" t="str">
            <v>城郊一片区</v>
          </cell>
          <cell r="E58">
            <v>30</v>
          </cell>
          <cell r="F58">
            <v>100</v>
          </cell>
        </row>
        <row r="59">
          <cell r="B59">
            <v>744</v>
          </cell>
          <cell r="C59" t="str">
            <v>四川太极武侯区科华街药店</v>
          </cell>
          <cell r="D59" t="str">
            <v>城中片区</v>
          </cell>
          <cell r="E59">
            <v>20</v>
          </cell>
          <cell r="F59">
            <v>80</v>
          </cell>
        </row>
        <row r="60">
          <cell r="B60">
            <v>103199</v>
          </cell>
          <cell r="C60" t="str">
            <v>四川太极成华区西林一街药店</v>
          </cell>
          <cell r="D60" t="str">
            <v>北门片区</v>
          </cell>
          <cell r="E60">
            <v>30</v>
          </cell>
          <cell r="F60">
            <v>100</v>
          </cell>
        </row>
        <row r="61">
          <cell r="B61">
            <v>103639</v>
          </cell>
          <cell r="C61" t="str">
            <v>四川太极成华区金马河路药店</v>
          </cell>
          <cell r="D61" t="str">
            <v>东南片区</v>
          </cell>
          <cell r="E61">
            <v>20</v>
          </cell>
          <cell r="F61">
            <v>80</v>
          </cell>
        </row>
        <row r="62">
          <cell r="B62">
            <v>721</v>
          </cell>
          <cell r="C62" t="str">
            <v>四川太极邛崃市临邛镇洪川小区药店</v>
          </cell>
          <cell r="D62" t="str">
            <v>城郊一片区</v>
          </cell>
          <cell r="E62">
            <v>20</v>
          </cell>
          <cell r="F62">
            <v>80</v>
          </cell>
        </row>
        <row r="63">
          <cell r="B63">
            <v>367</v>
          </cell>
          <cell r="C63" t="str">
            <v>四川太极金带街药店</v>
          </cell>
          <cell r="D63" t="str">
            <v>城郊二片区</v>
          </cell>
          <cell r="E63">
            <v>20</v>
          </cell>
          <cell r="F63">
            <v>80</v>
          </cell>
        </row>
        <row r="64">
          <cell r="B64">
            <v>105267</v>
          </cell>
          <cell r="C64" t="str">
            <v>四川太极金牛区蜀汉路药店</v>
          </cell>
          <cell r="D64" t="str">
            <v>西门片区</v>
          </cell>
          <cell r="E64">
            <v>50</v>
          </cell>
          <cell r="F64">
            <v>200</v>
          </cell>
        </row>
        <row r="65">
          <cell r="B65">
            <v>745</v>
          </cell>
          <cell r="C65" t="str">
            <v>四川太极金牛区金沙路药店</v>
          </cell>
          <cell r="D65" t="str">
            <v>西门片区</v>
          </cell>
          <cell r="E65">
            <v>20</v>
          </cell>
          <cell r="F65">
            <v>80</v>
          </cell>
        </row>
        <row r="66">
          <cell r="B66">
            <v>105910</v>
          </cell>
          <cell r="C66" t="str">
            <v>四川太极高新区紫薇东路药店</v>
          </cell>
          <cell r="D66" t="str">
            <v>东南片区</v>
          </cell>
          <cell r="E66">
            <v>30</v>
          </cell>
          <cell r="F66">
            <v>100</v>
          </cell>
        </row>
        <row r="67">
          <cell r="B67">
            <v>545</v>
          </cell>
          <cell r="C67" t="str">
            <v>四川太极龙潭西路店</v>
          </cell>
          <cell r="D67" t="str">
            <v>东南片区</v>
          </cell>
          <cell r="E67">
            <v>20</v>
          </cell>
          <cell r="F67">
            <v>80</v>
          </cell>
        </row>
        <row r="68">
          <cell r="B68">
            <v>114685</v>
          </cell>
          <cell r="C68" t="str">
            <v>三医院店</v>
          </cell>
          <cell r="D68" t="str">
            <v>城中片区</v>
          </cell>
          <cell r="E68">
            <v>30</v>
          </cell>
          <cell r="F68">
            <v>100</v>
          </cell>
        </row>
        <row r="69">
          <cell r="B69">
            <v>727</v>
          </cell>
          <cell r="C69" t="str">
            <v>四川太极金牛区黄苑东街药店</v>
          </cell>
          <cell r="D69" t="str">
            <v>西门片区</v>
          </cell>
          <cell r="E69">
            <v>30</v>
          </cell>
          <cell r="F69">
            <v>100</v>
          </cell>
        </row>
        <row r="70">
          <cell r="B70">
            <v>102935</v>
          </cell>
          <cell r="C70" t="str">
            <v>四川太极青羊区童子街药店</v>
          </cell>
          <cell r="D70" t="str">
            <v>城中片区</v>
          </cell>
          <cell r="E70">
            <v>30</v>
          </cell>
          <cell r="F70">
            <v>100</v>
          </cell>
        </row>
        <row r="71">
          <cell r="B71">
            <v>747</v>
          </cell>
          <cell r="C71" t="str">
            <v>四川太极郫县郫筒镇一环路东南段药店</v>
          </cell>
          <cell r="D71" t="str">
            <v>城中片区</v>
          </cell>
          <cell r="E71">
            <v>30</v>
          </cell>
          <cell r="F71">
            <v>100</v>
          </cell>
        </row>
        <row r="72">
          <cell r="B72">
            <v>311</v>
          </cell>
          <cell r="C72" t="str">
            <v>四川太极西部店</v>
          </cell>
          <cell r="D72" t="str">
            <v>西门片区</v>
          </cell>
          <cell r="E72">
            <v>20</v>
          </cell>
          <cell r="F72">
            <v>80</v>
          </cell>
        </row>
        <row r="73">
          <cell r="B73">
            <v>570</v>
          </cell>
          <cell r="C73" t="str">
            <v>四川太极青羊区大石西路药店</v>
          </cell>
          <cell r="D73" t="str">
            <v>西门片区</v>
          </cell>
          <cell r="E73">
            <v>20</v>
          </cell>
          <cell r="F73">
            <v>80</v>
          </cell>
        </row>
        <row r="74">
          <cell r="B74">
            <v>573</v>
          </cell>
          <cell r="C74" t="str">
            <v>四川太极双流县西航港街道锦华路一段药店</v>
          </cell>
          <cell r="D74" t="str">
            <v>东南片区</v>
          </cell>
          <cell r="E74">
            <v>20</v>
          </cell>
          <cell r="F74">
            <v>80</v>
          </cell>
        </row>
        <row r="75">
          <cell r="B75">
            <v>106865</v>
          </cell>
          <cell r="C75" t="str">
            <v>四川太极武侯区丝竹路药店</v>
          </cell>
          <cell r="D75" t="str">
            <v>旗舰片区</v>
          </cell>
          <cell r="E75">
            <v>30</v>
          </cell>
          <cell r="F75">
            <v>100</v>
          </cell>
        </row>
        <row r="76">
          <cell r="B76">
            <v>704</v>
          </cell>
          <cell r="C76" t="str">
            <v>四川太极都江堰奎光路中段药店</v>
          </cell>
          <cell r="D76" t="str">
            <v>城郊二片区</v>
          </cell>
          <cell r="E76">
            <v>30</v>
          </cell>
          <cell r="F76">
            <v>100</v>
          </cell>
        </row>
        <row r="77">
          <cell r="B77">
            <v>591</v>
          </cell>
          <cell r="C77" t="str">
            <v>四川太极邛崃市临邛镇长安大道药店</v>
          </cell>
          <cell r="D77" t="str">
            <v>城郊一片区</v>
          </cell>
          <cell r="E77">
            <v>30</v>
          </cell>
          <cell r="F77">
            <v>100</v>
          </cell>
        </row>
        <row r="78">
          <cell r="B78">
            <v>112888</v>
          </cell>
          <cell r="C78" t="str">
            <v>四川太极武侯区双楠路药店</v>
          </cell>
          <cell r="D78" t="str">
            <v>西门片区</v>
          </cell>
          <cell r="E78">
            <v>20</v>
          </cell>
          <cell r="F78">
            <v>80</v>
          </cell>
        </row>
        <row r="79">
          <cell r="B79">
            <v>102479</v>
          </cell>
          <cell r="C79" t="str">
            <v>四川太极锦江区劼人路药店</v>
          </cell>
          <cell r="D79" t="str">
            <v>城中片区</v>
          </cell>
          <cell r="E79">
            <v>20</v>
          </cell>
          <cell r="F79">
            <v>80</v>
          </cell>
        </row>
        <row r="80">
          <cell r="B80">
            <v>710</v>
          </cell>
          <cell r="C80" t="str">
            <v>四川太极都江堰市蒲阳镇堰问道西路药店</v>
          </cell>
          <cell r="D80" t="str">
            <v>城郊二片区</v>
          </cell>
          <cell r="E80">
            <v>20</v>
          </cell>
          <cell r="F80">
            <v>80</v>
          </cell>
        </row>
        <row r="81">
          <cell r="B81">
            <v>108277</v>
          </cell>
          <cell r="C81" t="str">
            <v>四川太极金牛区银沙路药店</v>
          </cell>
          <cell r="D81" t="str">
            <v>西门片区</v>
          </cell>
          <cell r="E81">
            <v>20</v>
          </cell>
          <cell r="F81">
            <v>80</v>
          </cell>
        </row>
        <row r="82">
          <cell r="B82">
            <v>371</v>
          </cell>
          <cell r="C82" t="str">
            <v>四川太极兴义镇万兴路药店</v>
          </cell>
          <cell r="D82" t="str">
            <v>城郊一片区</v>
          </cell>
          <cell r="E82">
            <v>20</v>
          </cell>
          <cell r="F82">
            <v>80</v>
          </cell>
        </row>
        <row r="83">
          <cell r="B83">
            <v>572</v>
          </cell>
          <cell r="C83" t="str">
            <v>四川太极郫县郫筒镇东大街药店</v>
          </cell>
          <cell r="D83" t="str">
            <v>城中片区</v>
          </cell>
          <cell r="E83">
            <v>20</v>
          </cell>
          <cell r="F83">
            <v>80</v>
          </cell>
        </row>
        <row r="84">
          <cell r="B84">
            <v>108656</v>
          </cell>
          <cell r="C84" t="str">
            <v>四川太极新津县五津镇五津西路二药房</v>
          </cell>
          <cell r="D84" t="str">
            <v>城郊一片区</v>
          </cell>
          <cell r="E84">
            <v>20</v>
          </cell>
          <cell r="F84">
            <v>80</v>
          </cell>
        </row>
        <row r="85">
          <cell r="B85">
            <v>754</v>
          </cell>
          <cell r="C85" t="str">
            <v>四川太极崇州市崇阳镇尚贤坊街药店</v>
          </cell>
          <cell r="D85" t="str">
            <v>城郊二片区</v>
          </cell>
          <cell r="E85">
            <v>20</v>
          </cell>
          <cell r="F85">
            <v>80</v>
          </cell>
        </row>
        <row r="86">
          <cell r="B86">
            <v>740</v>
          </cell>
          <cell r="C86" t="str">
            <v>四川太极成华区华康路药店</v>
          </cell>
          <cell r="D86" t="str">
            <v>东南片区</v>
          </cell>
          <cell r="E86">
            <v>20</v>
          </cell>
          <cell r="F86">
            <v>80</v>
          </cell>
        </row>
        <row r="87">
          <cell r="B87">
            <v>105396</v>
          </cell>
          <cell r="C87" t="str">
            <v>四川太极武侯区航中街药店</v>
          </cell>
          <cell r="D87" t="str">
            <v>东南片区</v>
          </cell>
          <cell r="E87">
            <v>30</v>
          </cell>
          <cell r="F87">
            <v>100</v>
          </cell>
        </row>
        <row r="88">
          <cell r="B88">
            <v>738</v>
          </cell>
          <cell r="C88" t="str">
            <v>四川太极都江堰市蒲阳路药店</v>
          </cell>
          <cell r="D88" t="str">
            <v>城郊二片区</v>
          </cell>
          <cell r="E88">
            <v>30</v>
          </cell>
          <cell r="F88">
            <v>100</v>
          </cell>
        </row>
        <row r="89">
          <cell r="B89">
            <v>339</v>
          </cell>
          <cell r="C89" t="str">
            <v>四川太极沙河源药店</v>
          </cell>
          <cell r="D89" t="str">
            <v>西门片区</v>
          </cell>
          <cell r="E89">
            <v>30</v>
          </cell>
          <cell r="F89">
            <v>100</v>
          </cell>
        </row>
        <row r="90">
          <cell r="B90">
            <v>743</v>
          </cell>
          <cell r="C90" t="str">
            <v>四川太极成华区万宇路药店</v>
          </cell>
          <cell r="D90" t="str">
            <v>东南片区</v>
          </cell>
          <cell r="E90">
            <v>20</v>
          </cell>
          <cell r="F90">
            <v>80</v>
          </cell>
        </row>
        <row r="91">
          <cell r="B91">
            <v>106399</v>
          </cell>
          <cell r="C91" t="str">
            <v>四川太极青羊区蜀辉路药店</v>
          </cell>
          <cell r="D91" t="str">
            <v>北门片区</v>
          </cell>
          <cell r="E91">
            <v>20</v>
          </cell>
          <cell r="F91">
            <v>80</v>
          </cell>
        </row>
        <row r="92">
          <cell r="B92">
            <v>104838</v>
          </cell>
          <cell r="C92" t="str">
            <v>四川太极崇州市崇阳镇蜀州中路药店</v>
          </cell>
          <cell r="D92" t="str">
            <v>城郊二片区</v>
          </cell>
          <cell r="E92">
            <v>20</v>
          </cell>
          <cell r="F92">
            <v>80</v>
          </cell>
        </row>
        <row r="93">
          <cell r="B93">
            <v>52</v>
          </cell>
          <cell r="C93" t="str">
            <v>四川太极崇州中心店</v>
          </cell>
          <cell r="D93" t="str">
            <v>城郊二片区</v>
          </cell>
          <cell r="E93">
            <v>20</v>
          </cell>
          <cell r="F93">
            <v>80</v>
          </cell>
        </row>
        <row r="94">
          <cell r="B94">
            <v>347</v>
          </cell>
          <cell r="C94" t="str">
            <v>四川太极清江东路2药店</v>
          </cell>
          <cell r="D94" t="str">
            <v>西门片区</v>
          </cell>
          <cell r="E94">
            <v>20</v>
          </cell>
          <cell r="F94">
            <v>80</v>
          </cell>
        </row>
        <row r="95">
          <cell r="B95">
            <v>733</v>
          </cell>
          <cell r="C95" t="str">
            <v>四川太极双流区东升街道三强西路药店</v>
          </cell>
          <cell r="D95" t="str">
            <v>东南片区</v>
          </cell>
          <cell r="E95">
            <v>20</v>
          </cell>
          <cell r="F95">
            <v>80</v>
          </cell>
        </row>
        <row r="96">
          <cell r="B96">
            <v>104430</v>
          </cell>
          <cell r="C96" t="str">
            <v>四川太极高新区中和大道药店</v>
          </cell>
          <cell r="D96" t="str">
            <v>东南片区</v>
          </cell>
          <cell r="E96">
            <v>20</v>
          </cell>
          <cell r="F96">
            <v>80</v>
          </cell>
        </row>
        <row r="97">
          <cell r="B97">
            <v>106485</v>
          </cell>
          <cell r="C97" t="str">
            <v>四川太极成都高新区元华二巷药店</v>
          </cell>
          <cell r="D97" t="str">
            <v>东南片区</v>
          </cell>
          <cell r="E97">
            <v>20</v>
          </cell>
          <cell r="F97">
            <v>80</v>
          </cell>
        </row>
        <row r="98">
          <cell r="B98">
            <v>102564</v>
          </cell>
          <cell r="C98" t="str">
            <v>四川太极邛崃市临邛镇翠荫街药店</v>
          </cell>
          <cell r="D98" t="str">
            <v>城郊一片区</v>
          </cell>
          <cell r="E98">
            <v>20</v>
          </cell>
          <cell r="F98">
            <v>80</v>
          </cell>
        </row>
        <row r="99">
          <cell r="B99">
            <v>587</v>
          </cell>
          <cell r="C99" t="str">
            <v>四川太极都江堰景中路店</v>
          </cell>
          <cell r="D99" t="str">
            <v>城郊二片区</v>
          </cell>
          <cell r="E99">
            <v>20</v>
          </cell>
          <cell r="F99">
            <v>80</v>
          </cell>
        </row>
        <row r="100">
          <cell r="B100">
            <v>752</v>
          </cell>
          <cell r="C100" t="str">
            <v>武侯区聚萃街药店</v>
          </cell>
          <cell r="D100" t="str">
            <v>北门片区</v>
          </cell>
          <cell r="E100">
            <v>20</v>
          </cell>
          <cell r="F100">
            <v>80</v>
          </cell>
        </row>
        <row r="101">
          <cell r="B101">
            <v>732</v>
          </cell>
          <cell r="C101" t="str">
            <v>四川太极邛崃市羊安镇永康大道药店</v>
          </cell>
          <cell r="D101" t="str">
            <v>城郊一片区</v>
          </cell>
          <cell r="E101">
            <v>20</v>
          </cell>
          <cell r="F101">
            <v>80</v>
          </cell>
        </row>
        <row r="102">
          <cell r="B102">
            <v>723</v>
          </cell>
          <cell r="C102" t="str">
            <v>四川太极锦江区柳翠路药店</v>
          </cell>
          <cell r="D102" t="str">
            <v>城中片区</v>
          </cell>
          <cell r="E102">
            <v>20</v>
          </cell>
          <cell r="F102">
            <v>80</v>
          </cell>
        </row>
        <row r="103">
          <cell r="B103">
            <v>706</v>
          </cell>
          <cell r="C103" t="str">
            <v>四川太极都江堰幸福镇翔凤路药店</v>
          </cell>
          <cell r="D103" t="str">
            <v>城郊二片区</v>
          </cell>
          <cell r="E103">
            <v>20</v>
          </cell>
          <cell r="F103">
            <v>80</v>
          </cell>
        </row>
        <row r="104">
          <cell r="B104">
            <v>106568</v>
          </cell>
          <cell r="C104" t="str">
            <v>四川太极高新区中和公济桥路药店</v>
          </cell>
          <cell r="D104" t="str">
            <v>东南片区</v>
          </cell>
          <cell r="E104">
            <v>20</v>
          </cell>
          <cell r="F104">
            <v>80</v>
          </cell>
        </row>
        <row r="105">
          <cell r="B105">
            <v>113025</v>
          </cell>
          <cell r="C105" t="str">
            <v>四川太极青羊区蜀鑫路药店</v>
          </cell>
          <cell r="D105" t="str">
            <v>北门片区</v>
          </cell>
          <cell r="E105">
            <v>20</v>
          </cell>
          <cell r="F105">
            <v>80</v>
          </cell>
        </row>
        <row r="106">
          <cell r="B106">
            <v>113023</v>
          </cell>
          <cell r="C106" t="str">
            <v>四川太极成华区云龙南路药店</v>
          </cell>
          <cell r="D106" t="str">
            <v>城中片区</v>
          </cell>
          <cell r="E106">
            <v>20</v>
          </cell>
          <cell r="F106">
            <v>80</v>
          </cell>
        </row>
        <row r="107">
          <cell r="B107">
            <v>102565</v>
          </cell>
          <cell r="C107" t="str">
            <v>四川太极武侯区佳灵路药店</v>
          </cell>
          <cell r="D107" t="str">
            <v>北门片区</v>
          </cell>
          <cell r="E107">
            <v>20</v>
          </cell>
          <cell r="F107">
            <v>80</v>
          </cell>
        </row>
        <row r="108">
          <cell r="B108">
            <v>104429</v>
          </cell>
          <cell r="C108" t="str">
            <v>四川太极武侯区大华街药店</v>
          </cell>
          <cell r="D108" t="str">
            <v>北门片区</v>
          </cell>
          <cell r="E108">
            <v>20</v>
          </cell>
          <cell r="F108">
            <v>80</v>
          </cell>
        </row>
        <row r="109">
          <cell r="B109">
            <v>102567</v>
          </cell>
          <cell r="C109" t="str">
            <v>四川太极新津县五津镇武阳西路药店</v>
          </cell>
          <cell r="D109" t="str">
            <v>城郊一片区</v>
          </cell>
          <cell r="E109">
            <v>20</v>
          </cell>
          <cell r="F109">
            <v>80</v>
          </cell>
        </row>
        <row r="110">
          <cell r="B110">
            <v>111400</v>
          </cell>
          <cell r="C110" t="str">
            <v>四川太极邛崃市文君街道杏林路药店</v>
          </cell>
          <cell r="D110" t="str">
            <v>城郊一片区</v>
          </cell>
          <cell r="E110">
            <v>20</v>
          </cell>
          <cell r="F110">
            <v>80</v>
          </cell>
        </row>
        <row r="111">
          <cell r="B111">
            <v>111064</v>
          </cell>
          <cell r="C111" t="str">
            <v>四川太极邛崃市临邛街道涌泉街药店</v>
          </cell>
          <cell r="D111" t="str">
            <v>城郊一片区</v>
          </cell>
          <cell r="E111">
            <v>20</v>
          </cell>
          <cell r="F111">
            <v>80</v>
          </cell>
        </row>
        <row r="112">
          <cell r="B112">
            <v>112415</v>
          </cell>
          <cell r="C112" t="str">
            <v>四川太极金牛区五福桥东路药店</v>
          </cell>
          <cell r="D112" t="str">
            <v>西门片区</v>
          </cell>
          <cell r="E112">
            <v>20</v>
          </cell>
          <cell r="F112">
            <v>80</v>
          </cell>
        </row>
        <row r="113">
          <cell r="B113">
            <v>377</v>
          </cell>
          <cell r="C113" t="str">
            <v>四川太极新园大道药店</v>
          </cell>
          <cell r="D113" t="str">
            <v>东南片区</v>
          </cell>
          <cell r="E113">
            <v>20</v>
          </cell>
          <cell r="F113">
            <v>80</v>
          </cell>
        </row>
        <row r="114">
          <cell r="B114">
            <v>114286</v>
          </cell>
          <cell r="C114" t="str">
            <v>光华北五路</v>
          </cell>
          <cell r="D114" t="str">
            <v>西门片区</v>
          </cell>
          <cell r="E114">
            <v>20</v>
          </cell>
          <cell r="F114">
            <v>80</v>
          </cell>
        </row>
        <row r="115">
          <cell r="B115">
            <v>753</v>
          </cell>
          <cell r="C115" t="str">
            <v>四川太极锦江区合欢树街药店</v>
          </cell>
          <cell r="D115" t="str">
            <v>东南片区</v>
          </cell>
          <cell r="E115">
            <v>20</v>
          </cell>
          <cell r="F115">
            <v>80</v>
          </cell>
        </row>
        <row r="116">
          <cell r="B116">
            <v>713</v>
          </cell>
          <cell r="C116" t="str">
            <v>四川太极都江堰聚源镇药店</v>
          </cell>
          <cell r="D116" t="str">
            <v>城郊二片区</v>
          </cell>
          <cell r="E116">
            <v>20</v>
          </cell>
          <cell r="F116">
            <v>80</v>
          </cell>
        </row>
        <row r="117">
          <cell r="B117">
            <v>110378</v>
          </cell>
          <cell r="C117" t="str">
            <v>四川太极都江堰市永丰街道宝莲路药店</v>
          </cell>
          <cell r="D117" t="str">
            <v>城郊二片区</v>
          </cell>
          <cell r="E117">
            <v>20</v>
          </cell>
          <cell r="F117">
            <v>80</v>
          </cell>
        </row>
        <row r="118">
          <cell r="B118">
            <v>113008</v>
          </cell>
          <cell r="C118" t="str">
            <v>四川太极高新区南华巷药店</v>
          </cell>
          <cell r="D118" t="str">
            <v>东南片区</v>
          </cell>
          <cell r="E118">
            <v>20</v>
          </cell>
          <cell r="F118">
            <v>80</v>
          </cell>
        </row>
        <row r="119">
          <cell r="B119">
            <v>113298</v>
          </cell>
          <cell r="C119" t="str">
            <v>四川太极武侯区逸都路药店</v>
          </cell>
          <cell r="D119" t="str">
            <v>西门片区</v>
          </cell>
          <cell r="E119">
            <v>20</v>
          </cell>
          <cell r="F119">
            <v>80</v>
          </cell>
        </row>
        <row r="120">
          <cell r="B120">
            <v>113299</v>
          </cell>
          <cell r="C120" t="str">
            <v>四川太极武侯区倪家桥路药店</v>
          </cell>
          <cell r="D120" t="str">
            <v>城中片区</v>
          </cell>
          <cell r="E120">
            <v>20</v>
          </cell>
          <cell r="F120">
            <v>80</v>
          </cell>
        </row>
        <row r="121">
          <cell r="B121">
            <v>113833</v>
          </cell>
          <cell r="C121" t="str">
            <v>四川太极青羊区光华西一路药店</v>
          </cell>
          <cell r="D121" t="str">
            <v>西门片区</v>
          </cell>
          <cell r="E121">
            <v>20</v>
          </cell>
          <cell r="F121">
            <v>80</v>
          </cell>
        </row>
        <row r="122">
          <cell r="B122">
            <v>114069</v>
          </cell>
          <cell r="C122" t="str">
            <v>四川太极高新区剑南大道药店</v>
          </cell>
          <cell r="D122" t="str">
            <v>东南片区</v>
          </cell>
          <cell r="E122">
            <v>20</v>
          </cell>
          <cell r="F122">
            <v>80</v>
          </cell>
        </row>
        <row r="123">
          <cell r="B123">
            <v>114844</v>
          </cell>
          <cell r="C123" t="str">
            <v>培华路店</v>
          </cell>
          <cell r="D123" t="str">
            <v>城中片区</v>
          </cell>
          <cell r="E123">
            <v>20</v>
          </cell>
          <cell r="F123">
            <v>80</v>
          </cell>
        </row>
        <row r="124">
          <cell r="B124">
            <v>115971</v>
          </cell>
          <cell r="C124" t="str">
            <v>四川太极高新区天顺路药店</v>
          </cell>
          <cell r="D124" t="str">
            <v>东南片区</v>
          </cell>
          <cell r="E124">
            <v>20</v>
          </cell>
          <cell r="F124">
            <v>80</v>
          </cell>
        </row>
        <row r="125">
          <cell r="B125">
            <v>116482</v>
          </cell>
          <cell r="C125" t="str">
            <v>四川太极锦江区宏济中路药店</v>
          </cell>
          <cell r="D125" t="str">
            <v>城中片区</v>
          </cell>
          <cell r="E125">
            <v>20</v>
          </cell>
          <cell r="F125">
            <v>80</v>
          </cell>
        </row>
        <row r="126">
          <cell r="B126">
            <v>116919</v>
          </cell>
          <cell r="C126" t="str">
            <v>四川太极武侯区科华北路药店</v>
          </cell>
          <cell r="D126" t="str">
            <v>东南片区</v>
          </cell>
          <cell r="E126">
            <v>20</v>
          </cell>
          <cell r="F126">
            <v>80</v>
          </cell>
        </row>
        <row r="127">
          <cell r="B127">
            <v>116773</v>
          </cell>
          <cell r="C127" t="str">
            <v>经一路店</v>
          </cell>
          <cell r="D127" t="str">
            <v>西门片区</v>
          </cell>
          <cell r="E127">
            <v>20</v>
          </cell>
          <cell r="F127">
            <v>80</v>
          </cell>
        </row>
        <row r="128">
          <cell r="B128">
            <v>117184</v>
          </cell>
          <cell r="C128" t="str">
            <v>静沙南路药店</v>
          </cell>
          <cell r="D128" t="str">
            <v>城中片区</v>
          </cell>
          <cell r="E128">
            <v>20</v>
          </cell>
          <cell r="F128">
            <v>80</v>
          </cell>
        </row>
        <row r="129">
          <cell r="B129">
            <v>117310</v>
          </cell>
          <cell r="C129" t="str">
            <v>长寿路店</v>
          </cell>
          <cell r="D129" t="str">
            <v>东南片区</v>
          </cell>
          <cell r="E129">
            <v>20</v>
          </cell>
          <cell r="F129">
            <v>80</v>
          </cell>
        </row>
        <row r="130">
          <cell r="B130">
            <v>117491</v>
          </cell>
          <cell r="C130" t="str">
            <v>花照壁中横路店</v>
          </cell>
          <cell r="D130" t="str">
            <v>西门片区</v>
          </cell>
          <cell r="E130">
            <v>20</v>
          </cell>
          <cell r="F130">
            <v>80</v>
          </cell>
        </row>
        <row r="131">
          <cell r="B131">
            <v>118074</v>
          </cell>
          <cell r="C131" t="str">
            <v>太和二街</v>
          </cell>
          <cell r="D131" t="str">
            <v>东南片区</v>
          </cell>
          <cell r="E131">
            <v>20</v>
          </cell>
          <cell r="F131">
            <v>80</v>
          </cell>
        </row>
        <row r="132">
          <cell r="B132">
            <v>118151</v>
          </cell>
          <cell r="C132" t="str">
            <v>沙湾路店</v>
          </cell>
          <cell r="D132" t="str">
            <v>西门片区</v>
          </cell>
          <cell r="E132">
            <v>20</v>
          </cell>
          <cell r="F132">
            <v>80</v>
          </cell>
        </row>
        <row r="133">
          <cell r="B133" t="str">
            <v>合计</v>
          </cell>
        </row>
        <row r="133">
          <cell r="E133">
            <v>4000</v>
          </cell>
          <cell r="F133">
            <v>14080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3"/>
  <sheetViews>
    <sheetView tabSelected="1" workbookViewId="0">
      <pane xSplit="3" ySplit="3" topLeftCell="D106" activePane="bottomRight" state="frozen"/>
      <selection/>
      <selection pane="topRight"/>
      <selection pane="bottomLeft"/>
      <selection pane="bottomRight" activeCell="H14" sqref="H14:H23"/>
    </sheetView>
  </sheetViews>
  <sheetFormatPr defaultColWidth="6" defaultRowHeight="21" customHeight="1"/>
  <cols>
    <col min="1" max="1" width="9.625" style="35" customWidth="1"/>
    <col min="2" max="2" width="8.75" style="35" customWidth="1"/>
    <col min="3" max="3" width="31.625" style="36" customWidth="1"/>
    <col min="4" max="6" width="11.375" style="35" customWidth="1"/>
    <col min="7" max="7" width="8.875" style="36" customWidth="1"/>
    <col min="8" max="8" width="22.125" style="36" customWidth="1"/>
    <col min="9" max="9" width="17" style="36" customWidth="1"/>
    <col min="10" max="10" width="14.5" style="35" customWidth="1"/>
    <col min="11" max="11" width="12.75" style="35" customWidth="1"/>
    <col min="12" max="12" width="12.25" style="35" customWidth="1"/>
    <col min="13" max="13" width="15.625" style="35" customWidth="1"/>
    <col min="14" max="16383" width="6" style="35" customWidth="1"/>
    <col min="16384" max="16384" width="6" style="35"/>
  </cols>
  <sheetData>
    <row r="1" ht="37" customHeight="1" spans="1:13">
      <c r="A1" s="37" t="s">
        <v>0</v>
      </c>
      <c r="B1" s="37" t="s">
        <v>1</v>
      </c>
      <c r="C1" s="37" t="s">
        <v>2</v>
      </c>
      <c r="D1" s="38" t="s">
        <v>3</v>
      </c>
      <c r="E1" s="39"/>
      <c r="F1" s="40"/>
      <c r="G1" s="41" t="s">
        <v>4</v>
      </c>
      <c r="H1" s="41"/>
      <c r="I1" s="41"/>
      <c r="J1" s="41"/>
      <c r="K1" s="41"/>
      <c r="L1" s="41"/>
      <c r="M1" s="41"/>
    </row>
    <row r="2" ht="83" customHeight="1" spans="1:13">
      <c r="A2" s="42"/>
      <c r="B2" s="42"/>
      <c r="C2" s="42"/>
      <c r="D2" s="43" t="s">
        <v>5</v>
      </c>
      <c r="E2" s="44" t="s">
        <v>6</v>
      </c>
      <c r="F2" s="44" t="s">
        <v>7</v>
      </c>
      <c r="G2" s="43" t="s">
        <v>8</v>
      </c>
      <c r="H2" s="43"/>
      <c r="I2" s="43"/>
      <c r="J2" s="43"/>
      <c r="K2" s="43"/>
      <c r="L2" s="43"/>
      <c r="M2" s="43"/>
    </row>
    <row r="3" customHeight="1" spans="1:13">
      <c r="A3" s="45"/>
      <c r="B3" s="45"/>
      <c r="C3" s="45"/>
      <c r="D3" s="43"/>
      <c r="E3" s="46"/>
      <c r="F3" s="46"/>
      <c r="G3" s="47" t="s">
        <v>9</v>
      </c>
      <c r="H3" s="47" t="s">
        <v>10</v>
      </c>
      <c r="I3" s="43" t="s">
        <v>11</v>
      </c>
      <c r="J3" s="49" t="s">
        <v>12</v>
      </c>
      <c r="K3" s="49" t="s">
        <v>13</v>
      </c>
      <c r="L3" s="49" t="s">
        <v>14</v>
      </c>
      <c r="M3" s="49" t="s">
        <v>15</v>
      </c>
    </row>
    <row r="4" customHeight="1" spans="1:13">
      <c r="A4" s="48">
        <v>1</v>
      </c>
      <c r="B4" s="48">
        <v>307</v>
      </c>
      <c r="C4" s="48" t="s">
        <v>16</v>
      </c>
      <c r="D4" s="49">
        <v>9980</v>
      </c>
      <c r="E4" s="49">
        <f>VLOOKUP(B:B,[1]Sheet1!$A$1:$C$65536,3,0)</f>
        <v>9914.34</v>
      </c>
      <c r="F4" s="50">
        <f>E4/D4</f>
        <v>0.993420841683367</v>
      </c>
      <c r="G4" s="48" t="s">
        <v>17</v>
      </c>
      <c r="H4" s="48" t="s">
        <v>18</v>
      </c>
      <c r="I4" s="48">
        <v>31200</v>
      </c>
      <c r="J4" s="49">
        <v>16069.65</v>
      </c>
      <c r="K4" s="50">
        <f>J4/I4</f>
        <v>0.515052884615385</v>
      </c>
      <c r="L4" s="49"/>
      <c r="M4" s="49"/>
    </row>
    <row r="5" customHeight="1" spans="1:13">
      <c r="A5" s="48">
        <v>2</v>
      </c>
      <c r="B5" s="48">
        <v>337</v>
      </c>
      <c r="C5" s="48" t="s">
        <v>19</v>
      </c>
      <c r="D5" s="49">
        <v>5470</v>
      </c>
      <c r="E5" s="49">
        <f>VLOOKUP(B:B,[1]Sheet1!$A$1:$C$65536,3,0)</f>
        <v>6637.08</v>
      </c>
      <c r="F5" s="50">
        <f t="shared" ref="F5:F36" si="0">E5/D5</f>
        <v>1.21336014625229</v>
      </c>
      <c r="G5" s="48" t="s">
        <v>20</v>
      </c>
      <c r="H5" s="48"/>
      <c r="I5" s="48">
        <v>25900</v>
      </c>
      <c r="J5" s="49">
        <v>15300.53</v>
      </c>
      <c r="K5" s="50">
        <f t="shared" ref="K5:K36" si="1">J5/I5</f>
        <v>0.590754054054054</v>
      </c>
      <c r="L5" s="49"/>
      <c r="M5" s="49"/>
    </row>
    <row r="6" customHeight="1" spans="1:13">
      <c r="A6" s="48">
        <v>3</v>
      </c>
      <c r="B6" s="48">
        <v>750</v>
      </c>
      <c r="C6" s="48" t="s">
        <v>21</v>
      </c>
      <c r="D6" s="49">
        <v>9380</v>
      </c>
      <c r="E6" s="49">
        <f>VLOOKUP(B:B,[1]Sheet1!$A$1:$C$65536,3,0)</f>
        <v>3662.07</v>
      </c>
      <c r="F6" s="50">
        <f t="shared" si="0"/>
        <v>0.390412579957356</v>
      </c>
      <c r="G6" s="48" t="s">
        <v>17</v>
      </c>
      <c r="H6" s="48"/>
      <c r="I6" s="48">
        <v>25800</v>
      </c>
      <c r="J6" s="49">
        <v>8464.04</v>
      </c>
      <c r="K6" s="50">
        <f t="shared" si="1"/>
        <v>0.328063565891473</v>
      </c>
      <c r="L6" s="49"/>
      <c r="M6" s="49"/>
    </row>
    <row r="7" customHeight="1" spans="1:13">
      <c r="A7" s="48">
        <v>4</v>
      </c>
      <c r="B7" s="48">
        <v>341</v>
      </c>
      <c r="C7" s="48" t="s">
        <v>22</v>
      </c>
      <c r="D7" s="49">
        <v>5470</v>
      </c>
      <c r="E7" s="49">
        <f>VLOOKUP(B:B,[1]Sheet1!$A$1:$C$65536,3,0)</f>
        <v>1328.78</v>
      </c>
      <c r="F7" s="50">
        <f t="shared" si="0"/>
        <v>0.242921389396709</v>
      </c>
      <c r="G7" s="48" t="s">
        <v>23</v>
      </c>
      <c r="H7" s="48"/>
      <c r="I7" s="48">
        <v>25800</v>
      </c>
      <c r="J7" s="49">
        <v>16575.48</v>
      </c>
      <c r="K7" s="50">
        <f t="shared" si="1"/>
        <v>0.642460465116279</v>
      </c>
      <c r="L7" s="49"/>
      <c r="M7" s="49"/>
    </row>
    <row r="8" customHeight="1" spans="1:13">
      <c r="A8" s="48">
        <v>5</v>
      </c>
      <c r="B8" s="48">
        <v>311</v>
      </c>
      <c r="C8" s="48" t="s">
        <v>24</v>
      </c>
      <c r="D8" s="49">
        <v>2820</v>
      </c>
      <c r="E8" s="49">
        <f>VLOOKUP(B:B,[1]Sheet1!$A$1:$C$65536,3,0)</f>
        <v>2271.37</v>
      </c>
      <c r="F8" s="50">
        <f t="shared" si="0"/>
        <v>0.805450354609929</v>
      </c>
      <c r="G8" s="48" t="s">
        <v>25</v>
      </c>
      <c r="H8" s="48"/>
      <c r="I8" s="48">
        <v>24000</v>
      </c>
      <c r="J8" s="49">
        <v>8926.62</v>
      </c>
      <c r="K8" s="50">
        <f t="shared" si="1"/>
        <v>0.3719425</v>
      </c>
      <c r="L8" s="49"/>
      <c r="M8" s="49"/>
    </row>
    <row r="9" customHeight="1" spans="1:13">
      <c r="A9" s="48">
        <v>6</v>
      </c>
      <c r="B9" s="48">
        <v>343</v>
      </c>
      <c r="C9" s="48" t="s">
        <v>26</v>
      </c>
      <c r="D9" s="49">
        <v>3750</v>
      </c>
      <c r="E9" s="49">
        <f>VLOOKUP(B:B,[1]Sheet1!$A$1:$C$65536,3,0)</f>
        <v>2576.36</v>
      </c>
      <c r="F9" s="50">
        <f t="shared" si="0"/>
        <v>0.687029333333333</v>
      </c>
      <c r="G9" s="48" t="s">
        <v>25</v>
      </c>
      <c r="H9" s="48"/>
      <c r="I9" s="48">
        <v>23600</v>
      </c>
      <c r="J9" s="49">
        <v>9274.47</v>
      </c>
      <c r="K9" s="50">
        <f t="shared" si="1"/>
        <v>0.392986016949153</v>
      </c>
      <c r="L9" s="49"/>
      <c r="M9" s="49"/>
    </row>
    <row r="10" customHeight="1" spans="1:13">
      <c r="A10" s="48">
        <v>7</v>
      </c>
      <c r="B10" s="48">
        <v>578</v>
      </c>
      <c r="C10" s="48" t="s">
        <v>27</v>
      </c>
      <c r="D10" s="49">
        <v>2820</v>
      </c>
      <c r="E10" s="49">
        <f>VLOOKUP(B:B,[1]Sheet1!$A$1:$C$65536,3,0)</f>
        <v>2585.15</v>
      </c>
      <c r="F10" s="50">
        <f t="shared" si="0"/>
        <v>0.916719858156028</v>
      </c>
      <c r="G10" s="48" t="s">
        <v>28</v>
      </c>
      <c r="H10" s="48"/>
      <c r="I10" s="48">
        <v>21900</v>
      </c>
      <c r="J10" s="49">
        <v>1940.19</v>
      </c>
      <c r="K10" s="50">
        <f t="shared" si="1"/>
        <v>0.0885931506849315</v>
      </c>
      <c r="L10" s="49"/>
      <c r="M10" s="49"/>
    </row>
    <row r="11" customHeight="1" spans="1:13">
      <c r="A11" s="48">
        <v>8</v>
      </c>
      <c r="B11" s="48">
        <v>385</v>
      </c>
      <c r="C11" s="48" t="s">
        <v>29</v>
      </c>
      <c r="D11" s="49">
        <v>3750</v>
      </c>
      <c r="E11" s="49">
        <f>VLOOKUP(B:B,[1]Sheet1!$A$1:$C$65536,3,0)</f>
        <v>1790.71</v>
      </c>
      <c r="F11" s="50">
        <f t="shared" si="0"/>
        <v>0.477522666666667</v>
      </c>
      <c r="G11" s="48" t="s">
        <v>30</v>
      </c>
      <c r="H11" s="48"/>
      <c r="I11" s="48">
        <v>17400</v>
      </c>
      <c r="J11" s="49">
        <v>3117.16</v>
      </c>
      <c r="K11" s="50">
        <f t="shared" si="1"/>
        <v>0.179147126436782</v>
      </c>
      <c r="L11" s="49"/>
      <c r="M11" s="49"/>
    </row>
    <row r="12" customHeight="1" spans="1:13">
      <c r="A12" s="48">
        <v>9</v>
      </c>
      <c r="B12" s="48">
        <v>730</v>
      </c>
      <c r="C12" s="48" t="s">
        <v>31</v>
      </c>
      <c r="D12" s="49">
        <v>3750</v>
      </c>
      <c r="E12" s="49">
        <f>VLOOKUP(B:B,[1]Sheet1!$A$1:$C$65536,3,0)</f>
        <v>1373.46</v>
      </c>
      <c r="F12" s="50">
        <f t="shared" si="0"/>
        <v>0.366256</v>
      </c>
      <c r="G12" s="48" t="s">
        <v>28</v>
      </c>
      <c r="H12" s="48"/>
      <c r="I12" s="48">
        <v>14500</v>
      </c>
      <c r="J12" s="49">
        <v>6736.99</v>
      </c>
      <c r="K12" s="50">
        <f t="shared" si="1"/>
        <v>0.46462</v>
      </c>
      <c r="L12" s="49"/>
      <c r="M12" s="49"/>
    </row>
    <row r="13" customHeight="1" spans="1:13">
      <c r="A13" s="48">
        <v>11</v>
      </c>
      <c r="B13" s="48">
        <v>105910</v>
      </c>
      <c r="C13" s="48" t="s">
        <v>32</v>
      </c>
      <c r="D13" s="49">
        <v>2500</v>
      </c>
      <c r="E13" s="49">
        <f>VLOOKUP(B:B,[1]Sheet1!$A$1:$C$65536,3,0)</f>
        <v>1442.32</v>
      </c>
      <c r="F13" s="50">
        <f t="shared" si="0"/>
        <v>0.576928</v>
      </c>
      <c r="G13" s="48" t="s">
        <v>20</v>
      </c>
      <c r="H13" s="48"/>
      <c r="I13" s="48">
        <v>13950</v>
      </c>
      <c r="J13" s="49">
        <v>2169.72</v>
      </c>
      <c r="K13" s="50">
        <f t="shared" si="1"/>
        <v>0.155535483870968</v>
      </c>
      <c r="L13" s="49"/>
      <c r="M13" s="49"/>
    </row>
    <row r="14" customHeight="1" spans="1:13">
      <c r="A14" s="48">
        <v>10</v>
      </c>
      <c r="B14" s="48">
        <v>744</v>
      </c>
      <c r="C14" s="48" t="s">
        <v>33</v>
      </c>
      <c r="D14" s="49">
        <v>2820</v>
      </c>
      <c r="E14" s="49">
        <f>VLOOKUP(B:B,[1]Sheet1!$A$1:$C$65536,3,0)</f>
        <v>871.2</v>
      </c>
      <c r="F14" s="50">
        <f t="shared" si="0"/>
        <v>0.308936170212766</v>
      </c>
      <c r="G14" s="48" t="s">
        <v>20</v>
      </c>
      <c r="H14" s="48" t="s">
        <v>34</v>
      </c>
      <c r="I14" s="48">
        <v>13900</v>
      </c>
      <c r="J14" s="49">
        <v>2471.19</v>
      </c>
      <c r="K14" s="50">
        <f t="shared" si="1"/>
        <v>0.17778345323741</v>
      </c>
      <c r="L14" s="49"/>
      <c r="M14" s="49"/>
    </row>
    <row r="15" customHeight="1" spans="1:13">
      <c r="A15" s="48">
        <v>12</v>
      </c>
      <c r="B15" s="48">
        <v>721</v>
      </c>
      <c r="C15" s="48" t="s">
        <v>35</v>
      </c>
      <c r="D15" s="49">
        <v>2500</v>
      </c>
      <c r="E15" s="49">
        <f>VLOOKUP(B:B,[1]Sheet1!$A$1:$C$65536,3,0)</f>
        <v>2179.82</v>
      </c>
      <c r="F15" s="50">
        <f t="shared" si="0"/>
        <v>0.871928</v>
      </c>
      <c r="G15" s="48" t="s">
        <v>23</v>
      </c>
      <c r="H15" s="48"/>
      <c r="I15" s="48">
        <v>13600</v>
      </c>
      <c r="J15" s="49">
        <v>3987.64</v>
      </c>
      <c r="K15" s="50">
        <f t="shared" si="1"/>
        <v>0.293208823529412</v>
      </c>
      <c r="L15" s="49"/>
      <c r="M15" s="49"/>
    </row>
    <row r="16" customHeight="1" spans="1:13">
      <c r="A16" s="48">
        <v>13</v>
      </c>
      <c r="B16" s="48">
        <v>54</v>
      </c>
      <c r="C16" s="48" t="s">
        <v>36</v>
      </c>
      <c r="D16" s="49">
        <v>4070</v>
      </c>
      <c r="E16" s="49">
        <f>VLOOKUP(B:B,[1]Sheet1!$A$1:$C$65536,3,0)</f>
        <v>3622.45</v>
      </c>
      <c r="F16" s="50">
        <f t="shared" si="0"/>
        <v>0.890036855036855</v>
      </c>
      <c r="G16" s="48" t="s">
        <v>37</v>
      </c>
      <c r="H16" s="48"/>
      <c r="I16" s="48">
        <v>13200</v>
      </c>
      <c r="J16" s="49">
        <v>6494.54</v>
      </c>
      <c r="K16" s="50">
        <f t="shared" si="1"/>
        <v>0.492010606060606</v>
      </c>
      <c r="L16" s="49"/>
      <c r="M16" s="49"/>
    </row>
    <row r="17" customHeight="1" spans="1:13">
      <c r="A17" s="48">
        <v>14</v>
      </c>
      <c r="B17" s="48">
        <v>582</v>
      </c>
      <c r="C17" s="48" t="s">
        <v>38</v>
      </c>
      <c r="D17" s="49">
        <v>5470</v>
      </c>
      <c r="E17" s="49">
        <f>VLOOKUP(B:B,[1]Sheet1!$A$1:$C$65536,3,0)</f>
        <v>1726.3</v>
      </c>
      <c r="F17" s="50">
        <f t="shared" si="0"/>
        <v>0.315594149908592</v>
      </c>
      <c r="G17" s="48" t="s">
        <v>25</v>
      </c>
      <c r="H17" s="48"/>
      <c r="I17" s="48">
        <v>12400</v>
      </c>
      <c r="J17" s="49">
        <v>3793.52</v>
      </c>
      <c r="K17" s="50">
        <f t="shared" si="1"/>
        <v>0.305929032258065</v>
      </c>
      <c r="L17" s="49"/>
      <c r="M17" s="49"/>
    </row>
    <row r="18" customHeight="1" spans="1:13">
      <c r="A18" s="48">
        <v>15</v>
      </c>
      <c r="B18" s="48">
        <v>712</v>
      </c>
      <c r="C18" s="48" t="s">
        <v>39</v>
      </c>
      <c r="D18" s="49">
        <v>5470</v>
      </c>
      <c r="E18" s="49">
        <f>VLOOKUP(B:B,[1]Sheet1!$A$1:$C$65536,3,0)</f>
        <v>3286.34</v>
      </c>
      <c r="F18" s="50">
        <f t="shared" si="0"/>
        <v>0.600793418647166</v>
      </c>
      <c r="G18" s="48" t="s">
        <v>40</v>
      </c>
      <c r="H18" s="48"/>
      <c r="I18" s="48">
        <v>11800</v>
      </c>
      <c r="J18" s="49">
        <v>6757.89</v>
      </c>
      <c r="K18" s="50">
        <f t="shared" si="1"/>
        <v>0.572702542372881</v>
      </c>
      <c r="L18" s="49"/>
      <c r="M18" s="49"/>
    </row>
    <row r="19" customHeight="1" spans="1:13">
      <c r="A19" s="48">
        <v>16</v>
      </c>
      <c r="B19" s="48">
        <v>365</v>
      </c>
      <c r="C19" s="48" t="s">
        <v>41</v>
      </c>
      <c r="D19" s="49">
        <v>3130</v>
      </c>
      <c r="E19" s="49">
        <f>VLOOKUP(B:B,[1]Sheet1!$A$1:$C$65536,3,0)</f>
        <v>815</v>
      </c>
      <c r="F19" s="50">
        <f t="shared" si="0"/>
        <v>0.26038338658147</v>
      </c>
      <c r="G19" s="48" t="s">
        <v>25</v>
      </c>
      <c r="H19" s="48"/>
      <c r="I19" s="48">
        <v>11700</v>
      </c>
      <c r="J19" s="49">
        <v>4194.93</v>
      </c>
      <c r="K19" s="50">
        <f t="shared" si="1"/>
        <v>0.358541025641026</v>
      </c>
      <c r="L19" s="49"/>
      <c r="M19" s="49"/>
    </row>
    <row r="20" customHeight="1" spans="1:13">
      <c r="A20" s="48">
        <v>17</v>
      </c>
      <c r="B20" s="48">
        <v>709</v>
      </c>
      <c r="C20" s="48" t="s">
        <v>42</v>
      </c>
      <c r="D20" s="49">
        <v>2820</v>
      </c>
      <c r="E20" s="49">
        <f>VLOOKUP(B:B,[1]Sheet1!$A$1:$C$65536,3,0)</f>
        <v>3523.73</v>
      </c>
      <c r="F20" s="50">
        <f t="shared" si="0"/>
        <v>1.24954964539007</v>
      </c>
      <c r="G20" s="48" t="s">
        <v>28</v>
      </c>
      <c r="H20" s="48"/>
      <c r="I20" s="48">
        <v>11600</v>
      </c>
      <c r="J20" s="49">
        <v>3605.51</v>
      </c>
      <c r="K20" s="50">
        <f t="shared" si="1"/>
        <v>0.310819827586207</v>
      </c>
      <c r="L20" s="49"/>
      <c r="M20" s="49"/>
    </row>
    <row r="21" customHeight="1" spans="1:13">
      <c r="A21" s="48">
        <v>18</v>
      </c>
      <c r="B21" s="48">
        <v>514</v>
      </c>
      <c r="C21" s="48" t="s">
        <v>43</v>
      </c>
      <c r="D21" s="49">
        <v>3280</v>
      </c>
      <c r="E21" s="49">
        <f>VLOOKUP(B:B,[1]Sheet1!$A$1:$C$65536,3,0)</f>
        <v>2558.85</v>
      </c>
      <c r="F21" s="50">
        <f t="shared" si="0"/>
        <v>0.780137195121951</v>
      </c>
      <c r="G21" s="48" t="s">
        <v>30</v>
      </c>
      <c r="H21" s="48"/>
      <c r="I21" s="48">
        <v>11600</v>
      </c>
      <c r="J21" s="49">
        <v>6073.59</v>
      </c>
      <c r="K21" s="50">
        <f t="shared" si="1"/>
        <v>0.523585344827586</v>
      </c>
      <c r="L21" s="49"/>
      <c r="M21" s="49"/>
    </row>
    <row r="22" customHeight="1" spans="1:13">
      <c r="A22" s="48">
        <v>19</v>
      </c>
      <c r="B22" s="48">
        <v>716</v>
      </c>
      <c r="C22" s="48" t="s">
        <v>44</v>
      </c>
      <c r="D22" s="49">
        <v>3750</v>
      </c>
      <c r="E22" s="49">
        <f>VLOOKUP(B:B,[1]Sheet1!$A$1:$C$65536,3,0)</f>
        <v>1509.5</v>
      </c>
      <c r="F22" s="50">
        <f t="shared" si="0"/>
        <v>0.402533333333333</v>
      </c>
      <c r="G22" s="48" t="s">
        <v>23</v>
      </c>
      <c r="H22" s="48"/>
      <c r="I22" s="48">
        <v>11000</v>
      </c>
      <c r="J22" s="49">
        <v>3207.95</v>
      </c>
      <c r="K22" s="50">
        <f t="shared" si="1"/>
        <v>0.291631818181818</v>
      </c>
      <c r="L22" s="49"/>
      <c r="M22" s="49"/>
    </row>
    <row r="23" customHeight="1" spans="1:13">
      <c r="A23" s="48">
        <v>20</v>
      </c>
      <c r="B23" s="48">
        <v>105751</v>
      </c>
      <c r="C23" s="48" t="s">
        <v>45</v>
      </c>
      <c r="D23" s="49">
        <v>3280</v>
      </c>
      <c r="E23" s="49">
        <f>VLOOKUP(B:B,[1]Sheet1!$A$1:$C$65536,3,0)</f>
        <v>791.59</v>
      </c>
      <c r="F23" s="50">
        <f t="shared" si="0"/>
        <v>0.241338414634146</v>
      </c>
      <c r="G23" s="48" t="s">
        <v>40</v>
      </c>
      <c r="H23" s="48"/>
      <c r="I23" s="48">
        <v>10600</v>
      </c>
      <c r="J23" s="49">
        <v>2518.02</v>
      </c>
      <c r="K23" s="50">
        <f t="shared" si="1"/>
        <v>0.237549056603774</v>
      </c>
      <c r="L23" s="49"/>
      <c r="M23" s="49"/>
    </row>
    <row r="24" customHeight="1" spans="1:13">
      <c r="A24" s="48">
        <v>21</v>
      </c>
      <c r="B24" s="48">
        <v>387</v>
      </c>
      <c r="C24" s="48" t="s">
        <v>46</v>
      </c>
      <c r="D24" s="49">
        <v>3130</v>
      </c>
      <c r="E24" s="49">
        <f>VLOOKUP(B:B,[1]Sheet1!$A$1:$C$65536,3,0)</f>
        <v>3108.18</v>
      </c>
      <c r="F24" s="50">
        <f t="shared" si="0"/>
        <v>0.99302875399361</v>
      </c>
      <c r="G24" s="48" t="s">
        <v>40</v>
      </c>
      <c r="H24" s="48" t="s">
        <v>47</v>
      </c>
      <c r="I24" s="48">
        <v>10200</v>
      </c>
      <c r="J24" s="49">
        <v>5645.36</v>
      </c>
      <c r="K24" s="50">
        <f t="shared" si="1"/>
        <v>0.553466666666667</v>
      </c>
      <c r="L24" s="49"/>
      <c r="M24" s="49"/>
    </row>
    <row r="25" customHeight="1" spans="1:13">
      <c r="A25" s="48">
        <v>22</v>
      </c>
      <c r="B25" s="48">
        <v>546</v>
      </c>
      <c r="C25" s="48" t="s">
        <v>48</v>
      </c>
      <c r="D25" s="49">
        <v>5000</v>
      </c>
      <c r="E25" s="49">
        <f>VLOOKUP(B:B,[1]Sheet1!$A$1:$C$65536,3,0)</f>
        <v>3410.15</v>
      </c>
      <c r="F25" s="50">
        <f t="shared" si="0"/>
        <v>0.68203</v>
      </c>
      <c r="G25" s="48" t="s">
        <v>40</v>
      </c>
      <c r="H25" s="48"/>
      <c r="I25" s="48">
        <v>9800</v>
      </c>
      <c r="J25" s="49">
        <v>7671.28</v>
      </c>
      <c r="K25" s="50">
        <f t="shared" si="1"/>
        <v>0.782783673469388</v>
      </c>
      <c r="L25" s="49"/>
      <c r="M25" s="49"/>
    </row>
    <row r="26" customHeight="1" spans="1:13">
      <c r="A26" s="48">
        <v>23</v>
      </c>
      <c r="B26" s="48">
        <v>571</v>
      </c>
      <c r="C26" s="48" t="s">
        <v>49</v>
      </c>
      <c r="D26" s="49">
        <v>3750</v>
      </c>
      <c r="E26" s="49">
        <f>VLOOKUP(B:B,[1]Sheet1!$A$1:$C$65536,3,0)</f>
        <v>1033.59</v>
      </c>
      <c r="F26" s="50">
        <f t="shared" si="0"/>
        <v>0.275624</v>
      </c>
      <c r="G26" s="48" t="s">
        <v>40</v>
      </c>
      <c r="H26" s="48"/>
      <c r="I26" s="48">
        <v>9800</v>
      </c>
      <c r="J26" s="49">
        <v>5456.88</v>
      </c>
      <c r="K26" s="50">
        <f t="shared" si="1"/>
        <v>0.556824489795918</v>
      </c>
      <c r="L26" s="49"/>
      <c r="M26" s="49"/>
    </row>
    <row r="27" customHeight="1" spans="1:13">
      <c r="A27" s="48">
        <v>24</v>
      </c>
      <c r="B27" s="48">
        <v>104428</v>
      </c>
      <c r="C27" s="48" t="s">
        <v>50</v>
      </c>
      <c r="D27" s="49">
        <v>2500</v>
      </c>
      <c r="E27" s="49">
        <f>VLOOKUP(B:B,[1]Sheet1!$A$1:$C$65536,3,0)</f>
        <v>1570.82</v>
      </c>
      <c r="F27" s="50">
        <f t="shared" si="0"/>
        <v>0.628328</v>
      </c>
      <c r="G27" s="48" t="s">
        <v>37</v>
      </c>
      <c r="H27" s="48"/>
      <c r="I27" s="48">
        <v>9600</v>
      </c>
      <c r="J27" s="49">
        <v>3274.37</v>
      </c>
      <c r="K27" s="50">
        <f t="shared" si="1"/>
        <v>0.341080208333333</v>
      </c>
      <c r="L27" s="49"/>
      <c r="M27" s="49"/>
    </row>
    <row r="28" customHeight="1" spans="1:13">
      <c r="A28" s="48">
        <v>25</v>
      </c>
      <c r="B28" s="48">
        <v>102935</v>
      </c>
      <c r="C28" s="48" t="s">
        <v>51</v>
      </c>
      <c r="D28" s="49">
        <v>4380</v>
      </c>
      <c r="E28" s="49">
        <f>VLOOKUP(B:B,[1]Sheet1!$A$1:$C$65536,3,0)</f>
        <v>915.75</v>
      </c>
      <c r="F28" s="50">
        <f t="shared" si="0"/>
        <v>0.209075342465753</v>
      </c>
      <c r="G28" s="48" t="s">
        <v>28</v>
      </c>
      <c r="H28" s="48"/>
      <c r="I28" s="48">
        <v>9000</v>
      </c>
      <c r="J28" s="49">
        <v>1432.59</v>
      </c>
      <c r="K28" s="50">
        <f t="shared" si="1"/>
        <v>0.159176666666667</v>
      </c>
      <c r="L28" s="49"/>
      <c r="M28" s="49"/>
    </row>
    <row r="29" customHeight="1" spans="1:13">
      <c r="A29" s="48">
        <v>26</v>
      </c>
      <c r="B29" s="48">
        <v>517</v>
      </c>
      <c r="C29" s="48" t="s">
        <v>52</v>
      </c>
      <c r="D29" s="49">
        <v>5470</v>
      </c>
      <c r="E29" s="49">
        <f>VLOOKUP(B:B,[1]Sheet1!$A$1:$C$65536,3,0)</f>
        <v>2410.33</v>
      </c>
      <c r="F29" s="50">
        <f t="shared" si="0"/>
        <v>0.44064533820841</v>
      </c>
      <c r="G29" s="48" t="s">
        <v>20</v>
      </c>
      <c r="H29" s="48"/>
      <c r="I29" s="48">
        <v>9000</v>
      </c>
      <c r="J29" s="49">
        <v>2526.17</v>
      </c>
      <c r="K29" s="50">
        <f t="shared" si="1"/>
        <v>0.280685555555556</v>
      </c>
      <c r="L29" s="49"/>
      <c r="M29" s="49"/>
    </row>
    <row r="30" customHeight="1" spans="1:13">
      <c r="A30" s="48">
        <v>27</v>
      </c>
      <c r="B30" s="48">
        <v>754</v>
      </c>
      <c r="C30" s="48" t="s">
        <v>53</v>
      </c>
      <c r="D30" s="49">
        <v>2500</v>
      </c>
      <c r="E30" s="49">
        <f>VLOOKUP(B:B,[1]Sheet1!$A$1:$C$65536,3,0)</f>
        <v>703.15</v>
      </c>
      <c r="F30" s="50">
        <f t="shared" si="0"/>
        <v>0.28126</v>
      </c>
      <c r="G30" s="48" t="s">
        <v>37</v>
      </c>
      <c r="H30" s="48"/>
      <c r="I30" s="48">
        <v>8900</v>
      </c>
      <c r="J30" s="49">
        <v>1965.68</v>
      </c>
      <c r="K30" s="50">
        <f t="shared" si="1"/>
        <v>0.220862921348315</v>
      </c>
      <c r="L30" s="49"/>
      <c r="M30" s="49"/>
    </row>
    <row r="31" customHeight="1" spans="1:13">
      <c r="A31" s="48">
        <v>28</v>
      </c>
      <c r="B31" s="48">
        <v>726</v>
      </c>
      <c r="C31" s="48" t="s">
        <v>54</v>
      </c>
      <c r="D31" s="49">
        <v>2820</v>
      </c>
      <c r="E31" s="49">
        <f>VLOOKUP(B:B,[1]Sheet1!$A$1:$C$65536,3,0)</f>
        <v>533.42</v>
      </c>
      <c r="F31" s="50">
        <f t="shared" si="0"/>
        <v>0.189156028368794</v>
      </c>
      <c r="G31" s="48" t="s">
        <v>25</v>
      </c>
      <c r="H31" s="48"/>
      <c r="I31" s="48">
        <v>8900</v>
      </c>
      <c r="J31" s="49">
        <v>3464.87</v>
      </c>
      <c r="K31" s="50">
        <f t="shared" si="1"/>
        <v>0.389311235955056</v>
      </c>
      <c r="L31" s="49"/>
      <c r="M31" s="49"/>
    </row>
    <row r="32" customHeight="1" spans="1:13">
      <c r="A32" s="48">
        <v>29</v>
      </c>
      <c r="B32" s="48">
        <v>738</v>
      </c>
      <c r="C32" s="48" t="s">
        <v>55</v>
      </c>
      <c r="D32" s="49">
        <v>2190</v>
      </c>
      <c r="E32" s="49">
        <f>VLOOKUP(B:B,[1]Sheet1!$A$1:$C$65536,3,0)</f>
        <v>681.43</v>
      </c>
      <c r="F32" s="50">
        <f t="shared" si="0"/>
        <v>0.311155251141553</v>
      </c>
      <c r="G32" s="48" t="s">
        <v>37</v>
      </c>
      <c r="H32" s="48"/>
      <c r="I32" s="48">
        <v>8900</v>
      </c>
      <c r="J32" s="49">
        <v>5594.76</v>
      </c>
      <c r="K32" s="50">
        <f t="shared" si="1"/>
        <v>0.628624719101124</v>
      </c>
      <c r="L32" s="49"/>
      <c r="M32" s="49"/>
    </row>
    <row r="33" customHeight="1" spans="1:13">
      <c r="A33" s="48">
        <v>30</v>
      </c>
      <c r="B33" s="48">
        <v>737</v>
      </c>
      <c r="C33" s="48" t="s">
        <v>56</v>
      </c>
      <c r="D33" s="49">
        <v>2820</v>
      </c>
      <c r="E33" s="49">
        <f>VLOOKUP(B:B,[1]Sheet1!$A$1:$C$65536,3,0)</f>
        <v>2162.02</v>
      </c>
      <c r="F33" s="50">
        <f t="shared" si="0"/>
        <v>0.766673758865248</v>
      </c>
      <c r="G33" s="48" t="s">
        <v>40</v>
      </c>
      <c r="H33" s="48"/>
      <c r="I33" s="48">
        <v>8900</v>
      </c>
      <c r="J33" s="49">
        <v>2516.07</v>
      </c>
      <c r="K33" s="50">
        <f t="shared" si="1"/>
        <v>0.282704494382022</v>
      </c>
      <c r="L33" s="49"/>
      <c r="M33" s="49"/>
    </row>
    <row r="34" customHeight="1" spans="1:13">
      <c r="A34" s="48">
        <v>31</v>
      </c>
      <c r="B34" s="48">
        <v>587</v>
      </c>
      <c r="C34" s="48" t="s">
        <v>57</v>
      </c>
      <c r="D34" s="49">
        <v>2190</v>
      </c>
      <c r="E34" s="49">
        <f>VLOOKUP(B:B,[1]Sheet1!$A$1:$C$65536,3,0)</f>
        <v>5375.56</v>
      </c>
      <c r="F34" s="50">
        <f t="shared" si="0"/>
        <v>2.45459360730594</v>
      </c>
      <c r="G34" s="48" t="s">
        <v>37</v>
      </c>
      <c r="H34" s="48" t="s">
        <v>58</v>
      </c>
      <c r="I34" s="48">
        <v>8900</v>
      </c>
      <c r="J34" s="49">
        <v>4289.53</v>
      </c>
      <c r="K34" s="50">
        <f t="shared" si="1"/>
        <v>0.481969662921348</v>
      </c>
      <c r="L34" s="49"/>
      <c r="M34" s="49"/>
    </row>
    <row r="35" customHeight="1" spans="1:13">
      <c r="A35" s="48">
        <v>32</v>
      </c>
      <c r="B35" s="48">
        <v>707</v>
      </c>
      <c r="C35" s="48" t="s">
        <v>59</v>
      </c>
      <c r="D35" s="49">
        <v>3910</v>
      </c>
      <c r="E35" s="49">
        <f>VLOOKUP(B:B,[1]Sheet1!$A$1:$C$65536,3,0)</f>
        <v>2142.31</v>
      </c>
      <c r="F35" s="50">
        <f t="shared" si="0"/>
        <v>0.54790537084399</v>
      </c>
      <c r="G35" s="48" t="s">
        <v>40</v>
      </c>
      <c r="H35" s="48"/>
      <c r="I35" s="48">
        <v>8700</v>
      </c>
      <c r="J35" s="49">
        <v>4615.26</v>
      </c>
      <c r="K35" s="50">
        <f t="shared" si="1"/>
        <v>0.530489655172414</v>
      </c>
      <c r="L35" s="49"/>
      <c r="M35" s="49"/>
    </row>
    <row r="36" customHeight="1" spans="1:13">
      <c r="A36" s="48">
        <v>33</v>
      </c>
      <c r="B36" s="48">
        <v>367</v>
      </c>
      <c r="C36" s="48" t="s">
        <v>60</v>
      </c>
      <c r="D36" s="49">
        <v>2660</v>
      </c>
      <c r="E36" s="49">
        <f>VLOOKUP(B:B,[1]Sheet1!$A$1:$C$65536,3,0)</f>
        <v>1075.51</v>
      </c>
      <c r="F36" s="50">
        <f t="shared" si="0"/>
        <v>0.404327067669173</v>
      </c>
      <c r="G36" s="48" t="s">
        <v>37</v>
      </c>
      <c r="H36" s="48"/>
      <c r="I36" s="48">
        <v>8700</v>
      </c>
      <c r="J36" s="49">
        <v>2607.53</v>
      </c>
      <c r="K36" s="50">
        <f t="shared" si="1"/>
        <v>0.299716091954023</v>
      </c>
      <c r="L36" s="49"/>
      <c r="M36" s="49"/>
    </row>
    <row r="37" customHeight="1" spans="1:13">
      <c r="A37" s="48">
        <v>34</v>
      </c>
      <c r="B37" s="48">
        <v>113023</v>
      </c>
      <c r="C37" s="48" t="s">
        <v>61</v>
      </c>
      <c r="D37" s="49">
        <v>1560</v>
      </c>
      <c r="E37" s="49">
        <f>VLOOKUP(B:B,[1]Sheet1!$A$1:$C$65536,3,0)</f>
        <v>338.2</v>
      </c>
      <c r="F37" s="50">
        <f t="shared" ref="F37:F68" si="2">E37/D37</f>
        <v>0.216794871794872</v>
      </c>
      <c r="G37" s="48" t="s">
        <v>28</v>
      </c>
      <c r="H37" s="48"/>
      <c r="I37" s="48">
        <v>8700</v>
      </c>
      <c r="J37" s="49">
        <v>641.27</v>
      </c>
      <c r="K37" s="50">
        <f t="shared" ref="K37:K68" si="3">J37/I37</f>
        <v>0.0737091954022989</v>
      </c>
      <c r="L37" s="49"/>
      <c r="M37" s="49"/>
    </row>
    <row r="38" customHeight="1" spans="1:13">
      <c r="A38" s="48">
        <v>35</v>
      </c>
      <c r="B38" s="48">
        <v>706</v>
      </c>
      <c r="C38" s="48" t="s">
        <v>62</v>
      </c>
      <c r="D38" s="49">
        <v>3600</v>
      </c>
      <c r="E38" s="49">
        <f>VLOOKUP(B:B,[1]Sheet1!$A$1:$C$65536,3,0)</f>
        <v>1365.59</v>
      </c>
      <c r="F38" s="50">
        <f t="shared" si="2"/>
        <v>0.379330555555556</v>
      </c>
      <c r="G38" s="48" t="s">
        <v>37</v>
      </c>
      <c r="H38" s="48"/>
      <c r="I38" s="48">
        <v>8600</v>
      </c>
      <c r="J38" s="49">
        <v>4319.76</v>
      </c>
      <c r="K38" s="50">
        <f t="shared" si="3"/>
        <v>0.502297674418605</v>
      </c>
      <c r="L38" s="49"/>
      <c r="M38" s="49"/>
    </row>
    <row r="39" customHeight="1" spans="1:13">
      <c r="A39" s="48">
        <v>36</v>
      </c>
      <c r="B39" s="48">
        <v>351</v>
      </c>
      <c r="C39" s="48" t="s">
        <v>63</v>
      </c>
      <c r="D39" s="49">
        <v>2190</v>
      </c>
      <c r="E39" s="49">
        <f>VLOOKUP(B:B,[1]Sheet1!$A$1:$C$65536,3,0)</f>
        <v>492</v>
      </c>
      <c r="F39" s="50">
        <f t="shared" si="2"/>
        <v>0.224657534246575</v>
      </c>
      <c r="G39" s="48" t="s">
        <v>37</v>
      </c>
      <c r="H39" s="48"/>
      <c r="I39" s="48">
        <v>8400</v>
      </c>
      <c r="J39" s="49">
        <v>4917.39</v>
      </c>
      <c r="K39" s="50">
        <f t="shared" si="3"/>
        <v>0.585403571428571</v>
      </c>
      <c r="L39" s="49"/>
      <c r="M39" s="49"/>
    </row>
    <row r="40" customHeight="1" spans="1:13">
      <c r="A40" s="48">
        <v>37</v>
      </c>
      <c r="B40" s="48">
        <v>585</v>
      </c>
      <c r="C40" s="48" t="s">
        <v>64</v>
      </c>
      <c r="D40" s="49">
        <v>3130</v>
      </c>
      <c r="E40" s="49">
        <f>VLOOKUP(B:B,[1]Sheet1!$A$1:$C$65536,3,0)</f>
        <v>3249.57</v>
      </c>
      <c r="F40" s="50">
        <f t="shared" si="2"/>
        <v>1.03820127795527</v>
      </c>
      <c r="G40" s="48" t="s">
        <v>28</v>
      </c>
      <c r="H40" s="48"/>
      <c r="I40" s="48">
        <v>8400</v>
      </c>
      <c r="J40" s="49">
        <v>4160.03</v>
      </c>
      <c r="K40" s="50">
        <f t="shared" si="3"/>
        <v>0.495241666666667</v>
      </c>
      <c r="L40" s="49"/>
      <c r="M40" s="49"/>
    </row>
    <row r="41" customHeight="1" spans="1:13">
      <c r="A41" s="48">
        <v>38</v>
      </c>
      <c r="B41" s="48">
        <v>724</v>
      </c>
      <c r="C41" s="48" t="s">
        <v>65</v>
      </c>
      <c r="D41" s="49">
        <v>2820</v>
      </c>
      <c r="E41" s="49">
        <f>VLOOKUP(B:B,[1]Sheet1!$A$1:$C$65536,3,0)</f>
        <v>1446.51</v>
      </c>
      <c r="F41" s="50">
        <f t="shared" si="2"/>
        <v>0.512946808510638</v>
      </c>
      <c r="G41" s="48" t="s">
        <v>20</v>
      </c>
      <c r="H41" s="48"/>
      <c r="I41" s="48">
        <v>8400</v>
      </c>
      <c r="J41" s="49">
        <v>2859.68</v>
      </c>
      <c r="K41" s="50">
        <f t="shared" si="3"/>
        <v>0.340438095238095</v>
      </c>
      <c r="L41" s="49"/>
      <c r="M41" s="49"/>
    </row>
    <row r="42" customHeight="1" spans="1:13">
      <c r="A42" s="48">
        <v>39</v>
      </c>
      <c r="B42" s="48">
        <v>740</v>
      </c>
      <c r="C42" s="48" t="s">
        <v>66</v>
      </c>
      <c r="D42" s="49">
        <v>2190</v>
      </c>
      <c r="E42" s="49">
        <f>VLOOKUP(B:B,[1]Sheet1!$A$1:$C$65536,3,0)</f>
        <v>697.43</v>
      </c>
      <c r="F42" s="50">
        <f t="shared" si="2"/>
        <v>0.318461187214612</v>
      </c>
      <c r="G42" s="48" t="s">
        <v>40</v>
      </c>
      <c r="H42" s="48"/>
      <c r="I42" s="48">
        <v>8250</v>
      </c>
      <c r="J42" s="49">
        <v>3647.13</v>
      </c>
      <c r="K42" s="50">
        <f t="shared" si="3"/>
        <v>0.442076363636364</v>
      </c>
      <c r="L42" s="49"/>
      <c r="M42" s="49"/>
    </row>
    <row r="43" customHeight="1" spans="1:13">
      <c r="A43" s="48">
        <v>40</v>
      </c>
      <c r="B43" s="48">
        <v>102564</v>
      </c>
      <c r="C43" s="48" t="s">
        <v>67</v>
      </c>
      <c r="D43" s="49">
        <v>2190</v>
      </c>
      <c r="E43" s="49">
        <f>VLOOKUP(B:B,[1]Sheet1!$A$1:$C$65536,3,0)</f>
        <v>2243.98</v>
      </c>
      <c r="F43" s="50">
        <f t="shared" si="2"/>
        <v>1.02464840182648</v>
      </c>
      <c r="G43" s="48" t="s">
        <v>23</v>
      </c>
      <c r="H43" s="48"/>
      <c r="I43" s="48">
        <v>8250</v>
      </c>
      <c r="J43" s="49">
        <v>1923.05</v>
      </c>
      <c r="K43" s="50">
        <f t="shared" si="3"/>
        <v>0.23309696969697</v>
      </c>
      <c r="L43" s="49"/>
      <c r="M43" s="49"/>
    </row>
    <row r="44" customHeight="1" spans="1:13">
      <c r="A44" s="48">
        <v>41</v>
      </c>
      <c r="B44" s="48">
        <v>359</v>
      </c>
      <c r="C44" s="48" t="s">
        <v>68</v>
      </c>
      <c r="D44" s="49">
        <v>3130</v>
      </c>
      <c r="E44" s="49">
        <f>VLOOKUP(B:B,[1]Sheet1!$A$1:$C$65536,3,0)</f>
        <v>1625.61</v>
      </c>
      <c r="F44" s="50">
        <f t="shared" si="2"/>
        <v>0.519364217252396</v>
      </c>
      <c r="G44" s="48" t="s">
        <v>25</v>
      </c>
      <c r="H44" s="48" t="s">
        <v>69</v>
      </c>
      <c r="I44" s="48">
        <v>8200</v>
      </c>
      <c r="J44" s="49">
        <v>2132.04</v>
      </c>
      <c r="K44" s="50">
        <f t="shared" si="3"/>
        <v>0.26000487804878</v>
      </c>
      <c r="L44" s="49"/>
      <c r="M44" s="49"/>
    </row>
    <row r="45" customHeight="1" spans="1:13">
      <c r="A45" s="48">
        <v>42</v>
      </c>
      <c r="B45" s="48">
        <v>56</v>
      </c>
      <c r="C45" s="48" t="s">
        <v>70</v>
      </c>
      <c r="D45" s="49">
        <v>2970</v>
      </c>
      <c r="E45" s="49">
        <f>VLOOKUP(B:B,[1]Sheet1!$A$1:$C$65536,3,0)</f>
        <v>1369.21</v>
      </c>
      <c r="F45" s="50">
        <f t="shared" si="2"/>
        <v>0.461013468013468</v>
      </c>
      <c r="G45" s="48" t="s">
        <v>37</v>
      </c>
      <c r="H45" s="48"/>
      <c r="I45" s="48">
        <v>8100</v>
      </c>
      <c r="J45" s="49">
        <v>2919.68</v>
      </c>
      <c r="K45" s="50">
        <f t="shared" si="3"/>
        <v>0.360454320987654</v>
      </c>
      <c r="L45" s="49"/>
      <c r="M45" s="49"/>
    </row>
    <row r="46" customHeight="1" spans="1:13">
      <c r="A46" s="48">
        <v>43</v>
      </c>
      <c r="B46" s="48">
        <v>101453</v>
      </c>
      <c r="C46" s="48" t="s">
        <v>71</v>
      </c>
      <c r="D46" s="49">
        <v>2970</v>
      </c>
      <c r="E46" s="49">
        <f>VLOOKUP(B:B,[1]Sheet1!$A$1:$C$65536,3,0)</f>
        <v>708.12</v>
      </c>
      <c r="F46" s="50">
        <f t="shared" si="2"/>
        <v>0.238424242424242</v>
      </c>
      <c r="G46" s="48" t="s">
        <v>37</v>
      </c>
      <c r="H46" s="48"/>
      <c r="I46" s="48">
        <v>8000</v>
      </c>
      <c r="J46" s="49">
        <v>2431.84</v>
      </c>
      <c r="K46" s="50">
        <f t="shared" si="3"/>
        <v>0.30398</v>
      </c>
      <c r="L46" s="49"/>
      <c r="M46" s="49"/>
    </row>
    <row r="47" customHeight="1" spans="1:13">
      <c r="A47" s="48">
        <v>44</v>
      </c>
      <c r="B47" s="48">
        <v>513</v>
      </c>
      <c r="C47" s="48" t="s">
        <v>72</v>
      </c>
      <c r="D47" s="49">
        <v>4070</v>
      </c>
      <c r="E47" s="49">
        <f>VLOOKUP(B:B,[1]Sheet1!$A$1:$C$65536,3,0)</f>
        <v>1318.58</v>
      </c>
      <c r="F47" s="50">
        <f t="shared" si="2"/>
        <v>0.32397542997543</v>
      </c>
      <c r="G47" s="48" t="s">
        <v>28</v>
      </c>
      <c r="H47" s="48"/>
      <c r="I47" s="48">
        <v>8000</v>
      </c>
      <c r="J47" s="49">
        <v>2954.14</v>
      </c>
      <c r="K47" s="50">
        <f t="shared" si="3"/>
        <v>0.3692675</v>
      </c>
      <c r="L47" s="49"/>
      <c r="M47" s="49"/>
    </row>
    <row r="48" customHeight="1" spans="1:13">
      <c r="A48" s="48">
        <v>45</v>
      </c>
      <c r="B48" s="48">
        <v>103639</v>
      </c>
      <c r="C48" s="48" t="s">
        <v>73</v>
      </c>
      <c r="D48" s="49">
        <v>2500</v>
      </c>
      <c r="E48" s="49">
        <f>VLOOKUP(B:B,[1]Sheet1!$A$1:$C$65536,3,0)</f>
        <v>2634.09</v>
      </c>
      <c r="F48" s="50">
        <f t="shared" si="2"/>
        <v>1.053636</v>
      </c>
      <c r="G48" s="48" t="s">
        <v>40</v>
      </c>
      <c r="H48" s="48"/>
      <c r="I48" s="48">
        <v>7900</v>
      </c>
      <c r="J48" s="49">
        <v>2308.93</v>
      </c>
      <c r="K48" s="50">
        <f t="shared" si="3"/>
        <v>0.292269620253165</v>
      </c>
      <c r="L48" s="49"/>
      <c r="M48" s="49"/>
    </row>
    <row r="49" customHeight="1" spans="1:13">
      <c r="A49" s="48">
        <v>46</v>
      </c>
      <c r="B49" s="48">
        <v>105267</v>
      </c>
      <c r="C49" s="48" t="s">
        <v>74</v>
      </c>
      <c r="D49" s="49">
        <v>4220</v>
      </c>
      <c r="E49" s="49">
        <f>VLOOKUP(B:B,[1]Sheet1!$A$1:$C$65536,3,0)</f>
        <v>1817.27</v>
      </c>
      <c r="F49" s="50">
        <f t="shared" si="2"/>
        <v>0.430632701421801</v>
      </c>
      <c r="G49" s="48" t="s">
        <v>25</v>
      </c>
      <c r="H49" s="48"/>
      <c r="I49" s="48">
        <v>7800</v>
      </c>
      <c r="J49" s="49">
        <v>2234.79</v>
      </c>
      <c r="K49" s="50">
        <f t="shared" si="3"/>
        <v>0.286511538461538</v>
      </c>
      <c r="L49" s="49"/>
      <c r="M49" s="49"/>
    </row>
    <row r="50" customHeight="1" spans="1:13">
      <c r="A50" s="48">
        <v>47</v>
      </c>
      <c r="B50" s="48">
        <v>591</v>
      </c>
      <c r="C50" s="48" t="s">
        <v>75</v>
      </c>
      <c r="D50" s="49">
        <v>1560</v>
      </c>
      <c r="E50" s="49">
        <f>VLOOKUP(B:B,[1]Sheet1!$A$1:$C$65536,3,0)</f>
        <v>974.47</v>
      </c>
      <c r="F50" s="50">
        <f t="shared" si="2"/>
        <v>0.624660256410256</v>
      </c>
      <c r="G50" s="48" t="s">
        <v>23</v>
      </c>
      <c r="H50" s="48"/>
      <c r="I50" s="48">
        <v>7500</v>
      </c>
      <c r="J50" s="49">
        <v>966.52</v>
      </c>
      <c r="K50" s="50">
        <f t="shared" si="3"/>
        <v>0.128869333333333</v>
      </c>
      <c r="L50" s="49"/>
      <c r="M50" s="49"/>
    </row>
    <row r="51" customHeight="1" spans="1:13">
      <c r="A51" s="48">
        <v>48</v>
      </c>
      <c r="B51" s="48">
        <v>746</v>
      </c>
      <c r="C51" s="48" t="s">
        <v>76</v>
      </c>
      <c r="D51" s="49">
        <v>2820</v>
      </c>
      <c r="E51" s="49">
        <f>VLOOKUP(B:B,[1]Sheet1!$A$1:$C$65536,3,0)</f>
        <v>3387.15</v>
      </c>
      <c r="F51" s="50">
        <f t="shared" si="2"/>
        <v>1.2011170212766</v>
      </c>
      <c r="G51" s="48" t="s">
        <v>23</v>
      </c>
      <c r="H51" s="48"/>
      <c r="I51" s="48">
        <v>7500</v>
      </c>
      <c r="J51" s="49">
        <v>1722.79</v>
      </c>
      <c r="K51" s="50">
        <f t="shared" si="3"/>
        <v>0.229705333333333</v>
      </c>
      <c r="L51" s="49"/>
      <c r="M51" s="49"/>
    </row>
    <row r="52" customHeight="1" spans="1:13">
      <c r="A52" s="48">
        <v>49</v>
      </c>
      <c r="B52" s="48">
        <v>355</v>
      </c>
      <c r="C52" s="48" t="s">
        <v>77</v>
      </c>
      <c r="D52" s="49">
        <v>2350</v>
      </c>
      <c r="E52" s="49">
        <f>VLOOKUP(B:B,[1]Sheet1!$A$1:$C$65536,3,0)</f>
        <v>1691.82</v>
      </c>
      <c r="F52" s="50">
        <f t="shared" si="2"/>
        <v>0.719923404255319</v>
      </c>
      <c r="G52" s="48" t="s">
        <v>40</v>
      </c>
      <c r="H52" s="48"/>
      <c r="I52" s="48">
        <v>7400</v>
      </c>
      <c r="J52" s="49">
        <v>7574.56</v>
      </c>
      <c r="K52" s="50">
        <f t="shared" si="3"/>
        <v>1.02358918918919</v>
      </c>
      <c r="L52" s="49">
        <v>200</v>
      </c>
      <c r="M52" s="49" t="s">
        <v>78</v>
      </c>
    </row>
    <row r="53" customHeight="1" spans="1:13">
      <c r="A53" s="48">
        <v>50</v>
      </c>
      <c r="B53" s="48">
        <v>107658</v>
      </c>
      <c r="C53" s="48" t="s">
        <v>79</v>
      </c>
      <c r="D53" s="49">
        <v>3600</v>
      </c>
      <c r="E53" s="49">
        <f>VLOOKUP(B:B,[1]Sheet1!$A$1:$C$65536,3,0)</f>
        <v>1926.12</v>
      </c>
      <c r="F53" s="50">
        <f t="shared" si="2"/>
        <v>0.535033333333333</v>
      </c>
      <c r="G53" s="48" t="s">
        <v>28</v>
      </c>
      <c r="H53" s="48"/>
      <c r="I53" s="48">
        <v>7400</v>
      </c>
      <c r="J53" s="49">
        <v>2760.07</v>
      </c>
      <c r="K53" s="50">
        <f t="shared" si="3"/>
        <v>0.372982432432432</v>
      </c>
      <c r="L53" s="49"/>
      <c r="M53" s="49"/>
    </row>
    <row r="54" customHeight="1" spans="1:13">
      <c r="A54" s="48">
        <v>51</v>
      </c>
      <c r="B54" s="48">
        <v>357</v>
      </c>
      <c r="C54" s="48" t="s">
        <v>80</v>
      </c>
      <c r="D54" s="49">
        <v>4070</v>
      </c>
      <c r="E54" s="49">
        <f>VLOOKUP(B:B,[1]Sheet1!$A$1:$C$65536,3,0)</f>
        <v>2379.22</v>
      </c>
      <c r="F54" s="50">
        <f t="shared" si="2"/>
        <v>0.584574938574938</v>
      </c>
      <c r="G54" s="48" t="s">
        <v>25</v>
      </c>
      <c r="H54" s="48" t="s">
        <v>81</v>
      </c>
      <c r="I54" s="48">
        <v>7300</v>
      </c>
      <c r="J54" s="49">
        <v>5987.57</v>
      </c>
      <c r="K54" s="50">
        <f t="shared" si="3"/>
        <v>0.820215068493151</v>
      </c>
      <c r="L54" s="49"/>
      <c r="M54" s="49"/>
    </row>
    <row r="55" customHeight="1" spans="1:13">
      <c r="A55" s="48">
        <v>52</v>
      </c>
      <c r="B55" s="48">
        <v>106066</v>
      </c>
      <c r="C55" s="48" t="s">
        <v>82</v>
      </c>
      <c r="D55" s="49">
        <v>3600</v>
      </c>
      <c r="E55" s="49">
        <f>VLOOKUP(B:B,[1]Sheet1!$A$1:$C$65536,3,0)</f>
        <v>2196.02</v>
      </c>
      <c r="F55" s="50">
        <f t="shared" si="2"/>
        <v>0.610005555555556</v>
      </c>
      <c r="G55" s="48" t="s">
        <v>17</v>
      </c>
      <c r="H55" s="48"/>
      <c r="I55" s="48">
        <v>7200</v>
      </c>
      <c r="J55" s="49">
        <v>5863.16</v>
      </c>
      <c r="K55" s="50">
        <f t="shared" si="3"/>
        <v>0.814327777777778</v>
      </c>
      <c r="L55" s="49"/>
      <c r="M55" s="49"/>
    </row>
    <row r="56" customHeight="1" spans="1:13">
      <c r="A56" s="48">
        <v>127</v>
      </c>
      <c r="B56" s="48">
        <v>114286</v>
      </c>
      <c r="C56" s="48" t="s">
        <v>83</v>
      </c>
      <c r="D56" s="49">
        <v>1880</v>
      </c>
      <c r="E56" s="49">
        <f>VLOOKUP(B:B,[1]Sheet1!$A$1:$C$65536,3,0)</f>
        <v>879.55</v>
      </c>
      <c r="F56" s="50">
        <f t="shared" si="2"/>
        <v>0.467845744680851</v>
      </c>
      <c r="G56" s="48" t="s">
        <v>25</v>
      </c>
      <c r="H56" s="48"/>
      <c r="I56" s="48">
        <v>7000</v>
      </c>
      <c r="J56" s="49">
        <v>5010.92</v>
      </c>
      <c r="K56" s="50">
        <f t="shared" si="3"/>
        <v>0.715845714285714</v>
      </c>
      <c r="L56" s="49"/>
      <c r="M56" s="49"/>
    </row>
    <row r="57" customHeight="1" spans="1:13">
      <c r="A57" s="48">
        <v>53</v>
      </c>
      <c r="B57" s="48">
        <v>111219</v>
      </c>
      <c r="C57" s="48" t="s">
        <v>84</v>
      </c>
      <c r="D57" s="49">
        <v>2820</v>
      </c>
      <c r="E57" s="49">
        <f>VLOOKUP(B:B,[1]Sheet1!$A$1:$C$65536,3,0)</f>
        <v>1690.49</v>
      </c>
      <c r="F57" s="50">
        <f t="shared" si="2"/>
        <v>0.599464539007092</v>
      </c>
      <c r="G57" s="48" t="s">
        <v>25</v>
      </c>
      <c r="H57" s="48"/>
      <c r="I57" s="48">
        <v>6900</v>
      </c>
      <c r="J57" s="49">
        <v>1856.47</v>
      </c>
      <c r="K57" s="50">
        <f t="shared" si="3"/>
        <v>0.269053623188406</v>
      </c>
      <c r="L57" s="49"/>
      <c r="M57" s="49"/>
    </row>
    <row r="58" customHeight="1" spans="1:13">
      <c r="A58" s="48">
        <v>54</v>
      </c>
      <c r="B58" s="48">
        <v>391</v>
      </c>
      <c r="C58" s="48" t="s">
        <v>85</v>
      </c>
      <c r="D58" s="49">
        <v>2820</v>
      </c>
      <c r="E58" s="49">
        <f>VLOOKUP(B:B,[1]Sheet1!$A$1:$C$65536,3,0)</f>
        <v>2433.85</v>
      </c>
      <c r="F58" s="50">
        <f t="shared" si="2"/>
        <v>0.863067375886525</v>
      </c>
      <c r="G58" s="48" t="s">
        <v>20</v>
      </c>
      <c r="H58" s="48"/>
      <c r="I58" s="48">
        <v>6600</v>
      </c>
      <c r="J58" s="49">
        <v>3423.86</v>
      </c>
      <c r="K58" s="50">
        <f t="shared" si="3"/>
        <v>0.518766666666667</v>
      </c>
      <c r="L58" s="49"/>
      <c r="M58" s="49"/>
    </row>
    <row r="59" customHeight="1" spans="1:13">
      <c r="A59" s="48">
        <v>55</v>
      </c>
      <c r="B59" s="48">
        <v>379</v>
      </c>
      <c r="C59" s="48" t="s">
        <v>86</v>
      </c>
      <c r="D59" s="49">
        <v>3750</v>
      </c>
      <c r="E59" s="49">
        <f>VLOOKUP(B:B,[1]Sheet1!$A$1:$C$65536,3,0)</f>
        <v>2654.19</v>
      </c>
      <c r="F59" s="50">
        <f t="shared" si="2"/>
        <v>0.707784</v>
      </c>
      <c r="G59" s="48" t="s">
        <v>25</v>
      </c>
      <c r="H59" s="48"/>
      <c r="I59" s="48">
        <v>6600</v>
      </c>
      <c r="J59" s="49">
        <v>3004.83</v>
      </c>
      <c r="K59" s="50">
        <f t="shared" si="3"/>
        <v>0.455277272727273</v>
      </c>
      <c r="L59" s="49"/>
      <c r="M59" s="49"/>
    </row>
    <row r="60" customHeight="1" spans="1:13">
      <c r="A60" s="48">
        <v>56</v>
      </c>
      <c r="B60" s="48">
        <v>103199</v>
      </c>
      <c r="C60" s="48" t="s">
        <v>87</v>
      </c>
      <c r="D60" s="49">
        <v>1720</v>
      </c>
      <c r="E60" s="49">
        <f>VLOOKUP(B:B,[1]Sheet1!$A$1:$C$65536,3,0)</f>
        <v>740.08</v>
      </c>
      <c r="F60" s="50">
        <f t="shared" si="2"/>
        <v>0.430279069767442</v>
      </c>
      <c r="G60" s="48" t="s">
        <v>28</v>
      </c>
      <c r="H60" s="48"/>
      <c r="I60" s="48">
        <v>6600</v>
      </c>
      <c r="J60" s="49">
        <v>2072.92</v>
      </c>
      <c r="K60" s="50">
        <f t="shared" si="3"/>
        <v>0.314078787878788</v>
      </c>
      <c r="L60" s="49"/>
      <c r="M60" s="49"/>
    </row>
    <row r="61" customHeight="1" spans="1:13">
      <c r="A61" s="48">
        <v>57</v>
      </c>
      <c r="B61" s="48">
        <v>594</v>
      </c>
      <c r="C61" s="48" t="s">
        <v>88</v>
      </c>
      <c r="D61" s="49">
        <v>2660</v>
      </c>
      <c r="E61" s="49">
        <f>VLOOKUP(B:B,[1]Sheet1!$A$1:$C$65536,3,0)</f>
        <v>1959.75</v>
      </c>
      <c r="F61" s="50">
        <f t="shared" si="2"/>
        <v>0.736748120300752</v>
      </c>
      <c r="G61" s="48" t="s">
        <v>23</v>
      </c>
      <c r="H61" s="48"/>
      <c r="I61" s="48">
        <v>6400</v>
      </c>
      <c r="J61" s="49">
        <v>3169.11</v>
      </c>
      <c r="K61" s="50">
        <f t="shared" si="3"/>
        <v>0.4951734375</v>
      </c>
      <c r="L61" s="49"/>
      <c r="M61" s="49"/>
    </row>
    <row r="62" customHeight="1" spans="1:13">
      <c r="A62" s="48">
        <v>58</v>
      </c>
      <c r="B62" s="48">
        <v>373</v>
      </c>
      <c r="C62" s="48" t="s">
        <v>89</v>
      </c>
      <c r="D62" s="49">
        <v>3600</v>
      </c>
      <c r="E62" s="49">
        <f>VLOOKUP(B:B,[1]Sheet1!$A$1:$C$65536,3,0)</f>
        <v>1969.32</v>
      </c>
      <c r="F62" s="50">
        <f t="shared" si="2"/>
        <v>0.547033333333333</v>
      </c>
      <c r="G62" s="48" t="s">
        <v>20</v>
      </c>
      <c r="H62" s="48"/>
      <c r="I62" s="48">
        <v>6300</v>
      </c>
      <c r="J62" s="49">
        <v>3318.65</v>
      </c>
      <c r="K62" s="50">
        <f t="shared" si="3"/>
        <v>0.526769841269841</v>
      </c>
      <c r="L62" s="49"/>
      <c r="M62" s="49"/>
    </row>
    <row r="63" customHeight="1" spans="1:13">
      <c r="A63" s="48">
        <v>59</v>
      </c>
      <c r="B63" s="48">
        <v>377</v>
      </c>
      <c r="C63" s="48" t="s">
        <v>90</v>
      </c>
      <c r="D63" s="49">
        <v>3280</v>
      </c>
      <c r="E63" s="49">
        <f>VLOOKUP(B:B,[1]Sheet1!$A$1:$C$65536,3,0)</f>
        <v>741.8</v>
      </c>
      <c r="F63" s="50">
        <f t="shared" si="2"/>
        <v>0.226158536585366</v>
      </c>
      <c r="G63" s="48" t="s">
        <v>40</v>
      </c>
      <c r="H63" s="48"/>
      <c r="I63" s="48">
        <v>6300</v>
      </c>
      <c r="J63" s="49">
        <v>3171.45</v>
      </c>
      <c r="K63" s="50">
        <f t="shared" si="3"/>
        <v>0.503404761904762</v>
      </c>
      <c r="L63" s="49"/>
      <c r="M63" s="49"/>
    </row>
    <row r="64" customHeight="1" spans="1:13">
      <c r="A64" s="48">
        <v>60</v>
      </c>
      <c r="B64" s="48">
        <v>105396</v>
      </c>
      <c r="C64" s="48" t="s">
        <v>91</v>
      </c>
      <c r="D64" s="49">
        <v>2190</v>
      </c>
      <c r="E64" s="49">
        <f>VLOOKUP(B:B,[1]Sheet1!$A$1:$C$65536,3,0)</f>
        <v>183</v>
      </c>
      <c r="F64" s="50">
        <f t="shared" si="2"/>
        <v>0.0835616438356164</v>
      </c>
      <c r="G64" s="48" t="s">
        <v>20</v>
      </c>
      <c r="H64" s="48" t="s">
        <v>92</v>
      </c>
      <c r="I64" s="48">
        <v>6200</v>
      </c>
      <c r="J64" s="49">
        <v>1829.58</v>
      </c>
      <c r="K64" s="50">
        <f t="shared" si="3"/>
        <v>0.295093548387097</v>
      </c>
      <c r="L64" s="49"/>
      <c r="M64" s="49"/>
    </row>
    <row r="65" customHeight="1" spans="1:13">
      <c r="A65" s="48">
        <v>61</v>
      </c>
      <c r="B65" s="48">
        <v>720</v>
      </c>
      <c r="C65" s="48" t="s">
        <v>93</v>
      </c>
      <c r="D65" s="49">
        <v>2500</v>
      </c>
      <c r="E65" s="49">
        <f>VLOOKUP(B:B,[1]Sheet1!$A$1:$C$65536,3,0)</f>
        <v>2832.51</v>
      </c>
      <c r="F65" s="50">
        <f t="shared" si="2"/>
        <v>1.133004</v>
      </c>
      <c r="G65" s="48" t="s">
        <v>23</v>
      </c>
      <c r="H65" s="48"/>
      <c r="I65" s="48">
        <v>5800</v>
      </c>
      <c r="J65" s="49">
        <v>2252.86</v>
      </c>
      <c r="K65" s="50">
        <f t="shared" si="3"/>
        <v>0.388424137931035</v>
      </c>
      <c r="L65" s="49"/>
      <c r="M65" s="49"/>
    </row>
    <row r="66" customHeight="1" spans="1:13">
      <c r="A66" s="48">
        <v>62</v>
      </c>
      <c r="B66" s="48">
        <v>399</v>
      </c>
      <c r="C66" s="48" t="s">
        <v>94</v>
      </c>
      <c r="D66" s="49">
        <v>2820</v>
      </c>
      <c r="E66" s="49">
        <f>VLOOKUP(B:B,[1]Sheet1!$A$1:$C$65536,3,0)</f>
        <v>2334.52</v>
      </c>
      <c r="F66" s="50">
        <f t="shared" si="2"/>
        <v>0.827843971631206</v>
      </c>
      <c r="G66" s="48" t="s">
        <v>20</v>
      </c>
      <c r="H66" s="48"/>
      <c r="I66" s="48">
        <v>5700</v>
      </c>
      <c r="J66" s="49">
        <v>2626.43</v>
      </c>
      <c r="K66" s="50">
        <f t="shared" si="3"/>
        <v>0.460777192982456</v>
      </c>
      <c r="L66" s="49"/>
      <c r="M66" s="49"/>
    </row>
    <row r="67" customHeight="1" spans="1:13">
      <c r="A67" s="48">
        <v>63</v>
      </c>
      <c r="B67" s="48">
        <v>511</v>
      </c>
      <c r="C67" s="48" t="s">
        <v>95</v>
      </c>
      <c r="D67" s="49">
        <v>5000</v>
      </c>
      <c r="E67" s="49">
        <f>VLOOKUP(B:B,[1]Sheet1!$A$1:$C$65536,3,0)</f>
        <v>4575.07</v>
      </c>
      <c r="F67" s="50">
        <f t="shared" si="2"/>
        <v>0.915014</v>
      </c>
      <c r="G67" s="48" t="s">
        <v>40</v>
      </c>
      <c r="H67" s="48"/>
      <c r="I67" s="48">
        <v>5600</v>
      </c>
      <c r="J67" s="49">
        <v>4692.36</v>
      </c>
      <c r="K67" s="50">
        <f t="shared" si="3"/>
        <v>0.837921428571428</v>
      </c>
      <c r="L67" s="49"/>
      <c r="M67" s="49"/>
    </row>
    <row r="68" customHeight="1" spans="1:13">
      <c r="A68" s="48">
        <v>64</v>
      </c>
      <c r="B68" s="48">
        <v>103198</v>
      </c>
      <c r="C68" s="48" t="s">
        <v>96</v>
      </c>
      <c r="D68" s="49">
        <v>2820</v>
      </c>
      <c r="E68" s="49">
        <f>VLOOKUP(B:B,[1]Sheet1!$A$1:$C$65536,3,0)</f>
        <v>1652.19</v>
      </c>
      <c r="F68" s="50">
        <f t="shared" si="2"/>
        <v>0.585882978723404</v>
      </c>
      <c r="G68" s="48" t="s">
        <v>28</v>
      </c>
      <c r="H68" s="48"/>
      <c r="I68" s="48">
        <v>5600</v>
      </c>
      <c r="J68" s="49">
        <v>3998.16</v>
      </c>
      <c r="K68" s="50">
        <f t="shared" si="3"/>
        <v>0.713957142857143</v>
      </c>
      <c r="L68" s="49"/>
      <c r="M68" s="49"/>
    </row>
    <row r="69" customHeight="1" spans="1:13">
      <c r="A69" s="48">
        <v>65</v>
      </c>
      <c r="B69" s="48">
        <v>106569</v>
      </c>
      <c r="C69" s="48" t="s">
        <v>97</v>
      </c>
      <c r="D69" s="49">
        <v>4070</v>
      </c>
      <c r="E69" s="49">
        <f>VLOOKUP(B:B,[1]Sheet1!$A$1:$C$65536,3,0)</f>
        <v>895.34</v>
      </c>
      <c r="F69" s="50">
        <f t="shared" ref="F69:F100" si="4">E69/D69</f>
        <v>0.219985257985258</v>
      </c>
      <c r="G69" s="48" t="s">
        <v>28</v>
      </c>
      <c r="H69" s="48"/>
      <c r="I69" s="48">
        <v>5600</v>
      </c>
      <c r="J69" s="49">
        <v>1612.51</v>
      </c>
      <c r="K69" s="50">
        <f t="shared" ref="K69:K100" si="5">J69/I69</f>
        <v>0.287948214285714</v>
      </c>
      <c r="L69" s="49"/>
      <c r="M69" s="49"/>
    </row>
    <row r="70" customHeight="1" spans="1:13">
      <c r="A70" s="48">
        <v>66</v>
      </c>
      <c r="B70" s="48">
        <v>102934</v>
      </c>
      <c r="C70" s="48" t="s">
        <v>98</v>
      </c>
      <c r="D70" s="49">
        <v>3280</v>
      </c>
      <c r="E70" s="49">
        <f>VLOOKUP(B:B,[1]Sheet1!$A$1:$C$65536,3,0)</f>
        <v>1938.2</v>
      </c>
      <c r="F70" s="50">
        <f t="shared" si="4"/>
        <v>0.590914634146341</v>
      </c>
      <c r="G70" s="48" t="s">
        <v>25</v>
      </c>
      <c r="H70" s="48"/>
      <c r="I70" s="48">
        <v>5600</v>
      </c>
      <c r="J70" s="49">
        <v>3021.5</v>
      </c>
      <c r="K70" s="50">
        <f t="shared" si="5"/>
        <v>0.539553571428571</v>
      </c>
      <c r="L70" s="49"/>
      <c r="M70" s="49"/>
    </row>
    <row r="71" customHeight="1" spans="1:13">
      <c r="A71" s="48">
        <v>67</v>
      </c>
      <c r="B71" s="48">
        <v>102565</v>
      </c>
      <c r="C71" s="48" t="s">
        <v>99</v>
      </c>
      <c r="D71" s="49">
        <v>2500</v>
      </c>
      <c r="E71" s="49">
        <f>VLOOKUP(B:B,[1]Sheet1!$A$1:$C$65536,3,0)</f>
        <v>1083.58</v>
      </c>
      <c r="F71" s="50">
        <f t="shared" si="4"/>
        <v>0.433432</v>
      </c>
      <c r="G71" s="48" t="s">
        <v>28</v>
      </c>
      <c r="H71" s="48"/>
      <c r="I71" s="48">
        <v>5500</v>
      </c>
      <c r="J71" s="49">
        <v>2006.28</v>
      </c>
      <c r="K71" s="50">
        <f t="shared" si="5"/>
        <v>0.364778181818182</v>
      </c>
      <c r="L71" s="49"/>
      <c r="M71" s="49"/>
    </row>
    <row r="72" customHeight="1" spans="1:13">
      <c r="A72" s="48">
        <v>68</v>
      </c>
      <c r="B72" s="48">
        <v>52</v>
      </c>
      <c r="C72" s="48" t="s">
        <v>100</v>
      </c>
      <c r="D72" s="49">
        <v>1560</v>
      </c>
      <c r="E72" s="49">
        <f>VLOOKUP(B:B,[1]Sheet1!$A$1:$C$65536,3,0)</f>
        <v>1021.33</v>
      </c>
      <c r="F72" s="50">
        <f t="shared" si="4"/>
        <v>0.654698717948718</v>
      </c>
      <c r="G72" s="48" t="s">
        <v>37</v>
      </c>
      <c r="H72" s="48"/>
      <c r="I72" s="48">
        <v>5400</v>
      </c>
      <c r="J72" s="49">
        <v>1622.55</v>
      </c>
      <c r="K72" s="50">
        <f t="shared" si="5"/>
        <v>0.300472222222222</v>
      </c>
      <c r="L72" s="49"/>
      <c r="M72" s="49"/>
    </row>
    <row r="73" customHeight="1" spans="1:13">
      <c r="A73" s="48">
        <v>69</v>
      </c>
      <c r="B73" s="48">
        <v>710</v>
      </c>
      <c r="C73" s="48" t="s">
        <v>101</v>
      </c>
      <c r="D73" s="49">
        <v>1560</v>
      </c>
      <c r="E73" s="49">
        <f>VLOOKUP(B:B,[1]Sheet1!$A$1:$C$65536,3,0)</f>
        <v>382.5</v>
      </c>
      <c r="F73" s="50">
        <f t="shared" si="4"/>
        <v>0.245192307692308</v>
      </c>
      <c r="G73" s="48" t="s">
        <v>37</v>
      </c>
      <c r="H73" s="48"/>
      <c r="I73" s="48">
        <v>5400</v>
      </c>
      <c r="J73" s="49">
        <v>2156.45</v>
      </c>
      <c r="K73" s="50">
        <f t="shared" si="5"/>
        <v>0.399342592592593</v>
      </c>
      <c r="L73" s="49"/>
      <c r="M73" s="49"/>
    </row>
    <row r="74" customHeight="1" spans="1:13">
      <c r="A74" s="48">
        <v>70</v>
      </c>
      <c r="B74" s="48">
        <v>704</v>
      </c>
      <c r="C74" s="48" t="s">
        <v>102</v>
      </c>
      <c r="D74" s="49">
        <v>1720</v>
      </c>
      <c r="E74" s="49">
        <f>VLOOKUP(B:B,[1]Sheet1!$A$1:$C$65536,3,0)</f>
        <v>342.67</v>
      </c>
      <c r="F74" s="50">
        <f t="shared" si="4"/>
        <v>0.199226744186047</v>
      </c>
      <c r="G74" s="48" t="s">
        <v>37</v>
      </c>
      <c r="H74" s="48" t="s">
        <v>103</v>
      </c>
      <c r="I74" s="48">
        <v>5400</v>
      </c>
      <c r="J74" s="49">
        <v>3383.38</v>
      </c>
      <c r="K74" s="50">
        <f t="shared" si="5"/>
        <v>0.626551851851852</v>
      </c>
      <c r="L74" s="49"/>
      <c r="M74" s="49"/>
    </row>
    <row r="75" customHeight="1" spans="1:13">
      <c r="A75" s="48">
        <v>71</v>
      </c>
      <c r="B75" s="48">
        <v>113298</v>
      </c>
      <c r="C75" s="48" t="s">
        <v>104</v>
      </c>
      <c r="D75" s="49">
        <v>2350</v>
      </c>
      <c r="E75" s="49">
        <f>VLOOKUP(B:B,[1]Sheet1!$A$1:$C$65536,3,0)</f>
        <v>244.82</v>
      </c>
      <c r="F75" s="50">
        <f t="shared" si="4"/>
        <v>0.104178723404255</v>
      </c>
      <c r="G75" s="48" t="s">
        <v>25</v>
      </c>
      <c r="H75" s="48"/>
      <c r="I75" s="48">
        <v>5400</v>
      </c>
      <c r="J75" s="49">
        <v>1129.76</v>
      </c>
      <c r="K75" s="50">
        <f t="shared" si="5"/>
        <v>0.209214814814815</v>
      </c>
      <c r="L75" s="49"/>
      <c r="M75" s="49"/>
    </row>
    <row r="76" customHeight="1" spans="1:13">
      <c r="A76" s="48">
        <v>72</v>
      </c>
      <c r="B76" s="48">
        <v>515</v>
      </c>
      <c r="C76" s="48" t="s">
        <v>105</v>
      </c>
      <c r="D76" s="49">
        <v>2500</v>
      </c>
      <c r="E76" s="49">
        <f>VLOOKUP(B:B,[1]Sheet1!$A$1:$C$65536,3,0)</f>
        <v>1119.72</v>
      </c>
      <c r="F76" s="50">
        <f t="shared" si="4"/>
        <v>0.447888</v>
      </c>
      <c r="G76" s="48" t="s">
        <v>40</v>
      </c>
      <c r="H76" s="48"/>
      <c r="I76" s="48">
        <v>5400</v>
      </c>
      <c r="J76" s="49">
        <v>2833.79</v>
      </c>
      <c r="K76" s="50">
        <f t="shared" si="5"/>
        <v>0.524775925925926</v>
      </c>
      <c r="L76" s="49"/>
      <c r="M76" s="49"/>
    </row>
    <row r="77" customHeight="1" spans="1:13">
      <c r="A77" s="48">
        <v>73</v>
      </c>
      <c r="B77" s="48">
        <v>549</v>
      </c>
      <c r="C77" s="48" t="s">
        <v>106</v>
      </c>
      <c r="D77" s="49">
        <v>2190</v>
      </c>
      <c r="E77" s="49">
        <f>VLOOKUP(B:B,[1]Sheet1!$A$1:$C$65536,3,0)</f>
        <v>979.45</v>
      </c>
      <c r="F77" s="50">
        <f t="shared" si="4"/>
        <v>0.447237442922374</v>
      </c>
      <c r="G77" s="48" t="s">
        <v>23</v>
      </c>
      <c r="H77" s="48"/>
      <c r="I77" s="48">
        <v>5400</v>
      </c>
      <c r="J77" s="49">
        <v>1629.57</v>
      </c>
      <c r="K77" s="50">
        <f t="shared" si="5"/>
        <v>0.301772222222222</v>
      </c>
      <c r="L77" s="49"/>
      <c r="M77" s="49"/>
    </row>
    <row r="78" customHeight="1" spans="1:13">
      <c r="A78" s="48">
        <v>74</v>
      </c>
      <c r="B78" s="48">
        <v>717</v>
      </c>
      <c r="C78" s="48" t="s">
        <v>107</v>
      </c>
      <c r="D78" s="49">
        <v>2660</v>
      </c>
      <c r="E78" s="49">
        <f>VLOOKUP(B:B,[1]Sheet1!$A$1:$C$65536,3,0)</f>
        <v>1457.35</v>
      </c>
      <c r="F78" s="50">
        <f t="shared" si="4"/>
        <v>0.547875939849624</v>
      </c>
      <c r="G78" s="48" t="s">
        <v>23</v>
      </c>
      <c r="H78" s="48"/>
      <c r="I78" s="48">
        <v>5400</v>
      </c>
      <c r="J78" s="49">
        <v>2260.95</v>
      </c>
      <c r="K78" s="50">
        <f t="shared" si="5"/>
        <v>0.418694444444444</v>
      </c>
      <c r="L78" s="49"/>
      <c r="M78" s="49"/>
    </row>
    <row r="79" customHeight="1" spans="1:13">
      <c r="A79" s="48">
        <v>75</v>
      </c>
      <c r="B79" s="48">
        <v>713</v>
      </c>
      <c r="C79" s="48" t="s">
        <v>108</v>
      </c>
      <c r="D79" s="49">
        <v>4380</v>
      </c>
      <c r="E79" s="49">
        <f>VLOOKUP(B:B,[1]Sheet1!$A$1:$C$65536,3,0)</f>
        <v>1275.14</v>
      </c>
      <c r="F79" s="50">
        <f t="shared" si="4"/>
        <v>0.291127853881279</v>
      </c>
      <c r="G79" s="48" t="s">
        <v>37</v>
      </c>
      <c r="H79" s="48"/>
      <c r="I79" s="48">
        <v>5400</v>
      </c>
      <c r="J79" s="49">
        <v>3426.59000000001</v>
      </c>
      <c r="K79" s="50">
        <f t="shared" si="5"/>
        <v>0.634553703703706</v>
      </c>
      <c r="L79" s="49"/>
      <c r="M79" s="49"/>
    </row>
    <row r="80" customHeight="1" spans="1:13">
      <c r="A80" s="48">
        <v>76</v>
      </c>
      <c r="B80" s="48">
        <v>371</v>
      </c>
      <c r="C80" s="48" t="s">
        <v>109</v>
      </c>
      <c r="D80" s="49">
        <v>1720</v>
      </c>
      <c r="E80" s="49">
        <f>VLOOKUP(B:B,[1]Sheet1!$A$1:$C$65536,3,0)</f>
        <v>356.23</v>
      </c>
      <c r="F80" s="50">
        <f t="shared" si="4"/>
        <v>0.207110465116279</v>
      </c>
      <c r="G80" s="48" t="s">
        <v>30</v>
      </c>
      <c r="H80" s="48"/>
      <c r="I80" s="48">
        <v>5400</v>
      </c>
      <c r="J80" s="49">
        <v>1617.84</v>
      </c>
      <c r="K80" s="50">
        <f t="shared" si="5"/>
        <v>0.2996</v>
      </c>
      <c r="L80" s="49"/>
      <c r="M80" s="49"/>
    </row>
    <row r="81" customHeight="1" spans="1:13">
      <c r="A81" s="48">
        <v>77</v>
      </c>
      <c r="B81" s="48">
        <v>573</v>
      </c>
      <c r="C81" s="48" t="s">
        <v>110</v>
      </c>
      <c r="D81" s="49">
        <v>2190</v>
      </c>
      <c r="E81" s="49">
        <f>VLOOKUP(B:B,[1]Sheet1!$A$1:$C$65536,3,0)</f>
        <v>1420.89</v>
      </c>
      <c r="F81" s="50">
        <f t="shared" si="4"/>
        <v>0.648808219178082</v>
      </c>
      <c r="G81" s="48" t="s">
        <v>40</v>
      </c>
      <c r="H81" s="48"/>
      <c r="I81" s="48">
        <v>5400</v>
      </c>
      <c r="J81" s="49">
        <v>2127.79</v>
      </c>
      <c r="K81" s="50">
        <f t="shared" si="5"/>
        <v>0.394035185185185</v>
      </c>
      <c r="L81" s="49"/>
      <c r="M81" s="49"/>
    </row>
    <row r="82" customHeight="1" spans="1:13">
      <c r="A82" s="48">
        <v>78</v>
      </c>
      <c r="B82" s="48">
        <v>102479</v>
      </c>
      <c r="C82" s="48" t="s">
        <v>111</v>
      </c>
      <c r="D82" s="49">
        <v>2190</v>
      </c>
      <c r="E82" s="49">
        <f>VLOOKUP(B:B,[1]Sheet1!$A$1:$C$65536,3,0)</f>
        <v>732.01</v>
      </c>
      <c r="F82" s="50">
        <f t="shared" si="4"/>
        <v>0.334251141552511</v>
      </c>
      <c r="G82" s="48" t="s">
        <v>20</v>
      </c>
      <c r="H82" s="48"/>
      <c r="I82" s="48">
        <v>5400</v>
      </c>
      <c r="J82" s="49">
        <v>1706.7</v>
      </c>
      <c r="K82" s="50">
        <f t="shared" si="5"/>
        <v>0.316055555555556</v>
      </c>
      <c r="L82" s="49"/>
      <c r="M82" s="49"/>
    </row>
    <row r="83" customHeight="1" spans="1:13">
      <c r="A83" s="48">
        <v>79</v>
      </c>
      <c r="B83" s="48">
        <v>581</v>
      </c>
      <c r="C83" s="48" t="s">
        <v>112</v>
      </c>
      <c r="D83" s="49">
        <v>3130</v>
      </c>
      <c r="E83" s="49">
        <f>VLOOKUP(B:B,[1]Sheet1!$A$1:$C$65536,3,0)</f>
        <v>3117.86</v>
      </c>
      <c r="F83" s="50">
        <f t="shared" si="4"/>
        <v>0.996121405750799</v>
      </c>
      <c r="G83" s="48" t="s">
        <v>28</v>
      </c>
      <c r="H83" s="48"/>
      <c r="I83" s="48">
        <v>5400</v>
      </c>
      <c r="J83" s="49">
        <v>2090.78</v>
      </c>
      <c r="K83" s="50">
        <f t="shared" si="5"/>
        <v>0.387181481481482</v>
      </c>
      <c r="L83" s="49"/>
      <c r="M83" s="49"/>
    </row>
    <row r="84" customHeight="1" spans="1:13">
      <c r="A84" s="48">
        <v>80</v>
      </c>
      <c r="B84" s="48">
        <v>732</v>
      </c>
      <c r="C84" s="48" t="s">
        <v>113</v>
      </c>
      <c r="D84" s="49">
        <v>2190</v>
      </c>
      <c r="E84" s="49">
        <f>VLOOKUP(B:B,[1]Sheet1!$A$1:$C$65536,3,0)</f>
        <v>896.25</v>
      </c>
      <c r="F84" s="50">
        <f t="shared" si="4"/>
        <v>0.409246575342466</v>
      </c>
      <c r="G84" s="48" t="s">
        <v>23</v>
      </c>
      <c r="H84" s="48" t="s">
        <v>114</v>
      </c>
      <c r="I84" s="48">
        <v>5400</v>
      </c>
      <c r="J84" s="49">
        <v>2522.74</v>
      </c>
      <c r="K84" s="50">
        <f t="shared" si="5"/>
        <v>0.467174074074074</v>
      </c>
      <c r="L84" s="49"/>
      <c r="M84" s="49"/>
    </row>
    <row r="85" customHeight="1" spans="1:13">
      <c r="A85" s="48">
        <v>81</v>
      </c>
      <c r="B85" s="48">
        <v>339</v>
      </c>
      <c r="C85" s="48" t="s">
        <v>115</v>
      </c>
      <c r="D85" s="49">
        <v>2190</v>
      </c>
      <c r="E85" s="49">
        <f>VLOOKUP(B:B,[1]Sheet1!$A$1:$C$65536,3,0)</f>
        <v>737.23</v>
      </c>
      <c r="F85" s="50">
        <f t="shared" si="4"/>
        <v>0.336634703196347</v>
      </c>
      <c r="G85" s="48" t="s">
        <v>25</v>
      </c>
      <c r="H85" s="48"/>
      <c r="I85" s="48">
        <v>5400</v>
      </c>
      <c r="J85" s="49">
        <v>2583.38</v>
      </c>
      <c r="K85" s="50">
        <f t="shared" si="5"/>
        <v>0.478403703703704</v>
      </c>
      <c r="L85" s="49"/>
      <c r="M85" s="49"/>
    </row>
    <row r="86" customHeight="1" spans="1:13">
      <c r="A86" s="48">
        <v>82</v>
      </c>
      <c r="B86" s="48">
        <v>748</v>
      </c>
      <c r="C86" s="48" t="s">
        <v>116</v>
      </c>
      <c r="D86" s="49">
        <v>2820</v>
      </c>
      <c r="E86" s="49">
        <f>VLOOKUP(B:B,[1]Sheet1!$A$1:$C$65536,3,0)</f>
        <v>1844.14</v>
      </c>
      <c r="F86" s="50">
        <f t="shared" si="4"/>
        <v>0.653950354609929</v>
      </c>
      <c r="G86" s="48" t="s">
        <v>23</v>
      </c>
      <c r="H86" s="48"/>
      <c r="I86" s="48">
        <v>5200</v>
      </c>
      <c r="J86" s="49">
        <v>1920.57</v>
      </c>
      <c r="K86" s="50">
        <f t="shared" si="5"/>
        <v>0.369340384615385</v>
      </c>
      <c r="L86" s="49"/>
      <c r="M86" s="49"/>
    </row>
    <row r="87" customHeight="1" spans="1:13">
      <c r="A87" s="48">
        <v>83</v>
      </c>
      <c r="B87" s="48">
        <v>572</v>
      </c>
      <c r="C87" s="48" t="s">
        <v>117</v>
      </c>
      <c r="D87" s="49">
        <v>2500</v>
      </c>
      <c r="E87" s="49">
        <f>VLOOKUP(B:B,[1]Sheet1!$A$1:$C$65536,3,0)</f>
        <v>1283.93</v>
      </c>
      <c r="F87" s="50">
        <f t="shared" si="4"/>
        <v>0.513572</v>
      </c>
      <c r="G87" s="48" t="s">
        <v>20</v>
      </c>
      <c r="H87" s="48"/>
      <c r="I87" s="48">
        <v>5200</v>
      </c>
      <c r="J87" s="49">
        <v>3133.6</v>
      </c>
      <c r="K87" s="50">
        <f t="shared" si="5"/>
        <v>0.602615384615385</v>
      </c>
      <c r="L87" s="49"/>
      <c r="M87" s="49"/>
    </row>
    <row r="88" customHeight="1" spans="1:13">
      <c r="A88" s="48">
        <v>84</v>
      </c>
      <c r="B88" s="48">
        <v>743</v>
      </c>
      <c r="C88" s="48" t="s">
        <v>118</v>
      </c>
      <c r="D88" s="49">
        <v>2820</v>
      </c>
      <c r="E88" s="49">
        <f>VLOOKUP(B:B,[1]Sheet1!$A$1:$C$65536,3,0)</f>
        <v>1271.4</v>
      </c>
      <c r="F88" s="50">
        <f t="shared" si="4"/>
        <v>0.450851063829787</v>
      </c>
      <c r="G88" s="48" t="s">
        <v>40</v>
      </c>
      <c r="H88" s="48"/>
      <c r="I88" s="48">
        <v>4900</v>
      </c>
      <c r="J88" s="49">
        <v>2709.26</v>
      </c>
      <c r="K88" s="50">
        <f t="shared" si="5"/>
        <v>0.552910204081633</v>
      </c>
      <c r="L88" s="49"/>
      <c r="M88" s="49"/>
    </row>
    <row r="89" customHeight="1" spans="1:13">
      <c r="A89" s="48">
        <v>85</v>
      </c>
      <c r="B89" s="48">
        <v>598</v>
      </c>
      <c r="C89" s="48" t="s">
        <v>119</v>
      </c>
      <c r="D89" s="49">
        <v>4070</v>
      </c>
      <c r="E89" s="49">
        <f>VLOOKUP(B:B,[1]Sheet1!$A$1:$C$65536,3,0)</f>
        <v>1861.16</v>
      </c>
      <c r="F89" s="50">
        <f t="shared" si="4"/>
        <v>0.457287469287469</v>
      </c>
      <c r="G89" s="48" t="s">
        <v>20</v>
      </c>
      <c r="H89" s="48"/>
      <c r="I89" s="48">
        <v>4900</v>
      </c>
      <c r="J89" s="49">
        <v>3015.28</v>
      </c>
      <c r="K89" s="50">
        <f t="shared" si="5"/>
        <v>0.615363265306123</v>
      </c>
      <c r="L89" s="49"/>
      <c r="M89" s="49"/>
    </row>
    <row r="90" customHeight="1" spans="1:13">
      <c r="A90" s="48">
        <v>130</v>
      </c>
      <c r="B90" s="48">
        <v>115971</v>
      </c>
      <c r="C90" s="48" t="s">
        <v>120</v>
      </c>
      <c r="D90" s="49">
        <v>2190</v>
      </c>
      <c r="E90" s="49">
        <f>VLOOKUP(B:B,[1]Sheet1!$A$1:$C$65536,3,0)</f>
        <v>849.12</v>
      </c>
      <c r="F90" s="50">
        <f t="shared" si="4"/>
        <v>0.38772602739726</v>
      </c>
      <c r="G90" s="48" t="s">
        <v>20</v>
      </c>
      <c r="H90" s="48"/>
      <c r="I90" s="48">
        <v>4800</v>
      </c>
      <c r="J90" s="49">
        <v>4552.92</v>
      </c>
      <c r="K90" s="50">
        <f t="shared" si="5"/>
        <v>0.948525</v>
      </c>
      <c r="L90" s="49"/>
      <c r="M90" s="49"/>
    </row>
    <row r="91" customHeight="1" spans="1:13">
      <c r="A91" s="48">
        <v>86</v>
      </c>
      <c r="B91" s="48">
        <v>104838</v>
      </c>
      <c r="C91" s="48" t="s">
        <v>121</v>
      </c>
      <c r="D91" s="49">
        <v>2190</v>
      </c>
      <c r="E91" s="49">
        <f>VLOOKUP(B:B,[1]Sheet1!$A$1:$C$65536,3,0)</f>
        <v>765.76</v>
      </c>
      <c r="F91" s="50">
        <f t="shared" si="4"/>
        <v>0.349662100456621</v>
      </c>
      <c r="G91" s="48" t="s">
        <v>37</v>
      </c>
      <c r="H91" s="48"/>
      <c r="I91" s="48">
        <v>4700</v>
      </c>
      <c r="J91" s="49">
        <v>1919.34</v>
      </c>
      <c r="K91" s="50">
        <f t="shared" si="5"/>
        <v>0.408370212765957</v>
      </c>
      <c r="L91" s="49"/>
      <c r="M91" s="49"/>
    </row>
    <row r="92" customHeight="1" spans="1:13">
      <c r="A92" s="48">
        <v>87</v>
      </c>
      <c r="B92" s="48">
        <v>113299</v>
      </c>
      <c r="C92" s="48" t="s">
        <v>122</v>
      </c>
      <c r="D92" s="49">
        <v>2190</v>
      </c>
      <c r="E92" s="49">
        <f>VLOOKUP(B:B,[1]Sheet1!$A$1:$C$65536,3,0)</f>
        <v>118.3</v>
      </c>
      <c r="F92" s="50">
        <f t="shared" si="4"/>
        <v>0.0540182648401826</v>
      </c>
      <c r="G92" s="48" t="s">
        <v>20</v>
      </c>
      <c r="H92" s="48"/>
      <c r="I92" s="48">
        <v>4600</v>
      </c>
      <c r="J92" s="49">
        <v>2235.58</v>
      </c>
      <c r="K92" s="50">
        <f t="shared" si="5"/>
        <v>0.485995652173913</v>
      </c>
      <c r="L92" s="49"/>
      <c r="M92" s="49"/>
    </row>
    <row r="93" customHeight="1" spans="1:13">
      <c r="A93" s="48">
        <v>88</v>
      </c>
      <c r="B93" s="48">
        <v>106399</v>
      </c>
      <c r="C93" s="48" t="s">
        <v>123</v>
      </c>
      <c r="D93" s="49">
        <v>2820</v>
      </c>
      <c r="E93" s="49">
        <f>VLOOKUP(B:B,[1]Sheet1!$A$1:$C$65536,3,0)</f>
        <v>2701.77</v>
      </c>
      <c r="F93" s="50">
        <f t="shared" si="4"/>
        <v>0.958074468085106</v>
      </c>
      <c r="G93" s="48" t="s">
        <v>28</v>
      </c>
      <c r="H93" s="48"/>
      <c r="I93" s="48">
        <v>4600</v>
      </c>
      <c r="J93" s="49">
        <v>1857.76</v>
      </c>
      <c r="K93" s="50">
        <f t="shared" si="5"/>
        <v>0.403860869565217</v>
      </c>
      <c r="L93" s="49"/>
      <c r="M93" s="49"/>
    </row>
    <row r="94" customHeight="1" spans="1:13">
      <c r="A94" s="48">
        <v>89</v>
      </c>
      <c r="B94" s="48">
        <v>727</v>
      </c>
      <c r="C94" s="48" t="s">
        <v>124</v>
      </c>
      <c r="D94" s="49">
        <v>2350</v>
      </c>
      <c r="E94" s="49">
        <f>VLOOKUP(B:B,[1]Sheet1!$A$1:$C$65536,3,0)</f>
        <v>870.2</v>
      </c>
      <c r="F94" s="50">
        <f t="shared" si="4"/>
        <v>0.370297872340426</v>
      </c>
      <c r="G94" s="48" t="s">
        <v>25</v>
      </c>
      <c r="H94" s="48" t="s">
        <v>125</v>
      </c>
      <c r="I94" s="48">
        <v>4600</v>
      </c>
      <c r="J94" s="49">
        <v>3079.76</v>
      </c>
      <c r="K94" s="50">
        <f t="shared" si="5"/>
        <v>0.669513043478261</v>
      </c>
      <c r="L94" s="49"/>
      <c r="M94" s="49"/>
    </row>
    <row r="95" customHeight="1" spans="1:13">
      <c r="A95" s="48">
        <v>90</v>
      </c>
      <c r="B95" s="48">
        <v>104533</v>
      </c>
      <c r="C95" s="48" t="s">
        <v>126</v>
      </c>
      <c r="D95" s="49">
        <v>2190</v>
      </c>
      <c r="E95" s="49">
        <f>VLOOKUP(B:B,[1]Sheet1!$A$1:$C$65536,3,0)</f>
        <v>1597.03</v>
      </c>
      <c r="F95" s="50">
        <f t="shared" si="4"/>
        <v>0.729237442922374</v>
      </c>
      <c r="G95" s="48" t="s">
        <v>23</v>
      </c>
      <c r="H95" s="48"/>
      <c r="I95" s="48">
        <v>4500</v>
      </c>
      <c r="J95" s="49">
        <v>1316.3</v>
      </c>
      <c r="K95" s="50">
        <f t="shared" si="5"/>
        <v>0.292511111111111</v>
      </c>
      <c r="L95" s="49"/>
      <c r="M95" s="49"/>
    </row>
    <row r="96" customHeight="1" spans="1:13">
      <c r="A96" s="48">
        <v>91</v>
      </c>
      <c r="B96" s="48">
        <v>723</v>
      </c>
      <c r="C96" s="48" t="s">
        <v>127</v>
      </c>
      <c r="D96" s="49">
        <v>2190</v>
      </c>
      <c r="E96" s="49">
        <f>VLOOKUP(B:B,[1]Sheet1!$A$1:$C$65536,3,0)</f>
        <v>963.3</v>
      </c>
      <c r="F96" s="50">
        <f t="shared" si="4"/>
        <v>0.43986301369863</v>
      </c>
      <c r="G96" s="48" t="s">
        <v>40</v>
      </c>
      <c r="H96" s="48"/>
      <c r="I96" s="48">
        <v>4300</v>
      </c>
      <c r="J96" s="49">
        <v>2169.77</v>
      </c>
      <c r="K96" s="50">
        <f t="shared" si="5"/>
        <v>0.504597674418605</v>
      </c>
      <c r="L96" s="49"/>
      <c r="M96" s="49"/>
    </row>
    <row r="97" customHeight="1" spans="1:13">
      <c r="A97" s="48">
        <v>92</v>
      </c>
      <c r="B97" s="48">
        <v>308</v>
      </c>
      <c r="C97" s="48" t="s">
        <v>128</v>
      </c>
      <c r="D97" s="49">
        <v>2190</v>
      </c>
      <c r="E97" s="49">
        <f>VLOOKUP(B:B,[1]Sheet1!$A$1:$C$65536,3,0)</f>
        <v>512.05</v>
      </c>
      <c r="F97" s="50">
        <f t="shared" si="4"/>
        <v>0.233812785388128</v>
      </c>
      <c r="G97" s="48" t="s">
        <v>20</v>
      </c>
      <c r="H97" s="48"/>
      <c r="I97" s="48">
        <v>4300</v>
      </c>
      <c r="J97" s="49">
        <v>1422.83</v>
      </c>
      <c r="K97" s="50">
        <f t="shared" si="5"/>
        <v>0.330890697674419</v>
      </c>
      <c r="L97" s="49"/>
      <c r="M97" s="49"/>
    </row>
    <row r="98" customHeight="1" spans="1:13">
      <c r="A98" s="48">
        <v>93</v>
      </c>
      <c r="B98" s="48">
        <v>347</v>
      </c>
      <c r="C98" s="48" t="s">
        <v>129</v>
      </c>
      <c r="D98" s="49">
        <v>2190</v>
      </c>
      <c r="E98" s="49">
        <f>VLOOKUP(B:B,[1]Sheet1!$A$1:$C$65536,3,0)</f>
        <v>313.05</v>
      </c>
      <c r="F98" s="50">
        <f t="shared" si="4"/>
        <v>0.142945205479452</v>
      </c>
      <c r="G98" s="48" t="s">
        <v>25</v>
      </c>
      <c r="H98" s="48"/>
      <c r="I98" s="48">
        <v>4300</v>
      </c>
      <c r="J98" s="49">
        <v>2654.39</v>
      </c>
      <c r="K98" s="50">
        <f t="shared" si="5"/>
        <v>0.6173</v>
      </c>
      <c r="L98" s="49"/>
      <c r="M98" s="49"/>
    </row>
    <row r="99" customHeight="1" spans="1:13">
      <c r="A99" s="48">
        <v>94</v>
      </c>
      <c r="B99" s="48">
        <v>742</v>
      </c>
      <c r="C99" s="48" t="s">
        <v>130</v>
      </c>
      <c r="D99" s="49">
        <v>5470</v>
      </c>
      <c r="E99" s="49">
        <f>VLOOKUP(B:B,[1]Sheet1!$A$1:$C$65536,3,0)</f>
        <v>1894.35</v>
      </c>
      <c r="F99" s="50">
        <f t="shared" si="4"/>
        <v>0.346316270566728</v>
      </c>
      <c r="G99" s="48" t="s">
        <v>17</v>
      </c>
      <c r="H99" s="48"/>
      <c r="I99" s="48">
        <v>4300</v>
      </c>
      <c r="J99" s="49">
        <v>2144.72</v>
      </c>
      <c r="K99" s="50">
        <f t="shared" si="5"/>
        <v>0.498772093023256</v>
      </c>
      <c r="L99" s="49"/>
      <c r="M99" s="49"/>
    </row>
    <row r="100" customHeight="1" spans="1:13">
      <c r="A100" s="48">
        <v>95</v>
      </c>
      <c r="B100" s="48">
        <v>114685</v>
      </c>
      <c r="C100" s="48" t="s">
        <v>131</v>
      </c>
      <c r="D100" s="49">
        <v>3750</v>
      </c>
      <c r="E100" s="49">
        <f>VLOOKUP(B:B,[1]Sheet1!$A$1:$C$65536,3,0)</f>
        <v>742.12</v>
      </c>
      <c r="F100" s="50">
        <f t="shared" si="4"/>
        <v>0.197898666666667</v>
      </c>
      <c r="G100" s="48" t="s">
        <v>20</v>
      </c>
      <c r="H100" s="48"/>
      <c r="I100" s="48">
        <v>4300</v>
      </c>
      <c r="J100" s="49">
        <v>-1550.29</v>
      </c>
      <c r="K100" s="50">
        <f t="shared" si="5"/>
        <v>-0.360532558139535</v>
      </c>
      <c r="L100" s="49"/>
      <c r="M100" s="49"/>
    </row>
    <row r="101" customHeight="1" spans="1:13">
      <c r="A101" s="48">
        <v>98</v>
      </c>
      <c r="B101" s="48">
        <v>111400</v>
      </c>
      <c r="C101" s="48" t="s">
        <v>132</v>
      </c>
      <c r="D101" s="49">
        <v>3750</v>
      </c>
      <c r="E101" s="49">
        <f>VLOOKUP(B:B,[1]Sheet1!$A$1:$C$65536,3,0)</f>
        <v>1041.36</v>
      </c>
      <c r="F101" s="50">
        <f t="shared" ref="F101:F143" si="6">E101/D101</f>
        <v>0.277696</v>
      </c>
      <c r="G101" s="48" t="s">
        <v>23</v>
      </c>
      <c r="H101" s="48"/>
      <c r="I101" s="48">
        <v>4200</v>
      </c>
      <c r="J101" s="49">
        <v>1486.04</v>
      </c>
      <c r="K101" s="50">
        <f t="shared" ref="K101:K142" si="7">J101/I101</f>
        <v>0.353819047619048</v>
      </c>
      <c r="L101" s="49"/>
      <c r="M101" s="49"/>
    </row>
    <row r="102" customHeight="1" spans="1:13">
      <c r="A102" s="48">
        <v>99</v>
      </c>
      <c r="B102" s="48">
        <v>570</v>
      </c>
      <c r="C102" s="48" t="s">
        <v>133</v>
      </c>
      <c r="D102" s="49">
        <v>2190</v>
      </c>
      <c r="E102" s="49">
        <f>VLOOKUP(B:B,[1]Sheet1!$A$1:$C$65536,3,0)</f>
        <v>856.46</v>
      </c>
      <c r="F102" s="50">
        <f t="shared" si="6"/>
        <v>0.391077625570776</v>
      </c>
      <c r="G102" s="48" t="s">
        <v>25</v>
      </c>
      <c r="H102" s="48"/>
      <c r="I102" s="48">
        <v>4200</v>
      </c>
      <c r="J102" s="49">
        <v>2555.17</v>
      </c>
      <c r="K102" s="50">
        <f t="shared" si="7"/>
        <v>0.60837380952381</v>
      </c>
      <c r="L102" s="49"/>
      <c r="M102" s="49"/>
    </row>
    <row r="103" customHeight="1" spans="1:13">
      <c r="A103" s="48">
        <v>100</v>
      </c>
      <c r="B103" s="48">
        <v>112415</v>
      </c>
      <c r="C103" s="48" t="s">
        <v>134</v>
      </c>
      <c r="D103" s="49">
        <v>2190</v>
      </c>
      <c r="E103" s="49">
        <f>VLOOKUP(B:B,[1]Sheet1!$A$1:$C$65536,3,0)</f>
        <v>1476.69</v>
      </c>
      <c r="F103" s="50">
        <f t="shared" si="6"/>
        <v>0.674287671232877</v>
      </c>
      <c r="G103" s="48" t="s">
        <v>25</v>
      </c>
      <c r="H103" s="48"/>
      <c r="I103" s="48">
        <v>4100</v>
      </c>
      <c r="J103" s="49">
        <v>1296.13</v>
      </c>
      <c r="K103" s="50">
        <f t="shared" si="7"/>
        <v>0.316129268292683</v>
      </c>
      <c r="L103" s="49"/>
      <c r="M103" s="49"/>
    </row>
    <row r="104" customHeight="1" spans="1:13">
      <c r="A104" s="48">
        <v>101</v>
      </c>
      <c r="B104" s="48">
        <v>349</v>
      </c>
      <c r="C104" s="48" t="s">
        <v>135</v>
      </c>
      <c r="D104" s="49">
        <v>2190</v>
      </c>
      <c r="E104" s="49">
        <f>VLOOKUP(B:B,[1]Sheet1!$A$1:$C$65536,3,0)</f>
        <v>457.77</v>
      </c>
      <c r="F104" s="50">
        <f t="shared" si="6"/>
        <v>0.209027397260274</v>
      </c>
      <c r="G104" s="48" t="s">
        <v>20</v>
      </c>
      <c r="H104" s="48" t="s">
        <v>136</v>
      </c>
      <c r="I104" s="48">
        <v>4000</v>
      </c>
      <c r="J104" s="49">
        <v>3012.82</v>
      </c>
      <c r="K104" s="50">
        <f t="shared" si="7"/>
        <v>0.753205</v>
      </c>
      <c r="L104" s="49"/>
      <c r="M104" s="49"/>
    </row>
    <row r="105" customHeight="1" spans="1:13">
      <c r="A105" s="48">
        <v>102</v>
      </c>
      <c r="B105" s="48">
        <v>539</v>
      </c>
      <c r="C105" s="48" t="s">
        <v>137</v>
      </c>
      <c r="D105" s="49">
        <v>2190</v>
      </c>
      <c r="E105" s="49">
        <f>VLOOKUP(B:B,[1]Sheet1!$A$1:$C$65536,3,0)</f>
        <v>1253.5</v>
      </c>
      <c r="F105" s="50">
        <f t="shared" si="6"/>
        <v>0.572374429223744</v>
      </c>
      <c r="G105" s="48" t="s">
        <v>23</v>
      </c>
      <c r="H105" s="48"/>
      <c r="I105" s="48">
        <v>4000</v>
      </c>
      <c r="J105" s="49">
        <v>1824.69</v>
      </c>
      <c r="K105" s="50">
        <f t="shared" si="7"/>
        <v>0.4561725</v>
      </c>
      <c r="L105" s="49"/>
      <c r="M105" s="49"/>
    </row>
    <row r="106" customHeight="1" spans="1:13">
      <c r="A106" s="48">
        <v>103</v>
      </c>
      <c r="B106" s="48">
        <v>108277</v>
      </c>
      <c r="C106" s="48" t="s">
        <v>138</v>
      </c>
      <c r="D106" s="49">
        <v>4380</v>
      </c>
      <c r="E106" s="49">
        <f>VLOOKUP(B:B,[1]Sheet1!$A$1:$C$65536,3,0)</f>
        <v>1705.08</v>
      </c>
      <c r="F106" s="50">
        <f t="shared" si="6"/>
        <v>0.389287671232877</v>
      </c>
      <c r="G106" s="48" t="s">
        <v>25</v>
      </c>
      <c r="H106" s="48"/>
      <c r="I106" s="48">
        <v>3800</v>
      </c>
      <c r="J106" s="49">
        <v>1961.71</v>
      </c>
      <c r="K106" s="50">
        <f t="shared" si="7"/>
        <v>0.516239473684211</v>
      </c>
      <c r="L106" s="49"/>
      <c r="M106" s="49"/>
    </row>
    <row r="107" customHeight="1" spans="1:13">
      <c r="A107" s="48">
        <v>104</v>
      </c>
      <c r="B107" s="48">
        <v>108656</v>
      </c>
      <c r="C107" s="48" t="s">
        <v>139</v>
      </c>
      <c r="D107" s="49">
        <v>2820</v>
      </c>
      <c r="E107" s="49">
        <f>VLOOKUP(B:B,[1]Sheet1!$A$1:$C$65536,3,0)</f>
        <v>942.55</v>
      </c>
      <c r="F107" s="50">
        <f t="shared" si="6"/>
        <v>0.334237588652482</v>
      </c>
      <c r="G107" s="48" t="s">
        <v>30</v>
      </c>
      <c r="H107" s="48"/>
      <c r="I107" s="48">
        <v>3800</v>
      </c>
      <c r="J107" s="49">
        <v>1728.99</v>
      </c>
      <c r="K107" s="50">
        <f t="shared" si="7"/>
        <v>0.454997368421053</v>
      </c>
      <c r="L107" s="49"/>
      <c r="M107" s="49"/>
    </row>
    <row r="108" customHeight="1" spans="1:13">
      <c r="A108" s="48">
        <v>105</v>
      </c>
      <c r="B108" s="48">
        <v>747</v>
      </c>
      <c r="C108" s="48" t="s">
        <v>140</v>
      </c>
      <c r="D108" s="49">
        <v>2820</v>
      </c>
      <c r="E108" s="49">
        <f>VLOOKUP(B:B,[1]Sheet1!$A$1:$C$65536,3,0)</f>
        <v>2335.07</v>
      </c>
      <c r="F108" s="50">
        <f t="shared" si="6"/>
        <v>0.828039007092199</v>
      </c>
      <c r="G108" s="48" t="s">
        <v>20</v>
      </c>
      <c r="H108" s="48"/>
      <c r="I108" s="48">
        <v>3800</v>
      </c>
      <c r="J108" s="49">
        <v>925.59</v>
      </c>
      <c r="K108" s="50">
        <f t="shared" si="7"/>
        <v>0.243576315789474</v>
      </c>
      <c r="L108" s="49"/>
      <c r="M108" s="49"/>
    </row>
    <row r="109" customHeight="1" spans="1:13">
      <c r="A109" s="48">
        <v>126</v>
      </c>
      <c r="B109" s="48">
        <v>117184</v>
      </c>
      <c r="C109" s="48" t="s">
        <v>141</v>
      </c>
      <c r="D109" s="49">
        <v>3280</v>
      </c>
      <c r="E109" s="49">
        <f>VLOOKUP(B:B,[1]Sheet1!$A$1:$C$65536,3,0)</f>
        <v>873.88</v>
      </c>
      <c r="F109" s="50">
        <f t="shared" si="6"/>
        <v>0.266426829268293</v>
      </c>
      <c r="G109" s="48" t="s">
        <v>20</v>
      </c>
      <c r="H109" s="48"/>
      <c r="I109" s="48">
        <v>3800</v>
      </c>
      <c r="J109" s="49">
        <v>5306.63</v>
      </c>
      <c r="K109" s="50">
        <f t="shared" si="7"/>
        <v>1.39648157894737</v>
      </c>
      <c r="L109" s="49">
        <v>200</v>
      </c>
      <c r="M109" s="49" t="s">
        <v>78</v>
      </c>
    </row>
    <row r="110" customHeight="1" spans="1:13">
      <c r="A110" s="48">
        <v>106</v>
      </c>
      <c r="B110" s="48">
        <v>745</v>
      </c>
      <c r="C110" s="48" t="s">
        <v>142</v>
      </c>
      <c r="D110" s="49">
        <v>2030</v>
      </c>
      <c r="E110" s="49">
        <f>VLOOKUP(B:B,[1]Sheet1!$A$1:$C$65536,3,0)</f>
        <v>835</v>
      </c>
      <c r="F110" s="50">
        <f t="shared" si="6"/>
        <v>0.411330049261084</v>
      </c>
      <c r="G110" s="48" t="s">
        <v>25</v>
      </c>
      <c r="H110" s="48"/>
      <c r="I110" s="48">
        <v>3700</v>
      </c>
      <c r="J110" s="49">
        <v>1124.49</v>
      </c>
      <c r="K110" s="50">
        <f t="shared" si="7"/>
        <v>0.303916216216216</v>
      </c>
      <c r="L110" s="49"/>
      <c r="M110" s="49"/>
    </row>
    <row r="111" customHeight="1" spans="1:13">
      <c r="A111" s="48">
        <v>107</v>
      </c>
      <c r="B111" s="48">
        <v>545</v>
      </c>
      <c r="C111" s="48" t="s">
        <v>143</v>
      </c>
      <c r="D111" s="49">
        <v>1560</v>
      </c>
      <c r="E111" s="49">
        <f>VLOOKUP(B:B,[1]Sheet1!$A$1:$C$65536,3,0)</f>
        <v>1374.88</v>
      </c>
      <c r="F111" s="50">
        <f t="shared" si="6"/>
        <v>0.881333333333333</v>
      </c>
      <c r="G111" s="48" t="s">
        <v>40</v>
      </c>
      <c r="H111" s="48"/>
      <c r="I111" s="48">
        <v>3700</v>
      </c>
      <c r="J111" s="49">
        <v>1464.41</v>
      </c>
      <c r="K111" s="50">
        <f t="shared" si="7"/>
        <v>0.395786486486487</v>
      </c>
      <c r="L111" s="49"/>
      <c r="M111" s="49"/>
    </row>
    <row r="112" customHeight="1" spans="1:13">
      <c r="A112" s="48">
        <v>108</v>
      </c>
      <c r="B112" s="48">
        <v>107728</v>
      </c>
      <c r="C112" s="48" t="s">
        <v>144</v>
      </c>
      <c r="D112" s="49">
        <v>2190</v>
      </c>
      <c r="E112" s="49">
        <f>VLOOKUP(B:B,[1]Sheet1!$A$1:$C$65536,3,0)</f>
        <v>389.21</v>
      </c>
      <c r="F112" s="50">
        <f t="shared" si="6"/>
        <v>0.177721461187215</v>
      </c>
      <c r="G112" s="48" t="s">
        <v>23</v>
      </c>
      <c r="H112" s="48"/>
      <c r="I112" s="48">
        <v>3600</v>
      </c>
      <c r="J112" s="49">
        <v>1648.92</v>
      </c>
      <c r="K112" s="50">
        <f t="shared" si="7"/>
        <v>0.458033333333333</v>
      </c>
      <c r="L112" s="49"/>
      <c r="M112" s="49"/>
    </row>
    <row r="113" customHeight="1" spans="1:13">
      <c r="A113" s="48">
        <v>109</v>
      </c>
      <c r="B113" s="48">
        <v>106865</v>
      </c>
      <c r="C113" s="48" t="s">
        <v>145</v>
      </c>
      <c r="D113" s="49">
        <v>2190</v>
      </c>
      <c r="E113" s="49">
        <f>VLOOKUP(B:B,[1]Sheet1!$A$1:$C$65536,3,0)</f>
        <v>638</v>
      </c>
      <c r="F113" s="50">
        <f t="shared" si="6"/>
        <v>0.291324200913242</v>
      </c>
      <c r="G113" s="48" t="s">
        <v>17</v>
      </c>
      <c r="H113" s="48"/>
      <c r="I113" s="48">
        <v>3600</v>
      </c>
      <c r="J113" s="49">
        <v>1227.84</v>
      </c>
      <c r="K113" s="50">
        <f t="shared" si="7"/>
        <v>0.341066666666667</v>
      </c>
      <c r="L113" s="49"/>
      <c r="M113" s="49"/>
    </row>
    <row r="114" customHeight="1" spans="1:13">
      <c r="A114" s="48">
        <v>96</v>
      </c>
      <c r="B114" s="48">
        <v>114844</v>
      </c>
      <c r="C114" s="48" t="s">
        <v>146</v>
      </c>
      <c r="D114" s="49">
        <v>3130</v>
      </c>
      <c r="E114" s="49">
        <f>VLOOKUP(B:B,[1]Sheet1!$A$1:$C$65536,3,0)</f>
        <v>692.44</v>
      </c>
      <c r="F114" s="50">
        <f t="shared" si="6"/>
        <v>0.221226837060703</v>
      </c>
      <c r="G114" s="48" t="s">
        <v>20</v>
      </c>
      <c r="H114" s="48" t="s">
        <v>147</v>
      </c>
      <c r="I114" s="48">
        <v>3500</v>
      </c>
      <c r="J114" s="49">
        <v>1376.65</v>
      </c>
      <c r="K114" s="50">
        <f t="shared" si="7"/>
        <v>0.393328571428571</v>
      </c>
      <c r="L114" s="49"/>
      <c r="M114" s="49"/>
    </row>
    <row r="115" customHeight="1" spans="1:13">
      <c r="A115" s="48">
        <v>97</v>
      </c>
      <c r="B115" s="48">
        <v>117491</v>
      </c>
      <c r="C115" s="48" t="s">
        <v>148</v>
      </c>
      <c r="D115" s="49">
        <v>2820</v>
      </c>
      <c r="E115" s="49">
        <f>VLOOKUP(B:B,[1]Sheet1!$A$1:$C$65536,3,0)</f>
        <v>927.95</v>
      </c>
      <c r="F115" s="50">
        <f t="shared" si="6"/>
        <v>0.329060283687943</v>
      </c>
      <c r="G115" s="48" t="s">
        <v>25</v>
      </c>
      <c r="H115" s="48"/>
      <c r="I115" s="48">
        <v>3500</v>
      </c>
      <c r="J115" s="49">
        <v>1452.48</v>
      </c>
      <c r="K115" s="50">
        <f t="shared" si="7"/>
        <v>0.414994285714286</v>
      </c>
      <c r="L115" s="49"/>
      <c r="M115" s="49"/>
    </row>
    <row r="116" customHeight="1" spans="1:13">
      <c r="A116" s="48">
        <v>110</v>
      </c>
      <c r="B116" s="48">
        <v>733</v>
      </c>
      <c r="C116" s="48" t="s">
        <v>149</v>
      </c>
      <c r="D116" s="49">
        <v>3280</v>
      </c>
      <c r="E116" s="49">
        <f>VLOOKUP(B:B,[1]Sheet1!$A$1:$C$65536,3,0)</f>
        <v>851.64</v>
      </c>
      <c r="F116" s="50">
        <f t="shared" si="6"/>
        <v>0.259646341463415</v>
      </c>
      <c r="G116" s="48" t="s">
        <v>40</v>
      </c>
      <c r="H116" s="48"/>
      <c r="I116" s="48">
        <v>3500</v>
      </c>
      <c r="J116" s="49">
        <v>2412.64</v>
      </c>
      <c r="K116" s="50">
        <f t="shared" si="7"/>
        <v>0.689325714285714</v>
      </c>
      <c r="L116" s="49"/>
      <c r="M116" s="49"/>
    </row>
    <row r="117" customHeight="1" spans="1:13">
      <c r="A117" s="48">
        <v>122</v>
      </c>
      <c r="B117" s="48">
        <v>114622</v>
      </c>
      <c r="C117" s="48" t="s">
        <v>150</v>
      </c>
      <c r="D117" s="49">
        <v>2820</v>
      </c>
      <c r="E117" s="49">
        <f>VLOOKUP(B:B,[1]Sheet1!$A$1:$C$65536,3,0)</f>
        <v>1238.36</v>
      </c>
      <c r="F117" s="50">
        <f t="shared" si="6"/>
        <v>0.43913475177305</v>
      </c>
      <c r="G117" s="48" t="s">
        <v>28</v>
      </c>
      <c r="H117" s="48"/>
      <c r="I117" s="48">
        <v>3500</v>
      </c>
      <c r="J117" s="49">
        <v>3013.2</v>
      </c>
      <c r="K117" s="50">
        <f t="shared" si="7"/>
        <v>0.860914285714286</v>
      </c>
      <c r="L117" s="49"/>
      <c r="M117" s="49"/>
    </row>
    <row r="118" customHeight="1" spans="1:13">
      <c r="A118" s="48">
        <v>111</v>
      </c>
      <c r="B118" s="48">
        <v>112888</v>
      </c>
      <c r="C118" s="48" t="s">
        <v>151</v>
      </c>
      <c r="D118" s="49">
        <v>2190</v>
      </c>
      <c r="E118" s="49">
        <f>VLOOKUP(B:B,[1]Sheet1!$A$1:$C$65536,3,0)</f>
        <v>162.82</v>
      </c>
      <c r="F118" s="50">
        <f t="shared" si="6"/>
        <v>0.0743470319634703</v>
      </c>
      <c r="G118" s="48" t="s">
        <v>25</v>
      </c>
      <c r="H118" s="48"/>
      <c r="I118" s="48">
        <v>3400</v>
      </c>
      <c r="J118" s="49">
        <v>2559.19</v>
      </c>
      <c r="K118" s="50">
        <f t="shared" si="7"/>
        <v>0.752702941176471</v>
      </c>
      <c r="L118" s="49"/>
      <c r="M118" s="49"/>
    </row>
    <row r="119" customHeight="1" spans="1:13">
      <c r="A119" s="48">
        <v>112</v>
      </c>
      <c r="B119" s="48">
        <v>329</v>
      </c>
      <c r="C119" s="48" t="s">
        <v>152</v>
      </c>
      <c r="D119" s="49">
        <v>2820</v>
      </c>
      <c r="E119" s="49">
        <f>VLOOKUP(B:B,[1]Sheet1!$A$1:$C$65536,3,0)</f>
        <v>1134.12</v>
      </c>
      <c r="F119" s="50">
        <f t="shared" si="6"/>
        <v>0.402170212765957</v>
      </c>
      <c r="G119" s="48" t="s">
        <v>37</v>
      </c>
      <c r="H119" s="48"/>
      <c r="I119" s="48">
        <v>3300</v>
      </c>
      <c r="J119" s="49">
        <v>4189.22</v>
      </c>
      <c r="K119" s="50">
        <f t="shared" si="7"/>
        <v>1.26946060606061</v>
      </c>
      <c r="L119" s="49">
        <v>200</v>
      </c>
      <c r="M119" s="49" t="s">
        <v>78</v>
      </c>
    </row>
    <row r="120" customHeight="1" spans="1:13">
      <c r="A120" s="48">
        <v>113</v>
      </c>
      <c r="B120" s="48">
        <v>106568</v>
      </c>
      <c r="C120" s="48" t="s">
        <v>153</v>
      </c>
      <c r="D120" s="49">
        <v>1880</v>
      </c>
      <c r="E120" s="49">
        <f>VLOOKUP(B:B,[1]Sheet1!$A$1:$C$65536,3,0)</f>
        <v>429</v>
      </c>
      <c r="F120" s="50">
        <f t="shared" si="6"/>
        <v>0.228191489361702</v>
      </c>
      <c r="G120" s="48" t="s">
        <v>40</v>
      </c>
      <c r="H120" s="48"/>
      <c r="I120" s="48">
        <v>3300</v>
      </c>
      <c r="J120" s="49">
        <v>971.42</v>
      </c>
      <c r="K120" s="50">
        <f t="shared" si="7"/>
        <v>0.294369696969697</v>
      </c>
      <c r="L120" s="49"/>
      <c r="M120" s="49"/>
    </row>
    <row r="121" customHeight="1" spans="1:13">
      <c r="A121" s="48">
        <v>114</v>
      </c>
      <c r="B121" s="48">
        <v>752</v>
      </c>
      <c r="C121" s="48" t="s">
        <v>154</v>
      </c>
      <c r="D121" s="49">
        <v>1720</v>
      </c>
      <c r="E121" s="49">
        <f>VLOOKUP(B:B,[1]Sheet1!$A$1:$C$65536,3,0)</f>
        <v>801.2</v>
      </c>
      <c r="F121" s="50">
        <f t="shared" si="6"/>
        <v>0.465813953488372</v>
      </c>
      <c r="G121" s="48" t="s">
        <v>28</v>
      </c>
      <c r="H121" s="48"/>
      <c r="I121" s="48">
        <v>3300</v>
      </c>
      <c r="J121" s="49">
        <v>3333.06</v>
      </c>
      <c r="K121" s="50">
        <f t="shared" si="7"/>
        <v>1.01001818181818</v>
      </c>
      <c r="L121" s="49">
        <v>200</v>
      </c>
      <c r="M121" s="49" t="s">
        <v>78</v>
      </c>
    </row>
    <row r="122" customHeight="1" spans="1:13">
      <c r="A122" s="48">
        <v>115</v>
      </c>
      <c r="B122" s="48">
        <v>110378</v>
      </c>
      <c r="C122" s="48" t="s">
        <v>155</v>
      </c>
      <c r="D122" s="49">
        <v>1560</v>
      </c>
      <c r="E122" s="49">
        <f>VLOOKUP(B:B,[1]Sheet1!$A$1:$C$65536,3,0)</f>
        <v>682.75</v>
      </c>
      <c r="F122" s="50">
        <f t="shared" si="6"/>
        <v>0.437660256410256</v>
      </c>
      <c r="G122" s="48" t="s">
        <v>37</v>
      </c>
      <c r="H122" s="48"/>
      <c r="I122" s="48">
        <v>3300</v>
      </c>
      <c r="J122" s="49">
        <v>538.12</v>
      </c>
      <c r="K122" s="50">
        <f t="shared" si="7"/>
        <v>0.163066666666667</v>
      </c>
      <c r="L122" s="49"/>
      <c r="M122" s="49"/>
    </row>
    <row r="123" customHeight="1" spans="1:13">
      <c r="A123" s="48">
        <v>116</v>
      </c>
      <c r="B123" s="48">
        <v>104430</v>
      </c>
      <c r="C123" s="48" t="s">
        <v>156</v>
      </c>
      <c r="D123" s="49">
        <v>2190</v>
      </c>
      <c r="E123" s="49">
        <f>VLOOKUP(B:B,[1]Sheet1!$A$1:$C$65536,3,0)</f>
        <v>532.49</v>
      </c>
      <c r="F123" s="50">
        <f t="shared" si="6"/>
        <v>0.243146118721461</v>
      </c>
      <c r="G123" s="48" t="s">
        <v>40</v>
      </c>
      <c r="H123" s="48"/>
      <c r="I123" s="48">
        <v>3300</v>
      </c>
      <c r="J123" s="49">
        <v>1964.94</v>
      </c>
      <c r="K123" s="50">
        <f t="shared" si="7"/>
        <v>0.595436363636364</v>
      </c>
      <c r="L123" s="49"/>
      <c r="M123" s="49"/>
    </row>
    <row r="124" customHeight="1" spans="1:13">
      <c r="A124" s="48">
        <v>117</v>
      </c>
      <c r="B124" s="48">
        <v>106485</v>
      </c>
      <c r="C124" s="48" t="s">
        <v>157</v>
      </c>
      <c r="D124" s="49">
        <v>2190</v>
      </c>
      <c r="E124" s="49">
        <f>VLOOKUP(B:B,[1]Sheet1!$A$1:$C$65536,3,0)</f>
        <v>681.01</v>
      </c>
      <c r="F124" s="50">
        <f t="shared" si="6"/>
        <v>0.310963470319635</v>
      </c>
      <c r="G124" s="48" t="s">
        <v>20</v>
      </c>
      <c r="H124" s="48" t="s">
        <v>158</v>
      </c>
      <c r="I124" s="48">
        <v>3300</v>
      </c>
      <c r="J124" s="49">
        <v>1523.81</v>
      </c>
      <c r="K124" s="50">
        <f t="shared" si="7"/>
        <v>0.461760606060606</v>
      </c>
      <c r="L124" s="49"/>
      <c r="M124" s="49"/>
    </row>
    <row r="125" customHeight="1" spans="1:13">
      <c r="A125" s="48">
        <v>118</v>
      </c>
      <c r="B125" s="48">
        <v>113025</v>
      </c>
      <c r="C125" s="48" t="s">
        <v>159</v>
      </c>
      <c r="D125" s="49">
        <v>2820</v>
      </c>
      <c r="E125" s="49">
        <f>VLOOKUP(B:B,[1]Sheet1!$A$1:$C$65536,3,0)</f>
        <v>663</v>
      </c>
      <c r="F125" s="50">
        <f t="shared" si="6"/>
        <v>0.235106382978723</v>
      </c>
      <c r="G125" s="48" t="s">
        <v>28</v>
      </c>
      <c r="H125" s="48"/>
      <c r="I125" s="48">
        <v>3300</v>
      </c>
      <c r="J125" s="49">
        <v>1022.52</v>
      </c>
      <c r="K125" s="50">
        <f t="shared" si="7"/>
        <v>0.309854545454545</v>
      </c>
      <c r="L125" s="49"/>
      <c r="M125" s="49"/>
    </row>
    <row r="126" customHeight="1" spans="1:13">
      <c r="A126" s="48">
        <v>119</v>
      </c>
      <c r="B126" s="48">
        <v>111064</v>
      </c>
      <c r="C126" s="48" t="s">
        <v>160</v>
      </c>
      <c r="D126" s="49">
        <v>1560</v>
      </c>
      <c r="E126" s="49">
        <f>VLOOKUP(B:B,[1]Sheet1!$A$1:$C$65536,3,0)</f>
        <v>432.51</v>
      </c>
      <c r="F126" s="50">
        <f t="shared" si="6"/>
        <v>0.27725</v>
      </c>
      <c r="G126" s="48" t="s">
        <v>23</v>
      </c>
      <c r="H126" s="48"/>
      <c r="I126" s="48">
        <v>3300</v>
      </c>
      <c r="J126" s="49">
        <v>1256.36</v>
      </c>
      <c r="K126" s="50">
        <f t="shared" si="7"/>
        <v>0.380715151515152</v>
      </c>
      <c r="L126" s="49"/>
      <c r="M126" s="49"/>
    </row>
    <row r="127" customHeight="1" spans="1:13">
      <c r="A127" s="48">
        <v>120</v>
      </c>
      <c r="B127" s="48">
        <v>104429</v>
      </c>
      <c r="C127" s="48" t="s">
        <v>161</v>
      </c>
      <c r="D127" s="49">
        <v>1560</v>
      </c>
      <c r="E127" s="49">
        <f>VLOOKUP(B:B,[1]Sheet1!$A$1:$C$65536,3,0)</f>
        <v>487.2</v>
      </c>
      <c r="F127" s="50">
        <f t="shared" si="6"/>
        <v>0.312307692307692</v>
      </c>
      <c r="G127" s="48" t="s">
        <v>28</v>
      </c>
      <c r="H127" s="48"/>
      <c r="I127" s="48">
        <v>3300</v>
      </c>
      <c r="J127" s="49">
        <v>935.85</v>
      </c>
      <c r="K127" s="50">
        <f t="shared" si="7"/>
        <v>0.283590909090909</v>
      </c>
      <c r="L127" s="49"/>
      <c r="M127" s="49"/>
    </row>
    <row r="128" customHeight="1" spans="1:13">
      <c r="A128" s="48">
        <v>121</v>
      </c>
      <c r="B128" s="48">
        <v>102567</v>
      </c>
      <c r="C128" s="48" t="s">
        <v>162</v>
      </c>
      <c r="D128" s="49">
        <v>2190</v>
      </c>
      <c r="E128" s="49">
        <f>VLOOKUP(B:B,[1]Sheet1!$A$1:$C$65536,3,0)</f>
        <v>428.55</v>
      </c>
      <c r="F128" s="50">
        <f t="shared" si="6"/>
        <v>0.195684931506849</v>
      </c>
      <c r="G128" s="48" t="s">
        <v>30</v>
      </c>
      <c r="H128" s="48"/>
      <c r="I128" s="48">
        <v>3300</v>
      </c>
      <c r="J128" s="49">
        <v>1175.16</v>
      </c>
      <c r="K128" s="50">
        <f t="shared" si="7"/>
        <v>0.356109090909091</v>
      </c>
      <c r="L128" s="49"/>
      <c r="M128" s="49"/>
    </row>
    <row r="129" customHeight="1" spans="1:13">
      <c r="A129" s="48">
        <v>123</v>
      </c>
      <c r="B129" s="48">
        <v>753</v>
      </c>
      <c r="C129" s="48" t="s">
        <v>163</v>
      </c>
      <c r="D129" s="49">
        <v>1560</v>
      </c>
      <c r="E129" s="49">
        <f>VLOOKUP(B:B,[1]Sheet1!$A$1:$C$65536,3,0)</f>
        <v>160.3</v>
      </c>
      <c r="F129" s="50">
        <f t="shared" si="6"/>
        <v>0.10275641025641</v>
      </c>
      <c r="G129" s="48" t="s">
        <v>20</v>
      </c>
      <c r="H129" s="48"/>
      <c r="I129" s="48">
        <v>3300</v>
      </c>
      <c r="J129" s="49">
        <v>698.72</v>
      </c>
      <c r="K129" s="50">
        <f t="shared" si="7"/>
        <v>0.211733333333333</v>
      </c>
      <c r="L129" s="49"/>
      <c r="M129" s="49"/>
    </row>
    <row r="130" customHeight="1" spans="1:13">
      <c r="A130" s="48">
        <v>124</v>
      </c>
      <c r="B130" s="48">
        <v>114069</v>
      </c>
      <c r="C130" s="48" t="s">
        <v>164</v>
      </c>
      <c r="D130" s="49">
        <v>1560</v>
      </c>
      <c r="E130" s="49">
        <f>VLOOKUP(B:B,[1]Sheet1!$A$1:$C$65536,3,0)</f>
        <v>376.55</v>
      </c>
      <c r="F130" s="50">
        <f t="shared" si="6"/>
        <v>0.241378205128205</v>
      </c>
      <c r="G130" s="48" t="s">
        <v>40</v>
      </c>
      <c r="H130" s="48"/>
      <c r="I130" s="48">
        <v>3300</v>
      </c>
      <c r="J130" s="49">
        <v>794.7</v>
      </c>
      <c r="K130" s="50">
        <f t="shared" si="7"/>
        <v>0.240818181818182</v>
      </c>
      <c r="L130" s="49"/>
      <c r="M130" s="49"/>
    </row>
    <row r="131" customHeight="1" spans="1:13">
      <c r="A131" s="48">
        <v>125</v>
      </c>
      <c r="B131" s="48">
        <v>113833</v>
      </c>
      <c r="C131" s="48" t="s">
        <v>165</v>
      </c>
      <c r="D131" s="49">
        <v>1720</v>
      </c>
      <c r="E131" s="49">
        <f>VLOOKUP(B:B,[1]Sheet1!$A$1:$C$65536,3,0)</f>
        <v>1216.47</v>
      </c>
      <c r="F131" s="50">
        <f t="shared" si="6"/>
        <v>0.70725</v>
      </c>
      <c r="G131" s="48" t="s">
        <v>25</v>
      </c>
      <c r="H131" s="48"/>
      <c r="I131" s="48">
        <v>3300</v>
      </c>
      <c r="J131" s="49">
        <v>1108.95</v>
      </c>
      <c r="K131" s="50">
        <f t="shared" si="7"/>
        <v>0.336045454545455</v>
      </c>
      <c r="L131" s="49"/>
      <c r="M131" s="49"/>
    </row>
    <row r="132" customHeight="1" spans="1:13">
      <c r="A132" s="48">
        <v>128</v>
      </c>
      <c r="B132" s="48">
        <v>116482</v>
      </c>
      <c r="C132" s="48" t="s">
        <v>166</v>
      </c>
      <c r="D132" s="49">
        <v>2190</v>
      </c>
      <c r="E132" s="49">
        <f>VLOOKUP(B:B,[1]Sheet1!$A$1:$C$65536,3,0)</f>
        <v>2513.03</v>
      </c>
      <c r="F132" s="50">
        <f t="shared" si="6"/>
        <v>1.14750228310502</v>
      </c>
      <c r="G132" s="48" t="s">
        <v>20</v>
      </c>
      <c r="H132" s="48"/>
      <c r="I132" s="48">
        <v>3300</v>
      </c>
      <c r="J132" s="49">
        <v>4367.01</v>
      </c>
      <c r="K132" s="50">
        <f t="shared" si="7"/>
        <v>1.32333636363636</v>
      </c>
      <c r="L132" s="49">
        <v>200</v>
      </c>
      <c r="M132" s="49" t="s">
        <v>78</v>
      </c>
    </row>
    <row r="133" customHeight="1" spans="1:13">
      <c r="A133" s="48">
        <v>129</v>
      </c>
      <c r="B133" s="48">
        <v>116919</v>
      </c>
      <c r="C133" s="48" t="s">
        <v>167</v>
      </c>
      <c r="D133" s="49">
        <v>2190</v>
      </c>
      <c r="E133" s="49">
        <f>VLOOKUP(B:B,[1]Sheet1!$A$1:$C$65536,3,0)</f>
        <v>1186.02</v>
      </c>
      <c r="F133" s="50">
        <f t="shared" si="6"/>
        <v>0.541561643835616</v>
      </c>
      <c r="G133" s="48" t="s">
        <v>20</v>
      </c>
      <c r="H133" s="48"/>
      <c r="I133" s="48">
        <v>3300</v>
      </c>
      <c r="J133" s="49">
        <v>2194.23</v>
      </c>
      <c r="K133" s="50">
        <f t="shared" si="7"/>
        <v>0.664918181818182</v>
      </c>
      <c r="L133" s="49"/>
      <c r="M133" s="49"/>
    </row>
    <row r="134" customHeight="1" spans="1:13">
      <c r="A134" s="48">
        <v>131</v>
      </c>
      <c r="B134" s="48">
        <v>116773</v>
      </c>
      <c r="C134" s="48" t="s">
        <v>168</v>
      </c>
      <c r="D134" s="49">
        <v>1720</v>
      </c>
      <c r="E134" s="49">
        <f>VLOOKUP(B:B,[1]Sheet1!$A$1:$C$65536,3,0)</f>
        <v>1165.7</v>
      </c>
      <c r="F134" s="50">
        <f t="shared" si="6"/>
        <v>0.677732558139535</v>
      </c>
      <c r="G134" s="48" t="s">
        <v>25</v>
      </c>
      <c r="H134" s="48" t="s">
        <v>169</v>
      </c>
      <c r="I134" s="48">
        <v>3300</v>
      </c>
      <c r="J134" s="49">
        <v>1715.52</v>
      </c>
      <c r="K134" s="50">
        <f t="shared" si="7"/>
        <v>0.519854545454545</v>
      </c>
      <c r="L134" s="49"/>
      <c r="M134" s="49"/>
    </row>
    <row r="135" customHeight="1" spans="1:13">
      <c r="A135" s="48">
        <v>132</v>
      </c>
      <c r="B135" s="48">
        <v>118151</v>
      </c>
      <c r="C135" s="48" t="s">
        <v>170</v>
      </c>
      <c r="D135" s="49">
        <v>2190</v>
      </c>
      <c r="E135" s="49">
        <f>VLOOKUP(B:B,[1]Sheet1!$A$1:$C$65536,3,0)</f>
        <v>1843.02</v>
      </c>
      <c r="F135" s="50">
        <f t="shared" si="6"/>
        <v>0.841561643835616</v>
      </c>
      <c r="G135" s="48" t="s">
        <v>25</v>
      </c>
      <c r="H135" s="48"/>
      <c r="I135" s="48">
        <v>3300</v>
      </c>
      <c r="J135" s="49">
        <v>962.82</v>
      </c>
      <c r="K135" s="50">
        <f t="shared" si="7"/>
        <v>0.291763636363636</v>
      </c>
      <c r="L135" s="49"/>
      <c r="M135" s="49"/>
    </row>
    <row r="136" customHeight="1" spans="1:13">
      <c r="A136" s="48">
        <v>133</v>
      </c>
      <c r="B136" s="48">
        <v>118074</v>
      </c>
      <c r="C136" s="48" t="s">
        <v>171</v>
      </c>
      <c r="D136" s="49">
        <v>1720</v>
      </c>
      <c r="E136" s="49">
        <f>VLOOKUP(B:B,[1]Sheet1!$A$1:$C$65536,3,0)</f>
        <v>386.97</v>
      </c>
      <c r="F136" s="50">
        <f t="shared" si="6"/>
        <v>0.224982558139535</v>
      </c>
      <c r="G136" s="48" t="s">
        <v>40</v>
      </c>
      <c r="H136" s="48"/>
      <c r="I136" s="48">
        <v>3100</v>
      </c>
      <c r="J136" s="49">
        <v>1051.55</v>
      </c>
      <c r="K136" s="50">
        <f t="shared" si="7"/>
        <v>0.339209677419355</v>
      </c>
      <c r="L136" s="49"/>
      <c r="M136" s="49"/>
    </row>
    <row r="137" customHeight="1" spans="1:13">
      <c r="A137" s="48">
        <v>134</v>
      </c>
      <c r="B137" s="48">
        <v>118758</v>
      </c>
      <c r="C137" s="48" t="s">
        <v>172</v>
      </c>
      <c r="D137" s="49">
        <v>1560</v>
      </c>
      <c r="E137" s="49">
        <f>VLOOKUP(B:B,[1]Sheet1!$A$1:$C$65536,3,0)</f>
        <v>1629.06</v>
      </c>
      <c r="F137" s="50">
        <f t="shared" si="6"/>
        <v>1.04426923076923</v>
      </c>
      <c r="G137" s="48" t="s">
        <v>40</v>
      </c>
      <c r="H137" s="48"/>
      <c r="I137" s="48">
        <v>3000</v>
      </c>
      <c r="J137" s="49">
        <v>3831.82</v>
      </c>
      <c r="K137" s="50">
        <f t="shared" si="7"/>
        <v>1.27727333333333</v>
      </c>
      <c r="L137" s="49">
        <v>200</v>
      </c>
      <c r="M137" s="49" t="s">
        <v>78</v>
      </c>
    </row>
    <row r="138" customHeight="1" spans="1:13">
      <c r="A138" s="48">
        <v>135</v>
      </c>
      <c r="B138" s="48">
        <v>117310</v>
      </c>
      <c r="C138" s="48" t="s">
        <v>173</v>
      </c>
      <c r="D138" s="49">
        <v>1560</v>
      </c>
      <c r="E138" s="49">
        <f>VLOOKUP(B:B,[1]Sheet1!$A$1:$C$65536,3,0)</f>
        <v>456.93</v>
      </c>
      <c r="F138" s="50">
        <f t="shared" si="6"/>
        <v>0.292903846153846</v>
      </c>
      <c r="G138" s="48" t="s">
        <v>20</v>
      </c>
      <c r="H138" s="48"/>
      <c r="I138" s="48">
        <v>3000</v>
      </c>
      <c r="J138" s="49">
        <v>1145.37</v>
      </c>
      <c r="K138" s="50">
        <f t="shared" si="7"/>
        <v>0.38179</v>
      </c>
      <c r="L138" s="49"/>
      <c r="M138" s="49"/>
    </row>
    <row r="139" customHeight="1" spans="1:13">
      <c r="A139" s="48">
        <v>136</v>
      </c>
      <c r="B139" s="48">
        <v>117637</v>
      </c>
      <c r="C139" s="48" t="s">
        <v>174</v>
      </c>
      <c r="D139" s="49">
        <v>1560</v>
      </c>
      <c r="E139" s="49">
        <f>VLOOKUP(B:B,[1]Sheet1!$A$1:$C$65536,3,0)</f>
        <v>102.5</v>
      </c>
      <c r="F139" s="50">
        <f t="shared" si="6"/>
        <v>0.0657051282051282</v>
      </c>
      <c r="G139" s="48" t="s">
        <v>23</v>
      </c>
      <c r="H139" s="48"/>
      <c r="I139" s="48">
        <v>3000</v>
      </c>
      <c r="J139" s="49">
        <v>874.51</v>
      </c>
      <c r="K139" s="50">
        <f t="shared" si="7"/>
        <v>0.291503333333333</v>
      </c>
      <c r="L139" s="49"/>
      <c r="M139" s="49"/>
    </row>
    <row r="140" customHeight="1" spans="1:13">
      <c r="A140" s="48">
        <v>137</v>
      </c>
      <c r="B140" s="48">
        <v>117923</v>
      </c>
      <c r="C140" s="48" t="s">
        <v>175</v>
      </c>
      <c r="D140" s="49">
        <v>1560</v>
      </c>
      <c r="E140" s="49">
        <f>VLOOKUP(B:B,[1]Sheet1!$A$1:$C$65536,3,0)</f>
        <v>452.02</v>
      </c>
      <c r="F140" s="50">
        <f t="shared" si="6"/>
        <v>0.28975641025641</v>
      </c>
      <c r="G140" s="48" t="s">
        <v>23</v>
      </c>
      <c r="H140" s="48"/>
      <c r="I140" s="48">
        <v>3000</v>
      </c>
      <c r="J140" s="49">
        <v>789.99</v>
      </c>
      <c r="K140" s="50">
        <f t="shared" si="7"/>
        <v>0.26333</v>
      </c>
      <c r="L140" s="49"/>
      <c r="M140" s="49"/>
    </row>
    <row r="141" customHeight="1" spans="1:13">
      <c r="A141" s="48">
        <v>138</v>
      </c>
      <c r="B141" s="48">
        <v>118951</v>
      </c>
      <c r="C141" s="48" t="s">
        <v>176</v>
      </c>
      <c r="D141" s="49">
        <v>1560</v>
      </c>
      <c r="E141" s="49">
        <f>VLOOKUP(B:B,[1]Sheet1!$A$1:$C$65536,3,0)</f>
        <v>492.76</v>
      </c>
      <c r="F141" s="50">
        <f t="shared" si="6"/>
        <v>0.315871794871795</v>
      </c>
      <c r="G141" s="48" t="s">
        <v>28</v>
      </c>
      <c r="H141" s="48"/>
      <c r="I141" s="48">
        <v>3000</v>
      </c>
      <c r="J141" s="49">
        <v>1453.93</v>
      </c>
      <c r="K141" s="50">
        <f t="shared" si="7"/>
        <v>0.484643333333333</v>
      </c>
      <c r="L141" s="49"/>
      <c r="M141" s="49"/>
    </row>
    <row r="142" customHeight="1" spans="1:13">
      <c r="A142" s="48">
        <v>139</v>
      </c>
      <c r="B142" s="51">
        <v>119263</v>
      </c>
      <c r="C142" s="51" t="s">
        <v>177</v>
      </c>
      <c r="D142" s="49">
        <v>1560</v>
      </c>
      <c r="E142" s="49">
        <f>VLOOKUP(B:B,[1]Sheet1!$A$1:$C$65536,3,0)</f>
        <v>422.16</v>
      </c>
      <c r="F142" s="50">
        <f t="shared" si="6"/>
        <v>0.270615384615385</v>
      </c>
      <c r="G142" s="48" t="s">
        <v>28</v>
      </c>
      <c r="H142" s="48"/>
      <c r="I142" s="48">
        <v>3000</v>
      </c>
      <c r="J142" s="49">
        <v>1032.21</v>
      </c>
      <c r="K142" s="50">
        <f t="shared" si="7"/>
        <v>0.34407</v>
      </c>
      <c r="L142" s="49"/>
      <c r="M142" s="49"/>
    </row>
    <row r="143" customHeight="1" spans="1:13">
      <c r="A143" s="49"/>
      <c r="B143" s="49"/>
      <c r="C143" s="48" t="s">
        <v>178</v>
      </c>
      <c r="D143" s="49">
        <f>SUM(D4:D142)</f>
        <v>400030</v>
      </c>
      <c r="E143" s="49">
        <f>SUM(E4:E142)</f>
        <v>208412.15</v>
      </c>
      <c r="F143" s="50">
        <f t="shared" si="6"/>
        <v>0.520991300652451</v>
      </c>
      <c r="G143" s="48"/>
      <c r="H143" s="48"/>
      <c r="I143" s="48">
        <f>SUM(I4:I142)</f>
        <v>1004350</v>
      </c>
      <c r="J143" s="48">
        <f>SUM(J4:J142)</f>
        <v>431115.71</v>
      </c>
      <c r="K143" s="48">
        <f>SUM(K4:K142)</f>
        <v>62.9234717400587</v>
      </c>
      <c r="L143" s="48">
        <f>SUM(L4:L142)</f>
        <v>1200</v>
      </c>
      <c r="M143" s="48">
        <v>1800</v>
      </c>
    </row>
  </sheetData>
  <autoFilter ref="A3:M143">
    <extLst/>
  </autoFilter>
  <mergeCells count="23">
    <mergeCell ref="D1:F1"/>
    <mergeCell ref="G1:M1"/>
    <mergeCell ref="G2:M2"/>
    <mergeCell ref="A1:A3"/>
    <mergeCell ref="B1:B3"/>
    <mergeCell ref="C1:C3"/>
    <mergeCell ref="D2:D3"/>
    <mergeCell ref="E2:E3"/>
    <mergeCell ref="F2:F3"/>
    <mergeCell ref="H4:H13"/>
    <mergeCell ref="H14:H23"/>
    <mergeCell ref="H24:H33"/>
    <mergeCell ref="H34:H43"/>
    <mergeCell ref="H44:H53"/>
    <mergeCell ref="H54:H63"/>
    <mergeCell ref="H64:H73"/>
    <mergeCell ref="H74:H83"/>
    <mergeCell ref="H84:H93"/>
    <mergeCell ref="H94:H103"/>
    <mergeCell ref="H104:H113"/>
    <mergeCell ref="H114:H123"/>
    <mergeCell ref="H124:H133"/>
    <mergeCell ref="H134:H14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workbookViewId="0">
      <pane ySplit="1" topLeftCell="A29" activePane="bottomLeft" state="frozen"/>
      <selection/>
      <selection pane="bottomLeft" activeCell="F48" sqref="F48"/>
    </sheetView>
  </sheetViews>
  <sheetFormatPr defaultColWidth="9" defaultRowHeight="12" outlineLevelCol="7"/>
  <cols>
    <col min="1" max="1" width="4.625" style="22" customWidth="1"/>
    <col min="2" max="4" width="7.5" style="22" customWidth="1"/>
    <col min="5" max="5" width="18.625" style="22" customWidth="1"/>
    <col min="6" max="6" width="20.375" style="22" customWidth="1"/>
    <col min="7" max="7" width="21.875" style="22" customWidth="1"/>
    <col min="8" max="8" width="10.875" style="22" customWidth="1"/>
    <col min="9" max="28" width="9" style="22"/>
    <col min="29" max="16379" width="3.375" style="22"/>
    <col min="16380" max="16384" width="9" style="22"/>
  </cols>
  <sheetData>
    <row r="1" s="19" customFormat="1" ht="29" customHeight="1" spans="1:8">
      <c r="A1" s="23" t="s">
        <v>0</v>
      </c>
      <c r="B1" s="23" t="s">
        <v>179</v>
      </c>
      <c r="C1" s="23"/>
      <c r="D1" s="23"/>
      <c r="E1" s="23" t="s">
        <v>180</v>
      </c>
      <c r="F1" s="23" t="s">
        <v>181</v>
      </c>
      <c r="G1" s="24" t="s">
        <v>182</v>
      </c>
      <c r="H1" s="25" t="s">
        <v>183</v>
      </c>
    </row>
    <row r="2" spans="1:8">
      <c r="A2" s="26">
        <v>1</v>
      </c>
      <c r="B2" s="26">
        <v>165176</v>
      </c>
      <c r="C2" s="26" t="s">
        <v>184</v>
      </c>
      <c r="D2" s="26" t="str">
        <f>B2&amp;C2</f>
        <v>165176,</v>
      </c>
      <c r="E2" s="26" t="s">
        <v>185</v>
      </c>
      <c r="F2" s="26" t="s">
        <v>186</v>
      </c>
      <c r="G2" s="27" t="s">
        <v>187</v>
      </c>
      <c r="H2" s="27" t="s">
        <v>188</v>
      </c>
    </row>
    <row r="3" spans="1:8">
      <c r="A3" s="26">
        <v>2</v>
      </c>
      <c r="B3" s="26">
        <v>168283</v>
      </c>
      <c r="C3" s="26" t="s">
        <v>184</v>
      </c>
      <c r="D3" s="26" t="str">
        <f t="shared" ref="D3:D34" si="0">B3&amp;C3</f>
        <v>168283,</v>
      </c>
      <c r="E3" s="26" t="s">
        <v>189</v>
      </c>
      <c r="F3" s="26" t="s">
        <v>190</v>
      </c>
      <c r="G3" s="27" t="s">
        <v>187</v>
      </c>
      <c r="H3" s="27" t="s">
        <v>188</v>
      </c>
    </row>
    <row r="4" spans="1:8">
      <c r="A4" s="26">
        <v>3</v>
      </c>
      <c r="B4" s="28">
        <v>190363</v>
      </c>
      <c r="C4" s="26" t="s">
        <v>184</v>
      </c>
      <c r="D4" s="26" t="str">
        <f t="shared" si="0"/>
        <v>190363,</v>
      </c>
      <c r="E4" s="26" t="s">
        <v>191</v>
      </c>
      <c r="F4" s="26" t="s">
        <v>192</v>
      </c>
      <c r="G4" s="27" t="s">
        <v>187</v>
      </c>
      <c r="H4" s="27" t="s">
        <v>188</v>
      </c>
    </row>
    <row r="5" spans="1:8">
      <c r="A5" s="26">
        <v>4</v>
      </c>
      <c r="B5" s="28">
        <v>188540</v>
      </c>
      <c r="C5" s="26" t="s">
        <v>184</v>
      </c>
      <c r="D5" s="26" t="str">
        <f t="shared" si="0"/>
        <v>188540,</v>
      </c>
      <c r="E5" s="28" t="s">
        <v>193</v>
      </c>
      <c r="F5" s="28" t="s">
        <v>194</v>
      </c>
      <c r="G5" s="27" t="s">
        <v>187</v>
      </c>
      <c r="H5" s="27" t="s">
        <v>188</v>
      </c>
    </row>
    <row r="6" spans="1:8">
      <c r="A6" s="26">
        <v>5</v>
      </c>
      <c r="B6" s="26">
        <v>182767</v>
      </c>
      <c r="C6" s="26" t="s">
        <v>184</v>
      </c>
      <c r="D6" s="26" t="str">
        <f t="shared" si="0"/>
        <v>182767,</v>
      </c>
      <c r="E6" s="26" t="s">
        <v>195</v>
      </c>
      <c r="F6" s="26" t="s">
        <v>196</v>
      </c>
      <c r="G6" s="27" t="s">
        <v>187</v>
      </c>
      <c r="H6" s="27" t="s">
        <v>188</v>
      </c>
    </row>
    <row r="7" spans="1:8">
      <c r="A7" s="26">
        <v>6</v>
      </c>
      <c r="B7" s="26">
        <v>180867</v>
      </c>
      <c r="C7" s="26" t="s">
        <v>184</v>
      </c>
      <c r="D7" s="26" t="str">
        <f t="shared" si="0"/>
        <v>180867,</v>
      </c>
      <c r="E7" s="26" t="s">
        <v>197</v>
      </c>
      <c r="F7" s="26" t="s">
        <v>198</v>
      </c>
      <c r="G7" s="27" t="s">
        <v>187</v>
      </c>
      <c r="H7" s="27" t="s">
        <v>188</v>
      </c>
    </row>
    <row r="8" spans="1:8">
      <c r="A8" s="26">
        <v>7</v>
      </c>
      <c r="B8" s="26">
        <v>213778</v>
      </c>
      <c r="C8" s="26" t="s">
        <v>184</v>
      </c>
      <c r="D8" s="26" t="str">
        <f t="shared" si="0"/>
        <v>213778,</v>
      </c>
      <c r="E8" s="26" t="s">
        <v>197</v>
      </c>
      <c r="F8" s="26" t="s">
        <v>199</v>
      </c>
      <c r="G8" s="27" t="s">
        <v>187</v>
      </c>
      <c r="H8" s="27" t="s">
        <v>188</v>
      </c>
    </row>
    <row r="9" spans="1:8">
      <c r="A9" s="26">
        <v>8</v>
      </c>
      <c r="B9" s="26">
        <v>55863</v>
      </c>
      <c r="C9" s="26" t="s">
        <v>184</v>
      </c>
      <c r="D9" s="26" t="str">
        <f t="shared" si="0"/>
        <v>55863,</v>
      </c>
      <c r="E9" s="26" t="s">
        <v>200</v>
      </c>
      <c r="F9" s="26" t="s">
        <v>201</v>
      </c>
      <c r="G9" s="27" t="s">
        <v>187</v>
      </c>
      <c r="H9" s="27" t="s">
        <v>188</v>
      </c>
    </row>
    <row r="10" spans="1:8">
      <c r="A10" s="26">
        <v>9</v>
      </c>
      <c r="B10" s="26">
        <v>175826</v>
      </c>
      <c r="C10" s="26" t="s">
        <v>184</v>
      </c>
      <c r="D10" s="26" t="str">
        <f t="shared" si="0"/>
        <v>175826,</v>
      </c>
      <c r="E10" s="26" t="s">
        <v>202</v>
      </c>
      <c r="F10" s="26" t="s">
        <v>203</v>
      </c>
      <c r="G10" s="27" t="s">
        <v>187</v>
      </c>
      <c r="H10" s="27" t="s">
        <v>188</v>
      </c>
    </row>
    <row r="11" spans="1:8">
      <c r="A11" s="26">
        <v>10</v>
      </c>
      <c r="B11" s="26">
        <v>181045</v>
      </c>
      <c r="C11" s="26" t="s">
        <v>184</v>
      </c>
      <c r="D11" s="26" t="str">
        <f t="shared" si="0"/>
        <v>181045,</v>
      </c>
      <c r="E11" s="26" t="s">
        <v>204</v>
      </c>
      <c r="F11" s="26" t="s">
        <v>205</v>
      </c>
      <c r="G11" s="27" t="s">
        <v>187</v>
      </c>
      <c r="H11" s="27" t="s">
        <v>188</v>
      </c>
    </row>
    <row r="12" spans="1:8">
      <c r="A12" s="26">
        <v>11</v>
      </c>
      <c r="B12" s="26">
        <v>13752</v>
      </c>
      <c r="C12" s="26" t="s">
        <v>184</v>
      </c>
      <c r="D12" s="26" t="str">
        <f t="shared" si="0"/>
        <v>13752,</v>
      </c>
      <c r="E12" s="26" t="s">
        <v>206</v>
      </c>
      <c r="F12" s="26" t="s">
        <v>207</v>
      </c>
      <c r="G12" s="27" t="s">
        <v>187</v>
      </c>
      <c r="H12" s="27" t="s">
        <v>188</v>
      </c>
    </row>
    <row r="13" spans="1:8">
      <c r="A13" s="26">
        <v>12</v>
      </c>
      <c r="B13" s="26">
        <v>77997</v>
      </c>
      <c r="C13" s="26" t="s">
        <v>184</v>
      </c>
      <c r="D13" s="26" t="str">
        <f t="shared" si="0"/>
        <v>77997,</v>
      </c>
      <c r="E13" s="26" t="s">
        <v>208</v>
      </c>
      <c r="F13" s="26" t="s">
        <v>209</v>
      </c>
      <c r="G13" s="27" t="s">
        <v>187</v>
      </c>
      <c r="H13" s="27" t="s">
        <v>188</v>
      </c>
    </row>
    <row r="14" spans="1:8">
      <c r="A14" s="26">
        <v>13</v>
      </c>
      <c r="B14" s="26">
        <v>166044</v>
      </c>
      <c r="C14" s="26" t="s">
        <v>184</v>
      </c>
      <c r="D14" s="26" t="str">
        <f t="shared" si="0"/>
        <v>166044,</v>
      </c>
      <c r="E14" s="26" t="s">
        <v>210</v>
      </c>
      <c r="F14" s="26" t="s">
        <v>211</v>
      </c>
      <c r="G14" s="27" t="s">
        <v>187</v>
      </c>
      <c r="H14" s="27" t="s">
        <v>188</v>
      </c>
    </row>
    <row r="15" spans="1:8">
      <c r="A15" s="26">
        <v>14</v>
      </c>
      <c r="B15" s="28">
        <v>191090</v>
      </c>
      <c r="C15" s="26" t="s">
        <v>184</v>
      </c>
      <c r="D15" s="26" t="str">
        <f t="shared" si="0"/>
        <v>191090,</v>
      </c>
      <c r="E15" s="29" t="s">
        <v>212</v>
      </c>
      <c r="F15" s="29" t="s">
        <v>213</v>
      </c>
      <c r="G15" s="27" t="s">
        <v>187</v>
      </c>
      <c r="H15" s="27" t="s">
        <v>188</v>
      </c>
    </row>
    <row r="16" spans="1:8">
      <c r="A16" s="26">
        <v>15</v>
      </c>
      <c r="B16" s="26">
        <v>173316</v>
      </c>
      <c r="C16" s="26" t="s">
        <v>184</v>
      </c>
      <c r="D16" s="26" t="str">
        <f t="shared" si="0"/>
        <v>173316,</v>
      </c>
      <c r="E16" s="26" t="s">
        <v>214</v>
      </c>
      <c r="F16" s="26" t="s">
        <v>215</v>
      </c>
      <c r="G16" s="27" t="s">
        <v>187</v>
      </c>
      <c r="H16" s="27" t="s">
        <v>188</v>
      </c>
    </row>
    <row r="17" spans="1:8">
      <c r="A17" s="26">
        <v>16</v>
      </c>
      <c r="B17" s="26">
        <v>173315</v>
      </c>
      <c r="C17" s="26" t="s">
        <v>184</v>
      </c>
      <c r="D17" s="26" t="str">
        <f t="shared" si="0"/>
        <v>173315,</v>
      </c>
      <c r="E17" s="26" t="s">
        <v>216</v>
      </c>
      <c r="F17" s="26" t="s">
        <v>217</v>
      </c>
      <c r="G17" s="27" t="s">
        <v>187</v>
      </c>
      <c r="H17" s="27" t="s">
        <v>188</v>
      </c>
    </row>
    <row r="18" spans="1:8">
      <c r="A18" s="26">
        <v>17</v>
      </c>
      <c r="B18" s="26">
        <v>194351</v>
      </c>
      <c r="C18" s="26" t="s">
        <v>184</v>
      </c>
      <c r="D18" s="26" t="str">
        <f t="shared" si="0"/>
        <v>194351,</v>
      </c>
      <c r="E18" s="28" t="s">
        <v>218</v>
      </c>
      <c r="F18" s="28" t="s">
        <v>219</v>
      </c>
      <c r="G18" s="27" t="s">
        <v>187</v>
      </c>
      <c r="H18" s="27" t="s">
        <v>188</v>
      </c>
    </row>
    <row r="19" spans="1:8">
      <c r="A19" s="26">
        <v>18</v>
      </c>
      <c r="B19" s="28">
        <v>181862</v>
      </c>
      <c r="C19" s="26" t="s">
        <v>184</v>
      </c>
      <c r="D19" s="26" t="str">
        <f t="shared" si="0"/>
        <v>181862,</v>
      </c>
      <c r="E19" s="28" t="s">
        <v>220</v>
      </c>
      <c r="F19" s="28" t="s">
        <v>221</v>
      </c>
      <c r="G19" s="27" t="s">
        <v>187</v>
      </c>
      <c r="H19" s="27" t="s">
        <v>188</v>
      </c>
    </row>
    <row r="20" spans="1:8">
      <c r="A20" s="26">
        <v>19</v>
      </c>
      <c r="B20" s="26">
        <v>120113</v>
      </c>
      <c r="C20" s="26" t="s">
        <v>184</v>
      </c>
      <c r="D20" s="26" t="str">
        <f t="shared" si="0"/>
        <v>120113,</v>
      </c>
      <c r="E20" s="26" t="s">
        <v>222</v>
      </c>
      <c r="F20" s="26" t="s">
        <v>223</v>
      </c>
      <c r="G20" s="27" t="s">
        <v>187</v>
      </c>
      <c r="H20" s="27" t="s">
        <v>188</v>
      </c>
    </row>
    <row r="21" spans="1:8">
      <c r="A21" s="26">
        <v>20</v>
      </c>
      <c r="B21" s="26">
        <v>116985</v>
      </c>
      <c r="C21" s="26" t="s">
        <v>184</v>
      </c>
      <c r="D21" s="26" t="str">
        <f t="shared" si="0"/>
        <v>116985,</v>
      </c>
      <c r="E21" s="26" t="s">
        <v>224</v>
      </c>
      <c r="F21" s="29" t="s">
        <v>225</v>
      </c>
      <c r="G21" s="27" t="s">
        <v>187</v>
      </c>
      <c r="H21" s="27" t="s">
        <v>188</v>
      </c>
    </row>
    <row r="22" spans="1:8">
      <c r="A22" s="26">
        <v>21</v>
      </c>
      <c r="B22" s="26">
        <v>173317</v>
      </c>
      <c r="C22" s="26" t="s">
        <v>184</v>
      </c>
      <c r="D22" s="26" t="str">
        <f t="shared" si="0"/>
        <v>173317,</v>
      </c>
      <c r="E22" s="26" t="s">
        <v>226</v>
      </c>
      <c r="F22" s="26" t="s">
        <v>227</v>
      </c>
      <c r="G22" s="27" t="s">
        <v>187</v>
      </c>
      <c r="H22" s="27" t="s">
        <v>188</v>
      </c>
    </row>
    <row r="23" spans="1:8">
      <c r="A23" s="26">
        <v>22</v>
      </c>
      <c r="B23" s="26">
        <v>163152</v>
      </c>
      <c r="C23" s="26" t="s">
        <v>184</v>
      </c>
      <c r="D23" s="26" t="str">
        <f t="shared" si="0"/>
        <v>163152,</v>
      </c>
      <c r="E23" s="26" t="s">
        <v>228</v>
      </c>
      <c r="F23" s="26" t="s">
        <v>229</v>
      </c>
      <c r="G23" s="27" t="s">
        <v>187</v>
      </c>
      <c r="H23" s="27" t="s">
        <v>188</v>
      </c>
    </row>
    <row r="24" spans="1:8">
      <c r="A24" s="26">
        <v>23</v>
      </c>
      <c r="B24" s="26">
        <v>44201</v>
      </c>
      <c r="C24" s="26" t="s">
        <v>184</v>
      </c>
      <c r="D24" s="26" t="str">
        <f t="shared" si="0"/>
        <v>44201,</v>
      </c>
      <c r="E24" s="26" t="s">
        <v>230</v>
      </c>
      <c r="F24" s="26" t="s">
        <v>231</v>
      </c>
      <c r="G24" s="27" t="s">
        <v>187</v>
      </c>
      <c r="H24" s="27" t="s">
        <v>188</v>
      </c>
    </row>
    <row r="25" spans="1:8">
      <c r="A25" s="26">
        <v>24</v>
      </c>
      <c r="B25" s="28">
        <v>187348</v>
      </c>
      <c r="C25" s="26" t="s">
        <v>184</v>
      </c>
      <c r="D25" s="26" t="str">
        <f t="shared" si="0"/>
        <v>187348,</v>
      </c>
      <c r="E25" s="28" t="s">
        <v>232</v>
      </c>
      <c r="F25" s="28" t="s">
        <v>233</v>
      </c>
      <c r="G25" s="27" t="s">
        <v>187</v>
      </c>
      <c r="H25" s="27" t="s">
        <v>188</v>
      </c>
    </row>
    <row r="26" spans="1:8">
      <c r="A26" s="26">
        <v>25</v>
      </c>
      <c r="B26" s="26">
        <v>174650</v>
      </c>
      <c r="C26" s="26" t="s">
        <v>184</v>
      </c>
      <c r="D26" s="26" t="str">
        <f t="shared" si="0"/>
        <v>174650,</v>
      </c>
      <c r="E26" s="26" t="s">
        <v>234</v>
      </c>
      <c r="F26" s="26" t="s">
        <v>235</v>
      </c>
      <c r="G26" s="27" t="s">
        <v>187</v>
      </c>
      <c r="H26" s="27" t="s">
        <v>188</v>
      </c>
    </row>
    <row r="27" spans="1:8">
      <c r="A27" s="26">
        <v>26</v>
      </c>
      <c r="B27" s="28">
        <v>191089</v>
      </c>
      <c r="C27" s="26" t="s">
        <v>184</v>
      </c>
      <c r="D27" s="26" t="str">
        <f t="shared" si="0"/>
        <v>191089,</v>
      </c>
      <c r="E27" s="29" t="s">
        <v>236</v>
      </c>
      <c r="F27" s="26" t="s">
        <v>237</v>
      </c>
      <c r="G27" s="27" t="s">
        <v>187</v>
      </c>
      <c r="H27" s="27" t="s">
        <v>188</v>
      </c>
    </row>
    <row r="28" spans="1:8">
      <c r="A28" s="26">
        <v>27</v>
      </c>
      <c r="B28" s="26">
        <v>205309</v>
      </c>
      <c r="C28" s="26" t="s">
        <v>184</v>
      </c>
      <c r="D28" s="26" t="str">
        <f t="shared" si="0"/>
        <v>205309,</v>
      </c>
      <c r="E28" s="26" t="s">
        <v>238</v>
      </c>
      <c r="F28" s="26" t="s">
        <v>239</v>
      </c>
      <c r="G28" s="27" t="s">
        <v>187</v>
      </c>
      <c r="H28" s="27" t="s">
        <v>188</v>
      </c>
    </row>
    <row r="29" spans="1:8">
      <c r="A29" s="26">
        <v>28</v>
      </c>
      <c r="B29" s="26">
        <v>131917</v>
      </c>
      <c r="C29" s="26" t="s">
        <v>184</v>
      </c>
      <c r="D29" s="26" t="str">
        <f t="shared" si="0"/>
        <v>131917,</v>
      </c>
      <c r="E29" s="26" t="s">
        <v>240</v>
      </c>
      <c r="F29" s="26" t="s">
        <v>241</v>
      </c>
      <c r="G29" s="27" t="s">
        <v>187</v>
      </c>
      <c r="H29" s="27" t="s">
        <v>188</v>
      </c>
    </row>
    <row r="30" spans="1:8">
      <c r="A30" s="26">
        <v>29</v>
      </c>
      <c r="B30" s="28">
        <v>189849</v>
      </c>
      <c r="C30" s="26" t="s">
        <v>184</v>
      </c>
      <c r="D30" s="26" t="str">
        <f t="shared" si="0"/>
        <v>189849,</v>
      </c>
      <c r="E30" s="29" t="s">
        <v>242</v>
      </c>
      <c r="F30" s="26" t="s">
        <v>243</v>
      </c>
      <c r="G30" s="27" t="s">
        <v>187</v>
      </c>
      <c r="H30" s="27" t="s">
        <v>188</v>
      </c>
    </row>
    <row r="31" spans="1:8">
      <c r="A31" s="26">
        <v>30</v>
      </c>
      <c r="B31" s="28">
        <v>191074</v>
      </c>
      <c r="C31" s="26" t="s">
        <v>184</v>
      </c>
      <c r="D31" s="26" t="str">
        <f t="shared" si="0"/>
        <v>191074,</v>
      </c>
      <c r="E31" s="29" t="s">
        <v>244</v>
      </c>
      <c r="F31" s="26" t="s">
        <v>245</v>
      </c>
      <c r="G31" s="27" t="s">
        <v>187</v>
      </c>
      <c r="H31" s="27" t="s">
        <v>188</v>
      </c>
    </row>
    <row r="32" spans="1:8">
      <c r="A32" s="26">
        <v>31</v>
      </c>
      <c r="B32" s="28">
        <v>181857</v>
      </c>
      <c r="C32" s="26" t="s">
        <v>184</v>
      </c>
      <c r="D32" s="26" t="str">
        <f t="shared" si="0"/>
        <v>181857,</v>
      </c>
      <c r="E32" s="28" t="s">
        <v>246</v>
      </c>
      <c r="F32" s="28" t="s">
        <v>247</v>
      </c>
      <c r="G32" s="27" t="s">
        <v>187</v>
      </c>
      <c r="H32" s="27" t="s">
        <v>188</v>
      </c>
    </row>
    <row r="33" ht="24" spans="1:8">
      <c r="A33" s="26">
        <v>32</v>
      </c>
      <c r="B33" s="28">
        <v>188542</v>
      </c>
      <c r="C33" s="26" t="s">
        <v>184</v>
      </c>
      <c r="D33" s="26" t="str">
        <f t="shared" si="0"/>
        <v>188542,</v>
      </c>
      <c r="E33" s="28" t="s">
        <v>248</v>
      </c>
      <c r="F33" s="28" t="s">
        <v>249</v>
      </c>
      <c r="G33" s="27" t="s">
        <v>187</v>
      </c>
      <c r="H33" s="27" t="s">
        <v>188</v>
      </c>
    </row>
    <row r="34" ht="24" spans="1:8">
      <c r="A34" s="26">
        <v>33</v>
      </c>
      <c r="B34" s="26">
        <v>2145</v>
      </c>
      <c r="C34" s="26" t="s">
        <v>184</v>
      </c>
      <c r="D34" s="26" t="str">
        <f t="shared" si="0"/>
        <v>2145,</v>
      </c>
      <c r="E34" s="26" t="s">
        <v>250</v>
      </c>
      <c r="F34" s="26" t="s">
        <v>251</v>
      </c>
      <c r="G34" s="27" t="s">
        <v>187</v>
      </c>
      <c r="H34" s="27" t="s">
        <v>188</v>
      </c>
    </row>
    <row r="35" spans="1:8">
      <c r="A35" s="26">
        <v>34</v>
      </c>
      <c r="B35" s="26">
        <v>181627</v>
      </c>
      <c r="C35" s="26" t="s">
        <v>184</v>
      </c>
      <c r="D35" s="26" t="str">
        <f t="shared" ref="D35:D66" si="1">B35&amp;C35</f>
        <v>181627,</v>
      </c>
      <c r="E35" s="26" t="s">
        <v>252</v>
      </c>
      <c r="F35" s="26" t="s">
        <v>199</v>
      </c>
      <c r="G35" s="27" t="s">
        <v>187</v>
      </c>
      <c r="H35" s="27" t="s">
        <v>188</v>
      </c>
    </row>
    <row r="36" spans="1:8">
      <c r="A36" s="26">
        <v>35</v>
      </c>
      <c r="B36" s="28">
        <v>187344</v>
      </c>
      <c r="C36" s="26" t="s">
        <v>184</v>
      </c>
      <c r="D36" s="26" t="str">
        <f t="shared" si="1"/>
        <v>187344,</v>
      </c>
      <c r="E36" s="28" t="s">
        <v>253</v>
      </c>
      <c r="F36" s="28" t="s">
        <v>254</v>
      </c>
      <c r="G36" s="27" t="s">
        <v>187</v>
      </c>
      <c r="H36" s="27" t="s">
        <v>188</v>
      </c>
    </row>
    <row r="37" spans="1:8">
      <c r="A37" s="26">
        <v>36</v>
      </c>
      <c r="B37" s="26">
        <v>173320</v>
      </c>
      <c r="C37" s="26" t="s">
        <v>184</v>
      </c>
      <c r="D37" s="26" t="str">
        <f t="shared" si="1"/>
        <v>173320,</v>
      </c>
      <c r="E37" s="26" t="s">
        <v>255</v>
      </c>
      <c r="F37" s="26" t="s">
        <v>256</v>
      </c>
      <c r="G37" s="27" t="s">
        <v>187</v>
      </c>
      <c r="H37" s="27" t="s">
        <v>188</v>
      </c>
    </row>
    <row r="38" spans="1:8">
      <c r="A38" s="26">
        <v>37</v>
      </c>
      <c r="B38" s="26">
        <v>173694</v>
      </c>
      <c r="C38" s="26" t="s">
        <v>184</v>
      </c>
      <c r="D38" s="26" t="str">
        <f t="shared" si="1"/>
        <v>173694,</v>
      </c>
      <c r="E38" s="26" t="s">
        <v>257</v>
      </c>
      <c r="F38" s="26" t="s">
        <v>258</v>
      </c>
      <c r="G38" s="27" t="s">
        <v>187</v>
      </c>
      <c r="H38" s="27" t="s">
        <v>188</v>
      </c>
    </row>
    <row r="39" spans="1:8">
      <c r="A39" s="26">
        <v>38</v>
      </c>
      <c r="B39" s="26">
        <v>173313</v>
      </c>
      <c r="C39" s="26" t="s">
        <v>184</v>
      </c>
      <c r="D39" s="26" t="str">
        <f t="shared" si="1"/>
        <v>173313,</v>
      </c>
      <c r="E39" s="26" t="s">
        <v>259</v>
      </c>
      <c r="F39" s="26" t="s">
        <v>260</v>
      </c>
      <c r="G39" s="27" t="s">
        <v>187</v>
      </c>
      <c r="H39" s="27" t="s">
        <v>188</v>
      </c>
    </row>
    <row r="40" ht="24" spans="1:8">
      <c r="A40" s="26">
        <v>39</v>
      </c>
      <c r="B40" s="26">
        <v>173310</v>
      </c>
      <c r="C40" s="26" t="s">
        <v>184</v>
      </c>
      <c r="D40" s="26" t="str">
        <f t="shared" si="1"/>
        <v>173310,</v>
      </c>
      <c r="E40" s="26" t="s">
        <v>261</v>
      </c>
      <c r="F40" s="26" t="s">
        <v>262</v>
      </c>
      <c r="G40" s="27" t="s">
        <v>187</v>
      </c>
      <c r="H40" s="27" t="s">
        <v>188</v>
      </c>
    </row>
    <row r="41" s="20" customFormat="1" spans="1:8">
      <c r="A41" s="30">
        <v>40</v>
      </c>
      <c r="B41" s="31">
        <v>148288</v>
      </c>
      <c r="C41" s="26" t="s">
        <v>184</v>
      </c>
      <c r="D41" s="26" t="str">
        <f t="shared" si="1"/>
        <v>148288,</v>
      </c>
      <c r="E41" s="32" t="s">
        <v>263</v>
      </c>
      <c r="F41" s="32" t="s">
        <v>264</v>
      </c>
      <c r="G41" s="32" t="s">
        <v>265</v>
      </c>
      <c r="H41" s="32" t="s">
        <v>266</v>
      </c>
    </row>
    <row r="42" s="20" customFormat="1" spans="1:8">
      <c r="A42" s="30">
        <v>41</v>
      </c>
      <c r="B42" s="31">
        <v>122482</v>
      </c>
      <c r="C42" s="26" t="s">
        <v>184</v>
      </c>
      <c r="D42" s="26" t="str">
        <f t="shared" si="1"/>
        <v>122482,</v>
      </c>
      <c r="E42" s="32" t="s">
        <v>267</v>
      </c>
      <c r="F42" s="32" t="s">
        <v>268</v>
      </c>
      <c r="G42" s="32" t="s">
        <v>265</v>
      </c>
      <c r="H42" s="32" t="s">
        <v>266</v>
      </c>
    </row>
    <row r="43" s="20" customFormat="1" spans="1:8">
      <c r="A43" s="30">
        <v>42</v>
      </c>
      <c r="B43" s="31">
        <v>158354</v>
      </c>
      <c r="C43" s="26" t="s">
        <v>184</v>
      </c>
      <c r="D43" s="26" t="str">
        <f t="shared" si="1"/>
        <v>158354,</v>
      </c>
      <c r="E43" s="32" t="s">
        <v>267</v>
      </c>
      <c r="F43" s="32" t="s">
        <v>269</v>
      </c>
      <c r="G43" s="32" t="s">
        <v>265</v>
      </c>
      <c r="H43" s="32" t="s">
        <v>266</v>
      </c>
    </row>
    <row r="44" s="20" customFormat="1" spans="1:8">
      <c r="A44" s="30">
        <v>43</v>
      </c>
      <c r="B44" s="31">
        <v>49939</v>
      </c>
      <c r="C44" s="26" t="s">
        <v>184</v>
      </c>
      <c r="D44" s="26" t="str">
        <f t="shared" si="1"/>
        <v>49939,</v>
      </c>
      <c r="E44" s="32" t="s">
        <v>270</v>
      </c>
      <c r="F44" s="32" t="s">
        <v>271</v>
      </c>
      <c r="G44" s="32" t="s">
        <v>265</v>
      </c>
      <c r="H44" s="32" t="s">
        <v>266</v>
      </c>
    </row>
    <row r="45" s="20" customFormat="1" spans="1:8">
      <c r="A45" s="30">
        <v>44</v>
      </c>
      <c r="B45" s="31">
        <v>148693</v>
      </c>
      <c r="C45" s="26" t="s">
        <v>184</v>
      </c>
      <c r="D45" s="26" t="str">
        <f t="shared" si="1"/>
        <v>148693,</v>
      </c>
      <c r="E45" s="32" t="s">
        <v>270</v>
      </c>
      <c r="F45" s="32" t="s">
        <v>272</v>
      </c>
      <c r="G45" s="32" t="s">
        <v>265</v>
      </c>
      <c r="H45" s="32" t="s">
        <v>266</v>
      </c>
    </row>
    <row r="46" s="20" customFormat="1" spans="1:8">
      <c r="A46" s="30">
        <v>45</v>
      </c>
      <c r="B46" s="31">
        <v>164949</v>
      </c>
      <c r="C46" s="26" t="s">
        <v>184</v>
      </c>
      <c r="D46" s="26" t="str">
        <f t="shared" si="1"/>
        <v>164949,</v>
      </c>
      <c r="E46" s="32" t="s">
        <v>273</v>
      </c>
      <c r="F46" s="32" t="s">
        <v>274</v>
      </c>
      <c r="G46" s="32" t="s">
        <v>265</v>
      </c>
      <c r="H46" s="32" t="s">
        <v>266</v>
      </c>
    </row>
    <row r="47" s="20" customFormat="1" spans="1:8">
      <c r="A47" s="30">
        <v>46</v>
      </c>
      <c r="B47" s="31">
        <v>166819</v>
      </c>
      <c r="C47" s="26" t="s">
        <v>184</v>
      </c>
      <c r="D47" s="26" t="str">
        <f t="shared" si="1"/>
        <v>166819,</v>
      </c>
      <c r="E47" s="32" t="s">
        <v>273</v>
      </c>
      <c r="F47" s="32" t="s">
        <v>275</v>
      </c>
      <c r="G47" s="32" t="s">
        <v>265</v>
      </c>
      <c r="H47" s="32" t="s">
        <v>266</v>
      </c>
    </row>
    <row r="48" s="20" customFormat="1" spans="1:8">
      <c r="A48" s="30">
        <v>47</v>
      </c>
      <c r="B48" s="31">
        <v>160686</v>
      </c>
      <c r="C48" s="26" t="s">
        <v>184</v>
      </c>
      <c r="D48" s="26" t="str">
        <f t="shared" si="1"/>
        <v>160686,</v>
      </c>
      <c r="E48" s="32" t="s">
        <v>276</v>
      </c>
      <c r="F48" s="32" t="s">
        <v>277</v>
      </c>
      <c r="G48" s="32" t="s">
        <v>265</v>
      </c>
      <c r="H48" s="32" t="s">
        <v>266</v>
      </c>
    </row>
    <row r="49" s="20" customFormat="1" spans="1:8">
      <c r="A49" s="30">
        <v>48</v>
      </c>
      <c r="B49" s="31">
        <v>135306</v>
      </c>
      <c r="C49" s="26" t="s">
        <v>184</v>
      </c>
      <c r="D49" s="26" t="str">
        <f t="shared" si="1"/>
        <v>135306,</v>
      </c>
      <c r="E49" s="32" t="s">
        <v>278</v>
      </c>
      <c r="F49" s="32" t="s">
        <v>279</v>
      </c>
      <c r="G49" s="32" t="s">
        <v>265</v>
      </c>
      <c r="H49" s="32" t="s">
        <v>266</v>
      </c>
    </row>
    <row r="50" s="20" customFormat="1" spans="1:8">
      <c r="A50" s="30">
        <v>49</v>
      </c>
      <c r="B50" s="31">
        <v>134566</v>
      </c>
      <c r="C50" s="26" t="s">
        <v>184</v>
      </c>
      <c r="D50" s="26" t="str">
        <f t="shared" si="1"/>
        <v>134566,</v>
      </c>
      <c r="E50" s="32" t="s">
        <v>280</v>
      </c>
      <c r="F50" s="32" t="s">
        <v>281</v>
      </c>
      <c r="G50" s="32" t="s">
        <v>265</v>
      </c>
      <c r="H50" s="32" t="s">
        <v>266</v>
      </c>
    </row>
    <row r="51" s="20" customFormat="1" spans="1:8">
      <c r="A51" s="30">
        <v>50</v>
      </c>
      <c r="B51" s="31">
        <v>160637</v>
      </c>
      <c r="C51" s="26" t="s">
        <v>184</v>
      </c>
      <c r="D51" s="26" t="str">
        <f t="shared" si="1"/>
        <v>160637,</v>
      </c>
      <c r="E51" s="32" t="s">
        <v>282</v>
      </c>
      <c r="F51" s="32" t="s">
        <v>283</v>
      </c>
      <c r="G51" s="32" t="s">
        <v>265</v>
      </c>
      <c r="H51" s="32" t="s">
        <v>266</v>
      </c>
    </row>
    <row r="52" s="20" customFormat="1" spans="1:8">
      <c r="A52" s="30">
        <v>51</v>
      </c>
      <c r="B52" s="31">
        <v>58375</v>
      </c>
      <c r="C52" s="26" t="s">
        <v>184</v>
      </c>
      <c r="D52" s="26" t="str">
        <f t="shared" si="1"/>
        <v>58375,</v>
      </c>
      <c r="E52" s="32" t="s">
        <v>284</v>
      </c>
      <c r="F52" s="32" t="s">
        <v>285</v>
      </c>
      <c r="G52" s="32" t="s">
        <v>265</v>
      </c>
      <c r="H52" s="32" t="s">
        <v>266</v>
      </c>
    </row>
    <row r="53" s="20" customFormat="1" spans="1:8">
      <c r="A53" s="30">
        <v>52</v>
      </c>
      <c r="B53" s="31">
        <v>58522</v>
      </c>
      <c r="C53" s="26" t="s">
        <v>184</v>
      </c>
      <c r="D53" s="26" t="str">
        <f t="shared" si="1"/>
        <v>58522,</v>
      </c>
      <c r="E53" s="32" t="s">
        <v>286</v>
      </c>
      <c r="F53" s="32" t="s">
        <v>287</v>
      </c>
      <c r="G53" s="32" t="s">
        <v>265</v>
      </c>
      <c r="H53" s="32" t="s">
        <v>266</v>
      </c>
    </row>
    <row r="54" s="21" customFormat="1" spans="1:8">
      <c r="A54" s="30">
        <v>53</v>
      </c>
      <c r="B54" s="33">
        <v>1221</v>
      </c>
      <c r="C54" s="26" t="s">
        <v>184</v>
      </c>
      <c r="D54" s="26" t="str">
        <f t="shared" si="1"/>
        <v>1221,</v>
      </c>
      <c r="E54" s="34" t="s">
        <v>288</v>
      </c>
      <c r="F54" s="33" t="s">
        <v>289</v>
      </c>
      <c r="G54" s="32" t="s">
        <v>265</v>
      </c>
      <c r="H54" s="32" t="s">
        <v>266</v>
      </c>
    </row>
    <row r="55" s="21" customFormat="1" spans="1:8">
      <c r="A55" s="30">
        <v>54</v>
      </c>
      <c r="B55" s="33">
        <v>37803</v>
      </c>
      <c r="C55" s="26" t="s">
        <v>184</v>
      </c>
      <c r="D55" s="26" t="str">
        <f t="shared" si="1"/>
        <v>37803,</v>
      </c>
      <c r="E55" s="34" t="s">
        <v>290</v>
      </c>
      <c r="F55" s="33" t="s">
        <v>291</v>
      </c>
      <c r="G55" s="32" t="s">
        <v>265</v>
      </c>
      <c r="H55" s="32" t="s">
        <v>266</v>
      </c>
    </row>
    <row r="56" s="21" customFormat="1" spans="1:8">
      <c r="A56" s="30">
        <v>55</v>
      </c>
      <c r="B56" s="33">
        <v>64765</v>
      </c>
      <c r="C56" s="26" t="s">
        <v>184</v>
      </c>
      <c r="D56" s="26" t="str">
        <f t="shared" si="1"/>
        <v>64765,</v>
      </c>
      <c r="E56" s="34" t="s">
        <v>292</v>
      </c>
      <c r="F56" s="33" t="s">
        <v>293</v>
      </c>
      <c r="G56" s="32" t="s">
        <v>265</v>
      </c>
      <c r="H56" s="32" t="s">
        <v>266</v>
      </c>
    </row>
    <row r="57" s="21" customFormat="1" spans="1:8">
      <c r="A57" s="30">
        <v>56</v>
      </c>
      <c r="B57" s="33">
        <v>58381</v>
      </c>
      <c r="C57" s="26" t="s">
        <v>184</v>
      </c>
      <c r="D57" s="26" t="str">
        <f t="shared" si="1"/>
        <v>58381,</v>
      </c>
      <c r="E57" s="34" t="s">
        <v>294</v>
      </c>
      <c r="F57" s="33" t="s">
        <v>295</v>
      </c>
      <c r="G57" s="32" t="s">
        <v>265</v>
      </c>
      <c r="H57" s="32" t="s">
        <v>266</v>
      </c>
    </row>
    <row r="58" s="21" customFormat="1" spans="1:8">
      <c r="A58" s="30">
        <v>57</v>
      </c>
      <c r="B58" s="33">
        <v>49946</v>
      </c>
      <c r="C58" s="26" t="s">
        <v>184</v>
      </c>
      <c r="D58" s="26" t="str">
        <f t="shared" si="1"/>
        <v>49946,</v>
      </c>
      <c r="E58" s="34" t="s">
        <v>296</v>
      </c>
      <c r="F58" s="33" t="s">
        <v>281</v>
      </c>
      <c r="G58" s="32" t="s">
        <v>265</v>
      </c>
      <c r="H58" s="32" t="s">
        <v>266</v>
      </c>
    </row>
    <row r="59" s="21" customFormat="1" spans="1:8">
      <c r="A59" s="30">
        <v>58</v>
      </c>
      <c r="B59" s="33">
        <v>153440</v>
      </c>
      <c r="C59" s="26" t="s">
        <v>184</v>
      </c>
      <c r="D59" s="26" t="str">
        <f t="shared" si="1"/>
        <v>153440,</v>
      </c>
      <c r="E59" s="34" t="s">
        <v>297</v>
      </c>
      <c r="F59" s="33" t="s">
        <v>298</v>
      </c>
      <c r="G59" s="32" t="s">
        <v>265</v>
      </c>
      <c r="H59" s="32" t="s">
        <v>266</v>
      </c>
    </row>
    <row r="60" s="21" customFormat="1" spans="1:8">
      <c r="A60" s="30">
        <v>59</v>
      </c>
      <c r="B60" s="33">
        <v>39249</v>
      </c>
      <c r="C60" s="26" t="s">
        <v>184</v>
      </c>
      <c r="D60" s="26" t="str">
        <f t="shared" si="1"/>
        <v>39249,</v>
      </c>
      <c r="E60" s="34" t="s">
        <v>299</v>
      </c>
      <c r="F60" s="33" t="s">
        <v>300</v>
      </c>
      <c r="G60" s="32" t="s">
        <v>265</v>
      </c>
      <c r="H60" s="32" t="s">
        <v>266</v>
      </c>
    </row>
    <row r="61" s="21" customFormat="1" spans="1:8">
      <c r="A61" s="30">
        <v>60</v>
      </c>
      <c r="B61" s="33">
        <v>140424</v>
      </c>
      <c r="C61" s="26" t="s">
        <v>184</v>
      </c>
      <c r="D61" s="26" t="str">
        <f t="shared" si="1"/>
        <v>140424,</v>
      </c>
      <c r="E61" s="34" t="s">
        <v>301</v>
      </c>
      <c r="F61" s="33" t="s">
        <v>302</v>
      </c>
      <c r="G61" s="32" t="s">
        <v>265</v>
      </c>
      <c r="H61" s="32" t="s">
        <v>266</v>
      </c>
    </row>
    <row r="62" s="21" customFormat="1" spans="1:8">
      <c r="A62" s="30">
        <v>61</v>
      </c>
      <c r="B62" s="33">
        <v>113826</v>
      </c>
      <c r="C62" s="26" t="s">
        <v>184</v>
      </c>
      <c r="D62" s="26" t="str">
        <f t="shared" si="1"/>
        <v>113826,</v>
      </c>
      <c r="E62" s="34" t="s">
        <v>303</v>
      </c>
      <c r="F62" s="33" t="s">
        <v>304</v>
      </c>
      <c r="G62" s="32" t="s">
        <v>265</v>
      </c>
      <c r="H62" s="32" t="s">
        <v>266</v>
      </c>
    </row>
    <row r="63" s="21" customFormat="1" spans="1:8">
      <c r="A63" s="30">
        <v>62</v>
      </c>
      <c r="B63" s="33">
        <v>24831</v>
      </c>
      <c r="C63" s="26" t="s">
        <v>184</v>
      </c>
      <c r="D63" s="26" t="str">
        <f t="shared" si="1"/>
        <v>24831,</v>
      </c>
      <c r="E63" s="34" t="s">
        <v>305</v>
      </c>
      <c r="F63" s="33" t="s">
        <v>306</v>
      </c>
      <c r="G63" s="32" t="s">
        <v>265</v>
      </c>
      <c r="H63" s="32" t="s">
        <v>266</v>
      </c>
    </row>
    <row r="64" s="21" customFormat="1" spans="1:8">
      <c r="A64" s="30">
        <v>63</v>
      </c>
      <c r="B64" s="33">
        <v>35102</v>
      </c>
      <c r="C64" s="26" t="s">
        <v>184</v>
      </c>
      <c r="D64" s="26" t="str">
        <f t="shared" si="1"/>
        <v>35102,</v>
      </c>
      <c r="E64" s="34" t="s">
        <v>307</v>
      </c>
      <c r="F64" s="33" t="s">
        <v>308</v>
      </c>
      <c r="G64" s="32" t="s">
        <v>265</v>
      </c>
      <c r="H64" s="32" t="s">
        <v>266</v>
      </c>
    </row>
    <row r="65" s="21" customFormat="1" spans="1:8">
      <c r="A65" s="30">
        <v>64</v>
      </c>
      <c r="B65" s="33">
        <v>114953</v>
      </c>
      <c r="C65" s="26" t="s">
        <v>184</v>
      </c>
      <c r="D65" s="26" t="str">
        <f t="shared" si="1"/>
        <v>114953,</v>
      </c>
      <c r="E65" s="34" t="s">
        <v>309</v>
      </c>
      <c r="F65" s="33" t="s">
        <v>310</v>
      </c>
      <c r="G65" s="32" t="s">
        <v>265</v>
      </c>
      <c r="H65" s="32" t="s">
        <v>266</v>
      </c>
    </row>
    <row r="66" s="21" customFormat="1" spans="1:8">
      <c r="A66" s="30">
        <v>65</v>
      </c>
      <c r="B66" s="33">
        <v>1466</v>
      </c>
      <c r="C66" s="26" t="s">
        <v>184</v>
      </c>
      <c r="D66" s="26" t="str">
        <f t="shared" si="1"/>
        <v>1466,</v>
      </c>
      <c r="E66" s="34" t="s">
        <v>311</v>
      </c>
      <c r="F66" s="33" t="s">
        <v>312</v>
      </c>
      <c r="G66" s="32" t="s">
        <v>265</v>
      </c>
      <c r="H66" s="32" t="s">
        <v>266</v>
      </c>
    </row>
    <row r="67" s="21" customFormat="1" spans="1:8">
      <c r="A67" s="30">
        <v>66</v>
      </c>
      <c r="B67" s="33">
        <v>67893</v>
      </c>
      <c r="C67" s="26" t="s">
        <v>184</v>
      </c>
      <c r="D67" s="26" t="str">
        <f t="shared" ref="D67:D100" si="2">B67&amp;C67</f>
        <v>67893,</v>
      </c>
      <c r="E67" s="34" t="s">
        <v>313</v>
      </c>
      <c r="F67" s="33" t="s">
        <v>314</v>
      </c>
      <c r="G67" s="32" t="s">
        <v>265</v>
      </c>
      <c r="H67" s="32" t="s">
        <v>266</v>
      </c>
    </row>
    <row r="68" s="21" customFormat="1" spans="1:8">
      <c r="A68" s="30">
        <v>67</v>
      </c>
      <c r="B68" s="33">
        <v>170537</v>
      </c>
      <c r="C68" s="26" t="s">
        <v>184</v>
      </c>
      <c r="D68" s="26" t="str">
        <f t="shared" si="2"/>
        <v>170537,</v>
      </c>
      <c r="E68" s="34" t="s">
        <v>315</v>
      </c>
      <c r="F68" s="33" t="s">
        <v>316</v>
      </c>
      <c r="G68" s="32" t="s">
        <v>265</v>
      </c>
      <c r="H68" s="32" t="s">
        <v>266</v>
      </c>
    </row>
    <row r="69" s="21" customFormat="1" spans="1:8">
      <c r="A69" s="30">
        <v>68</v>
      </c>
      <c r="B69" s="33">
        <v>26043</v>
      </c>
      <c r="C69" s="26" t="s">
        <v>184</v>
      </c>
      <c r="D69" s="26" t="str">
        <f t="shared" si="2"/>
        <v>26043,</v>
      </c>
      <c r="E69" s="34" t="s">
        <v>317</v>
      </c>
      <c r="F69" s="33" t="s">
        <v>318</v>
      </c>
      <c r="G69" s="32" t="s">
        <v>265</v>
      </c>
      <c r="H69" s="32" t="s">
        <v>266</v>
      </c>
    </row>
    <row r="70" s="21" customFormat="1" spans="1:8">
      <c r="A70" s="30">
        <v>69</v>
      </c>
      <c r="B70" s="33">
        <v>49943</v>
      </c>
      <c r="C70" s="26" t="s">
        <v>184</v>
      </c>
      <c r="D70" s="26" t="str">
        <f t="shared" si="2"/>
        <v>49943,</v>
      </c>
      <c r="E70" s="34" t="s">
        <v>319</v>
      </c>
      <c r="F70" s="33" t="s">
        <v>295</v>
      </c>
      <c r="G70" s="32" t="s">
        <v>265</v>
      </c>
      <c r="H70" s="32" t="s">
        <v>266</v>
      </c>
    </row>
    <row r="71" s="21" customFormat="1" spans="1:8">
      <c r="A71" s="30">
        <v>70</v>
      </c>
      <c r="B71" s="33">
        <v>24147</v>
      </c>
      <c r="C71" s="26" t="s">
        <v>184</v>
      </c>
      <c r="D71" s="26" t="str">
        <f t="shared" si="2"/>
        <v>24147,</v>
      </c>
      <c r="E71" s="34" t="s">
        <v>320</v>
      </c>
      <c r="F71" s="33" t="s">
        <v>321</v>
      </c>
      <c r="G71" s="32" t="s">
        <v>265</v>
      </c>
      <c r="H71" s="32" t="s">
        <v>266</v>
      </c>
    </row>
    <row r="72" s="21" customFormat="1" spans="1:8">
      <c r="A72" s="30">
        <v>71</v>
      </c>
      <c r="B72" s="33">
        <v>37804</v>
      </c>
      <c r="C72" s="26" t="s">
        <v>184</v>
      </c>
      <c r="D72" s="26" t="str">
        <f t="shared" si="2"/>
        <v>37804,</v>
      </c>
      <c r="E72" s="34" t="s">
        <v>322</v>
      </c>
      <c r="F72" s="33" t="s">
        <v>323</v>
      </c>
      <c r="G72" s="32" t="s">
        <v>265</v>
      </c>
      <c r="H72" s="32" t="s">
        <v>266</v>
      </c>
    </row>
    <row r="73" s="21" customFormat="1" spans="1:8">
      <c r="A73" s="30">
        <v>72</v>
      </c>
      <c r="B73" s="33">
        <v>144698</v>
      </c>
      <c r="C73" s="26" t="s">
        <v>184</v>
      </c>
      <c r="D73" s="26" t="str">
        <f t="shared" si="2"/>
        <v>144698,</v>
      </c>
      <c r="E73" s="34" t="s">
        <v>324</v>
      </c>
      <c r="F73" s="33" t="s">
        <v>325</v>
      </c>
      <c r="G73" s="32" t="s">
        <v>265</v>
      </c>
      <c r="H73" s="32" t="s">
        <v>266</v>
      </c>
    </row>
    <row r="74" s="21" customFormat="1" spans="1:8">
      <c r="A74" s="30">
        <v>73</v>
      </c>
      <c r="B74" s="33">
        <v>39247</v>
      </c>
      <c r="C74" s="26" t="s">
        <v>184</v>
      </c>
      <c r="D74" s="26" t="str">
        <f t="shared" si="2"/>
        <v>39247,</v>
      </c>
      <c r="E74" s="34" t="s">
        <v>326</v>
      </c>
      <c r="F74" s="33" t="s">
        <v>314</v>
      </c>
      <c r="G74" s="32" t="s">
        <v>265</v>
      </c>
      <c r="H74" s="32" t="s">
        <v>266</v>
      </c>
    </row>
    <row r="75" s="21" customFormat="1" spans="1:8">
      <c r="A75" s="30">
        <v>74</v>
      </c>
      <c r="B75" s="33">
        <v>150866</v>
      </c>
      <c r="C75" s="26" t="s">
        <v>184</v>
      </c>
      <c r="D75" s="26" t="str">
        <f t="shared" si="2"/>
        <v>150866,</v>
      </c>
      <c r="E75" s="34" t="s">
        <v>327</v>
      </c>
      <c r="F75" s="33" t="s">
        <v>328</v>
      </c>
      <c r="G75" s="32" t="s">
        <v>265</v>
      </c>
      <c r="H75" s="32" t="s">
        <v>266</v>
      </c>
    </row>
    <row r="76" s="21" customFormat="1" spans="1:8">
      <c r="A76" s="30">
        <v>75</v>
      </c>
      <c r="B76" s="33">
        <v>49938</v>
      </c>
      <c r="C76" s="26" t="s">
        <v>184</v>
      </c>
      <c r="D76" s="26" t="str">
        <f t="shared" si="2"/>
        <v>49938,</v>
      </c>
      <c r="E76" s="34" t="s">
        <v>329</v>
      </c>
      <c r="F76" s="33" t="s">
        <v>295</v>
      </c>
      <c r="G76" s="32" t="s">
        <v>265</v>
      </c>
      <c r="H76" s="32" t="s">
        <v>266</v>
      </c>
    </row>
    <row r="77" s="21" customFormat="1" spans="1:8">
      <c r="A77" s="30">
        <v>76</v>
      </c>
      <c r="B77" s="33">
        <v>45388</v>
      </c>
      <c r="C77" s="26" t="s">
        <v>184</v>
      </c>
      <c r="D77" s="26" t="str">
        <f t="shared" si="2"/>
        <v>45388,</v>
      </c>
      <c r="E77" s="34" t="s">
        <v>330</v>
      </c>
      <c r="F77" s="33" t="s">
        <v>314</v>
      </c>
      <c r="G77" s="32" t="s">
        <v>265</v>
      </c>
      <c r="H77" s="32" t="s">
        <v>266</v>
      </c>
    </row>
    <row r="78" s="21" customFormat="1" spans="1:8">
      <c r="A78" s="30">
        <v>77</v>
      </c>
      <c r="B78" s="33">
        <v>49936</v>
      </c>
      <c r="C78" s="26" t="s">
        <v>184</v>
      </c>
      <c r="D78" s="26" t="str">
        <f t="shared" si="2"/>
        <v>49936,</v>
      </c>
      <c r="E78" s="34" t="s">
        <v>331</v>
      </c>
      <c r="F78" s="33" t="s">
        <v>332</v>
      </c>
      <c r="G78" s="32" t="s">
        <v>265</v>
      </c>
      <c r="H78" s="32" t="s">
        <v>266</v>
      </c>
    </row>
    <row r="79" s="21" customFormat="1" spans="1:8">
      <c r="A79" s="30">
        <v>78</v>
      </c>
      <c r="B79" s="33">
        <v>104543</v>
      </c>
      <c r="C79" s="26" t="s">
        <v>184</v>
      </c>
      <c r="D79" s="26" t="str">
        <f t="shared" si="2"/>
        <v>104543,</v>
      </c>
      <c r="E79" s="34" t="s">
        <v>333</v>
      </c>
      <c r="F79" s="33" t="s">
        <v>334</v>
      </c>
      <c r="G79" s="32" t="s">
        <v>265</v>
      </c>
      <c r="H79" s="32" t="s">
        <v>266</v>
      </c>
    </row>
    <row r="80" s="21" customFormat="1" spans="1:8">
      <c r="A80" s="30">
        <v>79</v>
      </c>
      <c r="B80" s="33">
        <v>74554</v>
      </c>
      <c r="C80" s="26" t="s">
        <v>184</v>
      </c>
      <c r="D80" s="26" t="str">
        <f t="shared" si="2"/>
        <v>74554,</v>
      </c>
      <c r="E80" s="34" t="s">
        <v>335</v>
      </c>
      <c r="F80" s="33" t="s">
        <v>336</v>
      </c>
      <c r="G80" s="32" t="s">
        <v>265</v>
      </c>
      <c r="H80" s="32" t="s">
        <v>266</v>
      </c>
    </row>
    <row r="81" s="21" customFormat="1" spans="1:8">
      <c r="A81" s="30">
        <v>80</v>
      </c>
      <c r="B81" s="33">
        <v>24841</v>
      </c>
      <c r="C81" s="26" t="s">
        <v>184</v>
      </c>
      <c r="D81" s="26" t="str">
        <f t="shared" si="2"/>
        <v>24841,</v>
      </c>
      <c r="E81" s="34" t="s">
        <v>337</v>
      </c>
      <c r="F81" s="33" t="s">
        <v>338</v>
      </c>
      <c r="G81" s="32" t="s">
        <v>265</v>
      </c>
      <c r="H81" s="32" t="s">
        <v>266</v>
      </c>
    </row>
    <row r="82" s="21" customFormat="1" spans="1:8">
      <c r="A82" s="30">
        <v>81</v>
      </c>
      <c r="B82" s="33">
        <v>65851</v>
      </c>
      <c r="C82" s="26" t="s">
        <v>184</v>
      </c>
      <c r="D82" s="26" t="str">
        <f t="shared" si="2"/>
        <v>65851,</v>
      </c>
      <c r="E82" s="34" t="s">
        <v>339</v>
      </c>
      <c r="F82" s="33" t="s">
        <v>295</v>
      </c>
      <c r="G82" s="32" t="s">
        <v>265</v>
      </c>
      <c r="H82" s="32" t="s">
        <v>266</v>
      </c>
    </row>
    <row r="83" s="21" customFormat="1" spans="1:8">
      <c r="A83" s="30">
        <v>82</v>
      </c>
      <c r="B83" s="33">
        <v>87119</v>
      </c>
      <c r="C83" s="26" t="s">
        <v>184</v>
      </c>
      <c r="D83" s="26" t="str">
        <f t="shared" si="2"/>
        <v>87119,</v>
      </c>
      <c r="E83" s="34" t="s">
        <v>340</v>
      </c>
      <c r="F83" s="33" t="s">
        <v>341</v>
      </c>
      <c r="G83" s="32" t="s">
        <v>265</v>
      </c>
      <c r="H83" s="32" t="s">
        <v>266</v>
      </c>
    </row>
    <row r="84" s="21" customFormat="1" spans="1:8">
      <c r="A84" s="30">
        <v>83</v>
      </c>
      <c r="B84" s="33">
        <v>40744</v>
      </c>
      <c r="C84" s="26" t="s">
        <v>184</v>
      </c>
      <c r="D84" s="26" t="str">
        <f t="shared" si="2"/>
        <v>40744,</v>
      </c>
      <c r="E84" s="34" t="s">
        <v>340</v>
      </c>
      <c r="F84" s="33" t="s">
        <v>308</v>
      </c>
      <c r="G84" s="32" t="s">
        <v>265</v>
      </c>
      <c r="H84" s="32" t="s">
        <v>266</v>
      </c>
    </row>
    <row r="85" s="21" customFormat="1" spans="1:8">
      <c r="A85" s="30">
        <v>84</v>
      </c>
      <c r="B85" s="33">
        <v>140426</v>
      </c>
      <c r="C85" s="26" t="s">
        <v>184</v>
      </c>
      <c r="D85" s="26" t="str">
        <f t="shared" si="2"/>
        <v>140426,</v>
      </c>
      <c r="E85" s="34" t="s">
        <v>342</v>
      </c>
      <c r="F85" s="33" t="s">
        <v>343</v>
      </c>
      <c r="G85" s="32" t="s">
        <v>265</v>
      </c>
      <c r="H85" s="32" t="s">
        <v>266</v>
      </c>
    </row>
    <row r="86" s="21" customFormat="1" spans="1:8">
      <c r="A86" s="30">
        <v>85</v>
      </c>
      <c r="B86" s="33">
        <v>1210</v>
      </c>
      <c r="C86" s="26" t="s">
        <v>184</v>
      </c>
      <c r="D86" s="26" t="str">
        <f t="shared" si="2"/>
        <v>1210,</v>
      </c>
      <c r="E86" s="34" t="s">
        <v>344</v>
      </c>
      <c r="F86" s="33" t="s">
        <v>289</v>
      </c>
      <c r="G86" s="32" t="s">
        <v>265</v>
      </c>
      <c r="H86" s="32" t="s">
        <v>266</v>
      </c>
    </row>
    <row r="87" s="21" customFormat="1" spans="1:8">
      <c r="A87" s="30">
        <v>86</v>
      </c>
      <c r="B87" s="33">
        <v>49942</v>
      </c>
      <c r="C87" s="26" t="s">
        <v>184</v>
      </c>
      <c r="D87" s="26" t="str">
        <f t="shared" si="2"/>
        <v>49942,</v>
      </c>
      <c r="E87" s="34" t="s">
        <v>345</v>
      </c>
      <c r="F87" s="33" t="s">
        <v>293</v>
      </c>
      <c r="G87" s="32" t="s">
        <v>265</v>
      </c>
      <c r="H87" s="32" t="s">
        <v>266</v>
      </c>
    </row>
    <row r="88" s="21" customFormat="1" spans="1:8">
      <c r="A88" s="30">
        <v>87</v>
      </c>
      <c r="B88" s="33">
        <v>49944</v>
      </c>
      <c r="C88" s="26" t="s">
        <v>184</v>
      </c>
      <c r="D88" s="26" t="str">
        <f t="shared" si="2"/>
        <v>49944,</v>
      </c>
      <c r="E88" s="34" t="s">
        <v>346</v>
      </c>
      <c r="F88" s="33" t="s">
        <v>293</v>
      </c>
      <c r="G88" s="32" t="s">
        <v>265</v>
      </c>
      <c r="H88" s="32" t="s">
        <v>266</v>
      </c>
    </row>
    <row r="89" s="21" customFormat="1" spans="1:8">
      <c r="A89" s="30">
        <v>88</v>
      </c>
      <c r="B89" s="33">
        <v>35100</v>
      </c>
      <c r="C89" s="26" t="s">
        <v>184</v>
      </c>
      <c r="D89" s="26" t="str">
        <f t="shared" si="2"/>
        <v>35100,</v>
      </c>
      <c r="E89" s="34" t="s">
        <v>347</v>
      </c>
      <c r="F89" s="33" t="s">
        <v>291</v>
      </c>
      <c r="G89" s="32" t="s">
        <v>265</v>
      </c>
      <c r="H89" s="32" t="s">
        <v>266</v>
      </c>
    </row>
    <row r="90" s="21" customFormat="1" spans="1:8">
      <c r="A90" s="30">
        <v>89</v>
      </c>
      <c r="B90" s="33">
        <v>64766</v>
      </c>
      <c r="C90" s="26" t="s">
        <v>184</v>
      </c>
      <c r="D90" s="26" t="str">
        <f t="shared" si="2"/>
        <v>64766,</v>
      </c>
      <c r="E90" s="34" t="s">
        <v>348</v>
      </c>
      <c r="F90" s="33" t="s">
        <v>293</v>
      </c>
      <c r="G90" s="32" t="s">
        <v>265</v>
      </c>
      <c r="H90" s="32" t="s">
        <v>266</v>
      </c>
    </row>
    <row r="91" s="21" customFormat="1" spans="1:8">
      <c r="A91" s="30">
        <v>90</v>
      </c>
      <c r="B91" s="33">
        <v>22509</v>
      </c>
      <c r="C91" s="26" t="s">
        <v>184</v>
      </c>
      <c r="D91" s="26" t="str">
        <f t="shared" si="2"/>
        <v>22509,</v>
      </c>
      <c r="E91" s="34" t="s">
        <v>349</v>
      </c>
      <c r="F91" s="33" t="s">
        <v>350</v>
      </c>
      <c r="G91" s="32" t="s">
        <v>265</v>
      </c>
      <c r="H91" s="32" t="s">
        <v>266</v>
      </c>
    </row>
    <row r="92" s="21" customFormat="1" spans="1:8">
      <c r="A92" s="30">
        <v>91</v>
      </c>
      <c r="B92" s="33">
        <v>38124</v>
      </c>
      <c r="C92" s="26" t="s">
        <v>184</v>
      </c>
      <c r="D92" s="26" t="str">
        <f t="shared" si="2"/>
        <v>38124,</v>
      </c>
      <c r="E92" s="34" t="s">
        <v>351</v>
      </c>
      <c r="F92" s="33" t="s">
        <v>352</v>
      </c>
      <c r="G92" s="32" t="s">
        <v>265</v>
      </c>
      <c r="H92" s="32" t="s">
        <v>266</v>
      </c>
    </row>
    <row r="93" s="21" customFormat="1" spans="1:8">
      <c r="A93" s="30">
        <v>92</v>
      </c>
      <c r="B93" s="33">
        <v>143325</v>
      </c>
      <c r="C93" s="26" t="s">
        <v>184</v>
      </c>
      <c r="D93" s="26" t="str">
        <f t="shared" si="2"/>
        <v>143325,</v>
      </c>
      <c r="E93" s="34" t="s">
        <v>353</v>
      </c>
      <c r="F93" s="33" t="s">
        <v>354</v>
      </c>
      <c r="G93" s="32" t="s">
        <v>265</v>
      </c>
      <c r="H93" s="32" t="s">
        <v>266</v>
      </c>
    </row>
    <row r="94" s="21" customFormat="1" spans="1:8">
      <c r="A94" s="30">
        <v>93</v>
      </c>
      <c r="B94" s="33">
        <v>35101</v>
      </c>
      <c r="C94" s="26" t="s">
        <v>184</v>
      </c>
      <c r="D94" s="26" t="str">
        <f t="shared" si="2"/>
        <v>35101,</v>
      </c>
      <c r="E94" s="34" t="s">
        <v>355</v>
      </c>
      <c r="F94" s="33" t="s">
        <v>291</v>
      </c>
      <c r="G94" s="32" t="s">
        <v>265</v>
      </c>
      <c r="H94" s="32" t="s">
        <v>266</v>
      </c>
    </row>
    <row r="95" s="21" customFormat="1" spans="1:8">
      <c r="A95" s="30">
        <v>94</v>
      </c>
      <c r="B95" s="33">
        <v>49947</v>
      </c>
      <c r="C95" s="26" t="s">
        <v>184</v>
      </c>
      <c r="D95" s="26" t="str">
        <f t="shared" si="2"/>
        <v>49947,</v>
      </c>
      <c r="E95" s="34" t="s">
        <v>356</v>
      </c>
      <c r="F95" s="33" t="s">
        <v>357</v>
      </c>
      <c r="G95" s="32" t="s">
        <v>265</v>
      </c>
      <c r="H95" s="32" t="s">
        <v>266</v>
      </c>
    </row>
    <row r="96" s="21" customFormat="1" spans="1:8">
      <c r="A96" s="30">
        <v>95</v>
      </c>
      <c r="B96" s="33">
        <v>22510</v>
      </c>
      <c r="C96" s="26" t="s">
        <v>184</v>
      </c>
      <c r="D96" s="26" t="str">
        <f t="shared" si="2"/>
        <v>22510,</v>
      </c>
      <c r="E96" s="34" t="s">
        <v>358</v>
      </c>
      <c r="F96" s="33" t="s">
        <v>359</v>
      </c>
      <c r="G96" s="32" t="s">
        <v>265</v>
      </c>
      <c r="H96" s="32" t="s">
        <v>266</v>
      </c>
    </row>
    <row r="97" s="21" customFormat="1" spans="1:8">
      <c r="A97" s="30">
        <v>96</v>
      </c>
      <c r="B97" s="33">
        <v>49940</v>
      </c>
      <c r="C97" s="26" t="s">
        <v>184</v>
      </c>
      <c r="D97" s="26" t="str">
        <f t="shared" si="2"/>
        <v>49940,</v>
      </c>
      <c r="E97" s="34" t="s">
        <v>360</v>
      </c>
      <c r="F97" s="33" t="s">
        <v>314</v>
      </c>
      <c r="G97" s="32" t="s">
        <v>265</v>
      </c>
      <c r="H97" s="32" t="s">
        <v>266</v>
      </c>
    </row>
    <row r="98" s="21" customFormat="1" spans="1:8">
      <c r="A98" s="30">
        <v>97</v>
      </c>
      <c r="B98" s="33">
        <v>74885</v>
      </c>
      <c r="C98" s="26" t="s">
        <v>184</v>
      </c>
      <c r="D98" s="26" t="str">
        <f t="shared" si="2"/>
        <v>74885,</v>
      </c>
      <c r="E98" s="34" t="s">
        <v>361</v>
      </c>
      <c r="F98" s="33" t="s">
        <v>362</v>
      </c>
      <c r="G98" s="32" t="s">
        <v>265</v>
      </c>
      <c r="H98" s="32" t="s">
        <v>266</v>
      </c>
    </row>
    <row r="99" s="21" customFormat="1" spans="1:8">
      <c r="A99" s="30">
        <v>98</v>
      </c>
      <c r="B99" s="33">
        <v>63403</v>
      </c>
      <c r="C99" s="26" t="s">
        <v>184</v>
      </c>
      <c r="D99" s="26" t="str">
        <f t="shared" si="2"/>
        <v>63403,</v>
      </c>
      <c r="E99" s="33" t="s">
        <v>363</v>
      </c>
      <c r="F99" s="33" t="s">
        <v>293</v>
      </c>
      <c r="G99" s="32" t="s">
        <v>265</v>
      </c>
      <c r="H99" s="32" t="s">
        <v>266</v>
      </c>
    </row>
    <row r="100" s="21" customFormat="1" spans="1:8">
      <c r="A100" s="30">
        <v>99</v>
      </c>
      <c r="B100" s="33">
        <v>148441</v>
      </c>
      <c r="C100" s="26" t="s">
        <v>184</v>
      </c>
      <c r="D100" s="26" t="str">
        <f t="shared" si="2"/>
        <v>148441,</v>
      </c>
      <c r="E100" s="33" t="s">
        <v>364</v>
      </c>
      <c r="F100" s="33" t="s">
        <v>365</v>
      </c>
      <c r="G100" s="32" t="s">
        <v>265</v>
      </c>
      <c r="H100" s="32" t="s">
        <v>266</v>
      </c>
    </row>
  </sheetData>
  <conditionalFormatting sqref="B$1:D$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3.5"/>
  <cols>
    <col min="3" max="3" width="15.25" customWidth="1"/>
    <col min="6" max="6" width="13.5" customWidth="1"/>
    <col min="9" max="9" width="62.5" customWidth="1"/>
  </cols>
  <sheetData>
    <row r="1" ht="18" spans="1:8">
      <c r="A1" s="1" t="s">
        <v>366</v>
      </c>
      <c r="B1" s="1"/>
      <c r="C1" s="1"/>
      <c r="D1" s="1"/>
      <c r="E1" s="1"/>
      <c r="F1" s="1"/>
      <c r="G1" s="1"/>
      <c r="H1" s="1"/>
    </row>
    <row r="2" ht="105" customHeight="1" spans="1:8">
      <c r="A2" s="2" t="s">
        <v>367</v>
      </c>
      <c r="B2" s="2"/>
      <c r="C2" s="2"/>
      <c r="D2" s="2"/>
      <c r="E2" s="2"/>
      <c r="F2" s="2"/>
      <c r="G2" s="2"/>
      <c r="H2" s="2"/>
    </row>
    <row r="3" ht="24" spans="1:9">
      <c r="A3" s="3" t="s">
        <v>0</v>
      </c>
      <c r="B3" s="4" t="s">
        <v>1</v>
      </c>
      <c r="C3" s="4" t="s">
        <v>2</v>
      </c>
      <c r="D3" s="4" t="s">
        <v>368</v>
      </c>
      <c r="E3" s="5" t="s">
        <v>369</v>
      </c>
      <c r="F3" s="6" t="s">
        <v>370</v>
      </c>
      <c r="G3" s="7" t="s">
        <v>371</v>
      </c>
      <c r="H3" s="7" t="s">
        <v>372</v>
      </c>
      <c r="I3" s="17" t="s">
        <v>373</v>
      </c>
    </row>
    <row r="4" spans="1:8">
      <c r="A4" s="8">
        <v>1</v>
      </c>
      <c r="B4" s="9">
        <v>578</v>
      </c>
      <c r="C4" s="9" t="s">
        <v>27</v>
      </c>
      <c r="D4" s="9" t="s">
        <v>28</v>
      </c>
      <c r="E4" s="10">
        <f>VLOOKUP(B4,'[2]7月活动政策'!$B:$E,4,0)</f>
        <v>30</v>
      </c>
      <c r="F4" s="10">
        <f>VLOOKUP(B4,'[2]7月活动政策'!$B:$F,5,0)</f>
        <v>100</v>
      </c>
      <c r="G4" s="7"/>
      <c r="H4" s="7"/>
    </row>
    <row r="5" spans="1:8">
      <c r="A5" s="8">
        <v>2</v>
      </c>
      <c r="B5" s="9">
        <v>709</v>
      </c>
      <c r="C5" s="9" t="s">
        <v>42</v>
      </c>
      <c r="D5" s="9" t="s">
        <v>28</v>
      </c>
      <c r="E5" s="10">
        <f>VLOOKUP(B5,'[2]7月活动政策'!$B:$E,4,0)</f>
        <v>50</v>
      </c>
      <c r="F5" s="10">
        <f>VLOOKUP(B5,'[2]7月活动政策'!$B:$F,5,0)</f>
        <v>200</v>
      </c>
      <c r="G5" s="7"/>
      <c r="H5" s="7"/>
    </row>
    <row r="6" spans="1:8">
      <c r="A6" s="8">
        <v>3</v>
      </c>
      <c r="B6" s="9">
        <v>585</v>
      </c>
      <c r="C6" s="9" t="s">
        <v>64</v>
      </c>
      <c r="D6" s="9" t="s">
        <v>28</v>
      </c>
      <c r="E6" s="10">
        <f>VLOOKUP(B6,'[2]7月活动政策'!$B:$E,4,0)</f>
        <v>100</v>
      </c>
      <c r="F6" s="10">
        <f>VLOOKUP(B6,'[2]7月活动政策'!$B:$F,5,0)</f>
        <v>300</v>
      </c>
      <c r="G6" s="7"/>
      <c r="H6" s="7"/>
    </row>
    <row r="7" spans="1:8">
      <c r="A7" s="8">
        <v>4</v>
      </c>
      <c r="B7" s="9">
        <v>581</v>
      </c>
      <c r="C7" s="9" t="s">
        <v>112</v>
      </c>
      <c r="D7" s="9" t="s">
        <v>28</v>
      </c>
      <c r="E7" s="10">
        <f>VLOOKUP(B7,'[2]7月活动政策'!$B:$E,4,0)</f>
        <v>50</v>
      </c>
      <c r="F7" s="10">
        <f>VLOOKUP(B7,'[2]7月活动政策'!$B:$F,5,0)</f>
        <v>200</v>
      </c>
      <c r="G7" s="7" t="s">
        <v>374</v>
      </c>
      <c r="H7" s="7">
        <v>200</v>
      </c>
    </row>
    <row r="8" spans="1:8">
      <c r="A8" s="8">
        <v>5</v>
      </c>
      <c r="B8" s="9">
        <v>730</v>
      </c>
      <c r="C8" s="9" t="s">
        <v>31</v>
      </c>
      <c r="D8" s="9" t="s">
        <v>28</v>
      </c>
      <c r="E8" s="10">
        <f>VLOOKUP(B8,'[2]7月活动政策'!$B:$E,4,0)</f>
        <v>100</v>
      </c>
      <c r="F8" s="10">
        <f>VLOOKUP(B8,'[2]7月活动政策'!$B:$F,5,0)</f>
        <v>300</v>
      </c>
      <c r="G8" s="7"/>
      <c r="H8" s="7"/>
    </row>
    <row r="9" spans="1:8">
      <c r="A9" s="8">
        <v>6</v>
      </c>
      <c r="B9" s="9">
        <v>513</v>
      </c>
      <c r="C9" s="9" t="s">
        <v>72</v>
      </c>
      <c r="D9" s="9" t="s">
        <v>28</v>
      </c>
      <c r="E9" s="10">
        <f>VLOOKUP(B9,'[2]7月活动政策'!$B:$E,4,0)</f>
        <v>50</v>
      </c>
      <c r="F9" s="10">
        <f>VLOOKUP(B9,'[2]7月活动政策'!$B:$F,5,0)</f>
        <v>200</v>
      </c>
      <c r="G9" s="7"/>
      <c r="H9" s="7"/>
    </row>
    <row r="10" spans="1:8">
      <c r="A10" s="8">
        <v>7</v>
      </c>
      <c r="B10" s="11">
        <v>102565</v>
      </c>
      <c r="C10" s="9" t="s">
        <v>99</v>
      </c>
      <c r="D10" s="9" t="s">
        <v>28</v>
      </c>
      <c r="E10" s="10">
        <f>VLOOKUP(B10,'[2]7月活动政策'!$B:$E,4,0)</f>
        <v>20</v>
      </c>
      <c r="F10" s="10">
        <f>VLOOKUP(B10,'[2]7月活动政策'!$B:$F,5,0)</f>
        <v>80</v>
      </c>
      <c r="G10" s="7"/>
      <c r="H10" s="7"/>
    </row>
    <row r="11" spans="1:8">
      <c r="A11" s="8">
        <v>8</v>
      </c>
      <c r="B11" s="9">
        <v>107658</v>
      </c>
      <c r="C11" s="9" t="s">
        <v>79</v>
      </c>
      <c r="D11" s="9" t="s">
        <v>28</v>
      </c>
      <c r="E11" s="10">
        <f>VLOOKUP(B11,'[2]7月活动政策'!$B:$E,4,0)</f>
        <v>30</v>
      </c>
      <c r="F11" s="10">
        <f>VLOOKUP(B11,'[2]7月活动政策'!$B:$F,5,0)</f>
        <v>100</v>
      </c>
      <c r="G11" s="7"/>
      <c r="H11" s="7"/>
    </row>
    <row r="12" spans="1:8">
      <c r="A12" s="8">
        <v>9</v>
      </c>
      <c r="B12" s="9">
        <v>103198</v>
      </c>
      <c r="C12" s="9" t="s">
        <v>96</v>
      </c>
      <c r="D12" s="9" t="s">
        <v>28</v>
      </c>
      <c r="E12" s="10">
        <f>VLOOKUP(B12,'[2]7月活动政策'!$B:$E,4,0)</f>
        <v>30</v>
      </c>
      <c r="F12" s="10">
        <f>VLOOKUP(B12,'[2]7月活动政策'!$B:$F,5,0)</f>
        <v>100</v>
      </c>
      <c r="G12" s="7"/>
      <c r="H12" s="7"/>
    </row>
    <row r="13" spans="1:8">
      <c r="A13" s="8">
        <v>10</v>
      </c>
      <c r="B13" s="9">
        <v>106399</v>
      </c>
      <c r="C13" s="9" t="s">
        <v>123</v>
      </c>
      <c r="D13" s="9" t="s">
        <v>28</v>
      </c>
      <c r="E13" s="10">
        <f>VLOOKUP(B13,'[2]7月活动政策'!$B:$E,4,0)</f>
        <v>20</v>
      </c>
      <c r="F13" s="10">
        <f>VLOOKUP(B13,'[2]7月活动政策'!$B:$F,5,0)</f>
        <v>80</v>
      </c>
      <c r="G13" s="7"/>
      <c r="H13" s="7"/>
    </row>
    <row r="14" spans="1:8">
      <c r="A14" s="8">
        <v>11</v>
      </c>
      <c r="B14" s="9">
        <v>103199</v>
      </c>
      <c r="C14" s="9" t="s">
        <v>87</v>
      </c>
      <c r="D14" s="9" t="s">
        <v>28</v>
      </c>
      <c r="E14" s="10">
        <f>VLOOKUP(B14,'[2]7月活动政策'!$B:$E,4,0)</f>
        <v>30</v>
      </c>
      <c r="F14" s="10">
        <f>VLOOKUP(B14,'[2]7月活动政策'!$B:$F,5,0)</f>
        <v>100</v>
      </c>
      <c r="G14" s="7"/>
      <c r="H14" s="7"/>
    </row>
    <row r="15" spans="1:8">
      <c r="A15" s="8">
        <v>12</v>
      </c>
      <c r="B15" s="9">
        <v>114622</v>
      </c>
      <c r="C15" s="9" t="s">
        <v>150</v>
      </c>
      <c r="D15" s="9" t="s">
        <v>28</v>
      </c>
      <c r="E15" s="10">
        <f>VLOOKUP(B15,'[2]7月活动政策'!$B:$E,4,0)</f>
        <v>30</v>
      </c>
      <c r="F15" s="10">
        <f>VLOOKUP(B15,'[2]7月活动政策'!$B:$F,5,0)</f>
        <v>100</v>
      </c>
      <c r="G15" s="7" t="s">
        <v>374</v>
      </c>
      <c r="H15" s="7">
        <v>100</v>
      </c>
    </row>
    <row r="16" spans="1:8">
      <c r="A16" s="8">
        <v>13</v>
      </c>
      <c r="B16" s="9">
        <v>106569</v>
      </c>
      <c r="C16" s="9" t="s">
        <v>97</v>
      </c>
      <c r="D16" s="9" t="s">
        <v>28</v>
      </c>
      <c r="E16" s="10">
        <f>VLOOKUP(B16,'[2]7月活动政策'!$B:$E,4,0)</f>
        <v>30</v>
      </c>
      <c r="F16" s="10">
        <f>VLOOKUP(B16,'[2]7月活动政策'!$B:$F,5,0)</f>
        <v>100</v>
      </c>
      <c r="G16" s="7"/>
      <c r="H16" s="7"/>
    </row>
    <row r="17" spans="1:8">
      <c r="A17" s="8">
        <v>14</v>
      </c>
      <c r="B17" s="9">
        <v>102935</v>
      </c>
      <c r="C17" s="9" t="s">
        <v>51</v>
      </c>
      <c r="D17" s="9" t="s">
        <v>28</v>
      </c>
      <c r="E17" s="10">
        <f>VLOOKUP(B17,'[2]7月活动政策'!$B:$E,4,0)</f>
        <v>30</v>
      </c>
      <c r="F17" s="10">
        <f>VLOOKUP(B17,'[2]7月活动政策'!$B:$F,5,0)</f>
        <v>100</v>
      </c>
      <c r="G17" s="7"/>
      <c r="H17" s="7"/>
    </row>
    <row r="18" spans="1:8">
      <c r="A18" s="8">
        <v>15</v>
      </c>
      <c r="B18" s="9">
        <v>752</v>
      </c>
      <c r="C18" s="9" t="s">
        <v>375</v>
      </c>
      <c r="D18" s="9" t="s">
        <v>28</v>
      </c>
      <c r="E18" s="10">
        <f>VLOOKUP(B18,'[2]7月活动政策'!$B:$E,4,0)</f>
        <v>20</v>
      </c>
      <c r="F18" s="10">
        <f>VLOOKUP(B18,'[2]7月活动政策'!$B:$F,5,0)</f>
        <v>80</v>
      </c>
      <c r="G18" s="7"/>
      <c r="H18" s="7"/>
    </row>
    <row r="19" spans="1:8">
      <c r="A19" s="8">
        <v>16</v>
      </c>
      <c r="B19" s="9">
        <v>104429</v>
      </c>
      <c r="C19" s="9" t="s">
        <v>161</v>
      </c>
      <c r="D19" s="9" t="s">
        <v>28</v>
      </c>
      <c r="E19" s="10">
        <f>VLOOKUP(B19,'[2]7月活动政策'!$B:$E,4,0)</f>
        <v>20</v>
      </c>
      <c r="F19" s="10">
        <f>VLOOKUP(B19,'[2]7月活动政策'!$B:$F,5,0)</f>
        <v>80</v>
      </c>
      <c r="G19" s="7"/>
      <c r="H19" s="7"/>
    </row>
    <row r="20" spans="1:8">
      <c r="A20" s="8">
        <v>17</v>
      </c>
      <c r="B20" s="9">
        <v>113025</v>
      </c>
      <c r="C20" s="9" t="s">
        <v>159</v>
      </c>
      <c r="D20" s="9" t="s">
        <v>28</v>
      </c>
      <c r="E20" s="10">
        <f>VLOOKUP(B20,'[2]7月活动政策'!$B:$E,4,0)</f>
        <v>20</v>
      </c>
      <c r="F20" s="10">
        <f>VLOOKUP(B20,'[2]7月活动政策'!$B:$F,5,0)</f>
        <v>80</v>
      </c>
      <c r="G20" s="7"/>
      <c r="H20" s="7"/>
    </row>
    <row r="21" spans="1:8">
      <c r="A21" s="8">
        <v>18</v>
      </c>
      <c r="B21" s="9">
        <v>113023</v>
      </c>
      <c r="C21" s="9" t="s">
        <v>61</v>
      </c>
      <c r="D21" s="9" t="s">
        <v>28</v>
      </c>
      <c r="E21" s="10">
        <f>VLOOKUP(B21,'[2]7月活动政策'!$B:$E,4,0)</f>
        <v>20</v>
      </c>
      <c r="F21" s="10">
        <f>VLOOKUP(B21,'[2]7月活动政策'!$B:$F,5,0)</f>
        <v>80</v>
      </c>
      <c r="G21" s="7"/>
      <c r="H21" s="7"/>
    </row>
    <row r="22" spans="1:8">
      <c r="A22" s="12"/>
      <c r="B22" s="13" t="s">
        <v>376</v>
      </c>
      <c r="C22" s="13"/>
      <c r="D22" s="13"/>
      <c r="E22" s="14">
        <f>SUM(E4:E21)</f>
        <v>680</v>
      </c>
      <c r="F22" s="14">
        <f>SUM(F4:F21)</f>
        <v>2380</v>
      </c>
      <c r="G22" s="7"/>
      <c r="H22" s="7"/>
    </row>
    <row r="23" spans="1:8">
      <c r="A23" s="8">
        <v>1</v>
      </c>
      <c r="B23" s="9">
        <v>54</v>
      </c>
      <c r="C23" s="9" t="s">
        <v>36</v>
      </c>
      <c r="D23" s="9" t="s">
        <v>377</v>
      </c>
      <c r="E23" s="10">
        <f>VLOOKUP(B23,'[2]7月活动政策'!$B:$E,4,0)</f>
        <v>50</v>
      </c>
      <c r="F23" s="10">
        <f>VLOOKUP(B23,'[2]7月活动政策'!$B:$F,5,0)</f>
        <v>200</v>
      </c>
      <c r="G23" s="7"/>
      <c r="H23" s="7"/>
    </row>
    <row r="24" spans="1:8">
      <c r="A24" s="8">
        <v>2</v>
      </c>
      <c r="B24" s="9">
        <v>101453</v>
      </c>
      <c r="C24" s="9" t="s">
        <v>71</v>
      </c>
      <c r="D24" s="9" t="s">
        <v>377</v>
      </c>
      <c r="E24" s="10">
        <f>VLOOKUP(B24,'[2]7月活动政策'!$B:$E,4,0)</f>
        <v>30</v>
      </c>
      <c r="F24" s="10">
        <f>VLOOKUP(B24,'[2]7月活动政策'!$B:$F,5,0)</f>
        <v>100</v>
      </c>
      <c r="G24" s="7"/>
      <c r="H24" s="7"/>
    </row>
    <row r="25" spans="1:8">
      <c r="A25" s="8">
        <v>3</v>
      </c>
      <c r="B25" s="9">
        <v>754</v>
      </c>
      <c r="C25" s="9" t="s">
        <v>53</v>
      </c>
      <c r="D25" s="9" t="s">
        <v>377</v>
      </c>
      <c r="E25" s="10">
        <f>VLOOKUP(B25,'[2]7月活动政策'!$B:$E,4,0)</f>
        <v>20</v>
      </c>
      <c r="F25" s="10">
        <f>VLOOKUP(B25,'[2]7月活动政策'!$B:$F,5,0)</f>
        <v>80</v>
      </c>
      <c r="G25" s="7"/>
      <c r="H25" s="7"/>
    </row>
    <row r="26" spans="1:8">
      <c r="A26" s="8">
        <v>4</v>
      </c>
      <c r="B26" s="9">
        <v>367</v>
      </c>
      <c r="C26" s="9" t="s">
        <v>60</v>
      </c>
      <c r="D26" s="9" t="s">
        <v>377</v>
      </c>
      <c r="E26" s="10">
        <f>VLOOKUP(B26,'[2]7月活动政策'!$B:$E,4,0)</f>
        <v>20</v>
      </c>
      <c r="F26" s="10">
        <f>VLOOKUP(B26,'[2]7月活动政策'!$B:$F,5,0)</f>
        <v>80</v>
      </c>
      <c r="G26" s="7"/>
      <c r="H26" s="7"/>
    </row>
    <row r="27" spans="1:8">
      <c r="A27" s="8">
        <v>5</v>
      </c>
      <c r="B27" s="9">
        <v>587</v>
      </c>
      <c r="C27" s="9" t="s">
        <v>57</v>
      </c>
      <c r="D27" s="9" t="s">
        <v>377</v>
      </c>
      <c r="E27" s="10">
        <f>VLOOKUP(B27,'[2]7月活动政策'!$B:$E,4,0)</f>
        <v>20</v>
      </c>
      <c r="F27" s="10">
        <f>VLOOKUP(B27,'[2]7月活动政策'!$B:$F,5,0)</f>
        <v>80</v>
      </c>
      <c r="G27" s="7"/>
      <c r="H27" s="7"/>
    </row>
    <row r="28" spans="1:8">
      <c r="A28" s="8">
        <v>6</v>
      </c>
      <c r="B28" s="9">
        <v>104428</v>
      </c>
      <c r="C28" s="9" t="s">
        <v>50</v>
      </c>
      <c r="D28" s="9" t="s">
        <v>377</v>
      </c>
      <c r="E28" s="10">
        <f>VLOOKUP(B28,'[2]7月活动政策'!$B:$E,4,0)</f>
        <v>30</v>
      </c>
      <c r="F28" s="10">
        <f>VLOOKUP(B28,'[2]7月活动政策'!$B:$F,5,0)</f>
        <v>100</v>
      </c>
      <c r="G28" s="7"/>
      <c r="H28" s="7"/>
    </row>
    <row r="29" spans="1:8">
      <c r="A29" s="8">
        <v>7</v>
      </c>
      <c r="B29" s="9">
        <v>704</v>
      </c>
      <c r="C29" s="9" t="s">
        <v>102</v>
      </c>
      <c r="D29" s="9" t="s">
        <v>377</v>
      </c>
      <c r="E29" s="10">
        <f>VLOOKUP(B29,'[2]7月活动政策'!$B:$E,4,0)</f>
        <v>30</v>
      </c>
      <c r="F29" s="10">
        <f>VLOOKUP(B29,'[2]7月活动政策'!$B:$F,5,0)</f>
        <v>100</v>
      </c>
      <c r="G29" s="7"/>
      <c r="H29" s="7"/>
    </row>
    <row r="30" spans="1:8">
      <c r="A30" s="8">
        <v>8</v>
      </c>
      <c r="B30" s="9">
        <v>706</v>
      </c>
      <c r="C30" s="9" t="s">
        <v>62</v>
      </c>
      <c r="D30" s="9" t="s">
        <v>377</v>
      </c>
      <c r="E30" s="10">
        <f>VLOOKUP(B30,'[2]7月活动政策'!$B:$E,4,0)</f>
        <v>20</v>
      </c>
      <c r="F30" s="10">
        <f>VLOOKUP(B30,'[2]7月活动政策'!$B:$F,5,0)</f>
        <v>80</v>
      </c>
      <c r="G30" s="7"/>
      <c r="H30" s="7"/>
    </row>
    <row r="31" spans="1:8">
      <c r="A31" s="8">
        <v>9</v>
      </c>
      <c r="B31" s="9">
        <v>329</v>
      </c>
      <c r="C31" s="9" t="s">
        <v>152</v>
      </c>
      <c r="D31" s="9" t="s">
        <v>377</v>
      </c>
      <c r="E31" s="10">
        <f>VLOOKUP(B31,'[2]7月活动政策'!$B:$E,4,0)</f>
        <v>30</v>
      </c>
      <c r="F31" s="10">
        <f>VLOOKUP(B31,'[2]7月活动政策'!$B:$F,5,0)</f>
        <v>100</v>
      </c>
      <c r="G31" s="7"/>
      <c r="H31" s="7"/>
    </row>
    <row r="32" spans="1:8">
      <c r="A32" s="8">
        <v>10</v>
      </c>
      <c r="B32" s="9">
        <v>738</v>
      </c>
      <c r="C32" s="9" t="s">
        <v>55</v>
      </c>
      <c r="D32" s="9" t="s">
        <v>377</v>
      </c>
      <c r="E32" s="10">
        <f>VLOOKUP(B32,'[2]7月活动政策'!$B:$E,4,0)</f>
        <v>30</v>
      </c>
      <c r="F32" s="10">
        <f>VLOOKUP(B32,'[2]7月活动政策'!$B:$F,5,0)</f>
        <v>100</v>
      </c>
      <c r="G32" s="7"/>
      <c r="H32" s="7"/>
    </row>
    <row r="33" spans="1:8">
      <c r="A33" s="8">
        <v>11</v>
      </c>
      <c r="B33" s="9">
        <v>351</v>
      </c>
      <c r="C33" s="9" t="s">
        <v>63</v>
      </c>
      <c r="D33" s="9" t="s">
        <v>377</v>
      </c>
      <c r="E33" s="10">
        <f>VLOOKUP(B33,'[2]7月活动政策'!$B:$E,4,0)</f>
        <v>20</v>
      </c>
      <c r="F33" s="10">
        <f>VLOOKUP(B33,'[2]7月活动政策'!$B:$F,5,0)</f>
        <v>80</v>
      </c>
      <c r="G33" s="7"/>
      <c r="H33" s="7"/>
    </row>
    <row r="34" spans="1:8">
      <c r="A34" s="8">
        <v>12</v>
      </c>
      <c r="B34" s="9">
        <v>104838</v>
      </c>
      <c r="C34" s="9" t="s">
        <v>121</v>
      </c>
      <c r="D34" s="9" t="s">
        <v>377</v>
      </c>
      <c r="E34" s="10">
        <f>VLOOKUP(B34,'[2]7月活动政策'!$B:$E,4,0)</f>
        <v>20</v>
      </c>
      <c r="F34" s="10">
        <f>VLOOKUP(B34,'[2]7月活动政策'!$B:$F,5,0)</f>
        <v>80</v>
      </c>
      <c r="G34" s="7"/>
      <c r="H34" s="7"/>
    </row>
    <row r="35" spans="1:8">
      <c r="A35" s="8">
        <v>13</v>
      </c>
      <c r="B35" s="9">
        <v>710</v>
      </c>
      <c r="C35" s="9" t="s">
        <v>101</v>
      </c>
      <c r="D35" s="9" t="s">
        <v>377</v>
      </c>
      <c r="E35" s="10">
        <f>VLOOKUP(B35,'[2]7月活动政策'!$B:$E,4,0)</f>
        <v>20</v>
      </c>
      <c r="F35" s="10">
        <f>VLOOKUP(B35,'[2]7月活动政策'!$B:$F,5,0)</f>
        <v>80</v>
      </c>
      <c r="G35" s="7"/>
      <c r="H35" s="7"/>
    </row>
    <row r="36" spans="1:8">
      <c r="A36" s="8">
        <v>14</v>
      </c>
      <c r="B36" s="9">
        <v>52</v>
      </c>
      <c r="C36" s="9" t="s">
        <v>100</v>
      </c>
      <c r="D36" s="9" t="s">
        <v>377</v>
      </c>
      <c r="E36" s="10">
        <f>VLOOKUP(B36,'[2]7月活动政策'!$B:$E,4,0)</f>
        <v>20</v>
      </c>
      <c r="F36" s="10">
        <f>VLOOKUP(B36,'[2]7月活动政策'!$B:$F,5,0)</f>
        <v>80</v>
      </c>
      <c r="G36" s="7"/>
      <c r="H36" s="7"/>
    </row>
    <row r="37" spans="1:8">
      <c r="A37" s="8">
        <v>15</v>
      </c>
      <c r="B37" s="9">
        <v>56</v>
      </c>
      <c r="C37" s="9" t="s">
        <v>70</v>
      </c>
      <c r="D37" s="9" t="s">
        <v>377</v>
      </c>
      <c r="E37" s="10">
        <f>VLOOKUP(B37,'[2]7月活动政策'!$B:$E,4,0)</f>
        <v>30</v>
      </c>
      <c r="F37" s="10">
        <f>VLOOKUP(B37,'[2]7月活动政策'!$B:$F,5,0)</f>
        <v>100</v>
      </c>
      <c r="G37" s="7"/>
      <c r="H37" s="7"/>
    </row>
    <row r="38" spans="1:8">
      <c r="A38" s="8">
        <v>16</v>
      </c>
      <c r="B38" s="9">
        <v>713</v>
      </c>
      <c r="C38" s="9" t="s">
        <v>108</v>
      </c>
      <c r="D38" s="9" t="s">
        <v>377</v>
      </c>
      <c r="E38" s="10">
        <f>VLOOKUP(B38,'[2]7月活动政策'!$B:$E,4,0)</f>
        <v>20</v>
      </c>
      <c r="F38" s="10">
        <f>VLOOKUP(B38,'[2]7月活动政策'!$B:$F,5,0)</f>
        <v>80</v>
      </c>
      <c r="G38" s="7"/>
      <c r="H38" s="7"/>
    </row>
    <row r="39" spans="1:8">
      <c r="A39" s="8">
        <v>17</v>
      </c>
      <c r="B39" s="9">
        <v>110378</v>
      </c>
      <c r="C39" s="9" t="s">
        <v>155</v>
      </c>
      <c r="D39" s="9" t="s">
        <v>377</v>
      </c>
      <c r="E39" s="10">
        <f>VLOOKUP(B39,'[2]7月活动政策'!$B:$E,4,0)</f>
        <v>20</v>
      </c>
      <c r="F39" s="10">
        <f>VLOOKUP(B39,'[2]7月活动政策'!$B:$F,5,0)</f>
        <v>80</v>
      </c>
      <c r="G39" s="7"/>
      <c r="H39" s="7"/>
    </row>
    <row r="40" spans="1:8">
      <c r="A40" s="8"/>
      <c r="B40" s="13" t="s">
        <v>376</v>
      </c>
      <c r="C40" s="13"/>
      <c r="D40" s="13"/>
      <c r="E40" s="14">
        <f>SUM(E23:E39)</f>
        <v>430</v>
      </c>
      <c r="F40" s="14">
        <f>SUM(F23:F39)</f>
        <v>1600</v>
      </c>
      <c r="G40" s="7"/>
      <c r="H40" s="7"/>
    </row>
    <row r="41" spans="1:8">
      <c r="A41" s="8">
        <v>1</v>
      </c>
      <c r="B41" s="9">
        <v>341</v>
      </c>
      <c r="C41" s="9" t="s">
        <v>22</v>
      </c>
      <c r="D41" s="9" t="s">
        <v>23</v>
      </c>
      <c r="E41" s="10">
        <f>VLOOKUP(B41,'[2]7月活动政策'!$B:$E,4,0)</f>
        <v>100</v>
      </c>
      <c r="F41" s="10">
        <f>VLOOKUP(B41,'[2]7月活动政策'!$B:$F,5,0)</f>
        <v>300</v>
      </c>
      <c r="G41" s="7"/>
      <c r="H41" s="7"/>
    </row>
    <row r="42" spans="1:8">
      <c r="A42" s="8">
        <v>2</v>
      </c>
      <c r="B42" s="9">
        <v>111400</v>
      </c>
      <c r="C42" s="9" t="s">
        <v>132</v>
      </c>
      <c r="D42" s="9" t="s">
        <v>23</v>
      </c>
      <c r="E42" s="10">
        <f>VLOOKUP(B42,'[2]7月活动政策'!$B:$E,4,0)</f>
        <v>20</v>
      </c>
      <c r="F42" s="10">
        <f>VLOOKUP(B42,'[2]7月活动政策'!$B:$F,5,0)</f>
        <v>80</v>
      </c>
      <c r="G42" s="7"/>
      <c r="H42" s="7"/>
    </row>
    <row r="43" spans="1:8">
      <c r="A43" s="8">
        <v>3</v>
      </c>
      <c r="B43" s="9">
        <v>721</v>
      </c>
      <c r="C43" s="9" t="s">
        <v>35</v>
      </c>
      <c r="D43" s="9" t="s">
        <v>23</v>
      </c>
      <c r="E43" s="10">
        <f>VLOOKUP(B43,'[2]7月活动政策'!$B:$E,4,0)</f>
        <v>20</v>
      </c>
      <c r="F43" s="10">
        <f>VLOOKUP(B43,'[2]7月活动政策'!$B:$F,5,0)</f>
        <v>80</v>
      </c>
      <c r="G43" s="7" t="s">
        <v>374</v>
      </c>
      <c r="H43" s="7">
        <v>80</v>
      </c>
    </row>
    <row r="44" spans="1:8">
      <c r="A44" s="8">
        <v>4</v>
      </c>
      <c r="B44" s="9">
        <v>102564</v>
      </c>
      <c r="C44" s="9" t="s">
        <v>67</v>
      </c>
      <c r="D44" s="9" t="s">
        <v>23</v>
      </c>
      <c r="E44" s="10">
        <f>VLOOKUP(B44,'[2]7月活动政策'!$B:$E,4,0)</f>
        <v>20</v>
      </c>
      <c r="F44" s="10">
        <f>VLOOKUP(B44,'[2]7月活动政策'!$B:$F,5,0)</f>
        <v>80</v>
      </c>
      <c r="G44" s="7"/>
      <c r="H44" s="7"/>
    </row>
    <row r="45" spans="1:8">
      <c r="A45" s="8">
        <v>5</v>
      </c>
      <c r="B45" s="9">
        <v>732</v>
      </c>
      <c r="C45" s="9" t="s">
        <v>113</v>
      </c>
      <c r="D45" s="9" t="s">
        <v>23</v>
      </c>
      <c r="E45" s="10">
        <f>VLOOKUP(B45,'[2]7月活动政策'!$B:$E,4,0)</f>
        <v>20</v>
      </c>
      <c r="F45" s="10">
        <f>VLOOKUP(B45,'[2]7月活动政策'!$B:$F,5,0)</f>
        <v>80</v>
      </c>
      <c r="G45" s="7"/>
      <c r="H45" s="7"/>
    </row>
    <row r="46" spans="1:8">
      <c r="A46" s="8">
        <v>6</v>
      </c>
      <c r="B46" s="9">
        <v>591</v>
      </c>
      <c r="C46" s="9" t="s">
        <v>75</v>
      </c>
      <c r="D46" s="9" t="s">
        <v>23</v>
      </c>
      <c r="E46" s="10">
        <f>VLOOKUP(B46,'[2]7月活动政策'!$B:$E,4,0)</f>
        <v>30</v>
      </c>
      <c r="F46" s="10">
        <f>VLOOKUP(B46,'[2]7月活动政策'!$B:$F,5,0)</f>
        <v>100</v>
      </c>
      <c r="G46" s="7"/>
      <c r="H46" s="7"/>
    </row>
    <row r="47" spans="1:8">
      <c r="A47" s="8">
        <v>7</v>
      </c>
      <c r="B47" s="9">
        <v>111064</v>
      </c>
      <c r="C47" s="9" t="s">
        <v>160</v>
      </c>
      <c r="D47" s="9" t="s">
        <v>23</v>
      </c>
      <c r="E47" s="10">
        <f>VLOOKUP(B47,'[2]7月活动政策'!$B:$E,4,0)</f>
        <v>20</v>
      </c>
      <c r="F47" s="10">
        <f>VLOOKUP(B47,'[2]7月活动政策'!$B:$F,5,0)</f>
        <v>80</v>
      </c>
      <c r="G47" s="7"/>
      <c r="H47" s="7"/>
    </row>
    <row r="48" spans="1:8">
      <c r="A48" s="8"/>
      <c r="B48" s="13" t="s">
        <v>376</v>
      </c>
      <c r="C48" s="9"/>
      <c r="D48" s="9"/>
      <c r="E48" s="15">
        <f>SUM(E41:E47)</f>
        <v>230</v>
      </c>
      <c r="F48" s="15">
        <f>SUM(F41:F47)</f>
        <v>800</v>
      </c>
      <c r="G48" s="7"/>
      <c r="H48" s="7"/>
    </row>
    <row r="49" spans="1:8">
      <c r="A49" s="8">
        <v>1</v>
      </c>
      <c r="B49" s="9">
        <v>517</v>
      </c>
      <c r="C49" s="9" t="s">
        <v>52</v>
      </c>
      <c r="D49" s="9" t="s">
        <v>20</v>
      </c>
      <c r="E49" s="10">
        <f>VLOOKUP(B49,'[2]7月活动政策'!$B:$E,4,0)</f>
        <v>30</v>
      </c>
      <c r="F49" s="10">
        <f>VLOOKUP(B49,'[2]7月活动政策'!$B:$F,5,0)</f>
        <v>100</v>
      </c>
      <c r="G49" s="7"/>
      <c r="H49" s="7"/>
    </row>
    <row r="50" spans="1:8">
      <c r="A50" s="8">
        <v>2</v>
      </c>
      <c r="B50" s="9">
        <v>337</v>
      </c>
      <c r="C50" s="9" t="s">
        <v>19</v>
      </c>
      <c r="D50" s="9" t="s">
        <v>20</v>
      </c>
      <c r="E50" s="10">
        <f>VLOOKUP(B50,'[2]7月活动政策'!$B:$E,4,0)</f>
        <v>100</v>
      </c>
      <c r="F50" s="10">
        <f>VLOOKUP(B50,'[2]7月活动政策'!$B:$F,5,0)</f>
        <v>300</v>
      </c>
      <c r="G50" s="7"/>
      <c r="H50" s="7"/>
    </row>
    <row r="51" spans="1:8">
      <c r="A51" s="8">
        <v>3</v>
      </c>
      <c r="B51" s="9">
        <v>114685</v>
      </c>
      <c r="C51" s="9" t="s">
        <v>131</v>
      </c>
      <c r="D51" s="9" t="s">
        <v>20</v>
      </c>
      <c r="E51" s="10">
        <f>VLOOKUP(B51,'[2]7月活动政策'!$B:$E,4,0)</f>
        <v>30</v>
      </c>
      <c r="F51" s="10">
        <f>VLOOKUP(B51,'[2]7月活动政策'!$B:$F,5,0)</f>
        <v>100</v>
      </c>
      <c r="G51" s="7"/>
      <c r="H51" s="7"/>
    </row>
    <row r="52" spans="1:8">
      <c r="A52" s="8">
        <v>4</v>
      </c>
      <c r="B52" s="9">
        <v>747</v>
      </c>
      <c r="C52" s="9" t="s">
        <v>140</v>
      </c>
      <c r="D52" s="9" t="s">
        <v>20</v>
      </c>
      <c r="E52" s="10">
        <f>VLOOKUP(B52,'[2]7月活动政策'!$B:$E,4,0)</f>
        <v>30</v>
      </c>
      <c r="F52" s="10">
        <f>VLOOKUP(B52,'[2]7月活动政策'!$B:$F,5,0)</f>
        <v>100</v>
      </c>
      <c r="G52" s="7"/>
      <c r="H52" s="7"/>
    </row>
    <row r="53" spans="1:8">
      <c r="A53" s="8">
        <v>5</v>
      </c>
      <c r="B53" s="9">
        <v>373</v>
      </c>
      <c r="C53" s="9" t="s">
        <v>89</v>
      </c>
      <c r="D53" s="9" t="s">
        <v>20</v>
      </c>
      <c r="E53" s="10">
        <f>VLOOKUP(B53,'[2]7月活动政策'!$B:$E,4,0)</f>
        <v>50</v>
      </c>
      <c r="F53" s="10">
        <f>VLOOKUP(B53,'[2]7月活动政策'!$B:$F,5,0)</f>
        <v>200</v>
      </c>
      <c r="G53" s="7"/>
      <c r="H53" s="7"/>
    </row>
    <row r="54" spans="1:8">
      <c r="A54" s="8">
        <v>6</v>
      </c>
      <c r="B54" s="9">
        <v>724</v>
      </c>
      <c r="C54" s="9" t="s">
        <v>65</v>
      </c>
      <c r="D54" s="9" t="s">
        <v>20</v>
      </c>
      <c r="E54" s="10">
        <f>VLOOKUP(B54,'[2]7月活动政策'!$B:$E,4,0)</f>
        <v>30</v>
      </c>
      <c r="F54" s="10">
        <f>VLOOKUP(B54,'[2]7月活动政策'!$B:$F,5,0)</f>
        <v>100</v>
      </c>
      <c r="G54" s="7" t="s">
        <v>378</v>
      </c>
      <c r="H54" s="7">
        <v>200</v>
      </c>
    </row>
    <row r="55" spans="1:8">
      <c r="A55" s="8">
        <v>7</v>
      </c>
      <c r="B55" s="9">
        <v>744</v>
      </c>
      <c r="C55" s="9" t="s">
        <v>33</v>
      </c>
      <c r="D55" s="9" t="s">
        <v>20</v>
      </c>
      <c r="E55" s="10">
        <f>VLOOKUP(B55,'[2]7月活动政策'!$B:$E,4,0)</f>
        <v>20</v>
      </c>
      <c r="F55" s="10">
        <f>VLOOKUP(B55,'[2]7月活动政策'!$B:$F,5,0)</f>
        <v>80</v>
      </c>
      <c r="G55" s="7"/>
      <c r="H55" s="7"/>
    </row>
    <row r="56" spans="1:8">
      <c r="A56" s="8">
        <v>8</v>
      </c>
      <c r="B56" s="9">
        <v>598</v>
      </c>
      <c r="C56" s="9" t="s">
        <v>119</v>
      </c>
      <c r="D56" s="9" t="s">
        <v>20</v>
      </c>
      <c r="E56" s="10">
        <f>VLOOKUP(B56,'[2]7月活动政策'!$B:$E,4,0)</f>
        <v>20</v>
      </c>
      <c r="F56" s="10">
        <f>VLOOKUP(B56,'[2]7月活动政策'!$B:$F,5,0)</f>
        <v>80</v>
      </c>
      <c r="G56" s="7"/>
      <c r="H56" s="7"/>
    </row>
    <row r="57" spans="1:8">
      <c r="A57" s="8">
        <v>9</v>
      </c>
      <c r="B57" s="9">
        <v>391</v>
      </c>
      <c r="C57" s="9" t="s">
        <v>85</v>
      </c>
      <c r="D57" s="9" t="s">
        <v>20</v>
      </c>
      <c r="E57" s="10">
        <f>VLOOKUP(B57,'[2]7月活动政策'!$B:$E,4,0)</f>
        <v>30</v>
      </c>
      <c r="F57" s="10">
        <f>VLOOKUP(B57,'[2]7月活动政策'!$B:$F,5,0)</f>
        <v>100</v>
      </c>
      <c r="G57" s="7"/>
      <c r="H57" s="7"/>
    </row>
    <row r="58" spans="1:9">
      <c r="A58" s="8">
        <v>10</v>
      </c>
      <c r="B58" s="9">
        <v>399</v>
      </c>
      <c r="C58" s="9" t="s">
        <v>94</v>
      </c>
      <c r="D58" s="9" t="s">
        <v>20</v>
      </c>
      <c r="E58" s="10">
        <f>VLOOKUP(B58,'[2]7月活动政策'!$B:$E,4,0)</f>
        <v>30</v>
      </c>
      <c r="F58" s="10">
        <f>VLOOKUP(B58,'[2]7月活动政策'!$B:$F,5,0)</f>
        <v>100</v>
      </c>
      <c r="G58" s="7"/>
      <c r="H58" s="7"/>
      <c r="I58" t="s">
        <v>379</v>
      </c>
    </row>
    <row r="59" spans="1:8">
      <c r="A59" s="8">
        <v>11</v>
      </c>
      <c r="B59" s="9">
        <v>572</v>
      </c>
      <c r="C59" s="9" t="s">
        <v>117</v>
      </c>
      <c r="D59" s="9" t="s">
        <v>20</v>
      </c>
      <c r="E59" s="10">
        <f>VLOOKUP(B59,'[2]7月活动政策'!$B:$E,4,0)</f>
        <v>20</v>
      </c>
      <c r="F59" s="10">
        <f>VLOOKUP(B59,'[2]7月活动政策'!$B:$F,5,0)</f>
        <v>80</v>
      </c>
      <c r="G59" s="7"/>
      <c r="H59" s="7"/>
    </row>
    <row r="60" spans="1:8">
      <c r="A60" s="8">
        <v>12</v>
      </c>
      <c r="B60" s="16">
        <v>117184</v>
      </c>
      <c r="C60" s="9" t="s">
        <v>380</v>
      </c>
      <c r="D60" s="9" t="s">
        <v>20</v>
      </c>
      <c r="E60" s="10">
        <f>VLOOKUP(B60,'[2]7月活动政策'!$B:$E,4,0)</f>
        <v>20</v>
      </c>
      <c r="F60" s="10">
        <f>VLOOKUP(B60,'[2]7月活动政策'!$B:$F,5,0)</f>
        <v>80</v>
      </c>
      <c r="G60" s="7" t="s">
        <v>374</v>
      </c>
      <c r="H60" s="7">
        <v>80</v>
      </c>
    </row>
    <row r="61" spans="1:8">
      <c r="A61" s="8">
        <v>13</v>
      </c>
      <c r="B61" s="9">
        <v>308</v>
      </c>
      <c r="C61" s="9" t="s">
        <v>128</v>
      </c>
      <c r="D61" s="9" t="s">
        <v>20</v>
      </c>
      <c r="E61" s="10">
        <f>VLOOKUP(B61,'[2]7月活动政策'!$B:$E,4,0)</f>
        <v>30</v>
      </c>
      <c r="F61" s="10">
        <f>VLOOKUP(B61,'[2]7月活动政策'!$B:$F,5,0)</f>
        <v>100</v>
      </c>
      <c r="G61" s="7"/>
      <c r="H61" s="7"/>
    </row>
    <row r="62" spans="1:8">
      <c r="A62" s="8">
        <v>14</v>
      </c>
      <c r="B62" s="9">
        <v>349</v>
      </c>
      <c r="C62" s="9" t="s">
        <v>135</v>
      </c>
      <c r="D62" s="9" t="s">
        <v>20</v>
      </c>
      <c r="E62" s="10">
        <f>VLOOKUP(B62,'[2]7月活动政策'!$B:$E,4,0)</f>
        <v>30</v>
      </c>
      <c r="F62" s="10">
        <f>VLOOKUP(B62,'[2]7月活动政策'!$B:$F,5,0)</f>
        <v>100</v>
      </c>
      <c r="G62" s="7"/>
      <c r="H62" s="7"/>
    </row>
    <row r="63" spans="1:8">
      <c r="A63" s="8">
        <v>15</v>
      </c>
      <c r="B63" s="9">
        <v>102479</v>
      </c>
      <c r="C63" s="9" t="s">
        <v>111</v>
      </c>
      <c r="D63" s="9" t="s">
        <v>20</v>
      </c>
      <c r="E63" s="10">
        <f>VLOOKUP(B63,'[2]7月活动政策'!$B:$E,4,0)</f>
        <v>20</v>
      </c>
      <c r="F63" s="10">
        <f>VLOOKUP(B63,'[2]7月活动政策'!$B:$F,5,0)</f>
        <v>80</v>
      </c>
      <c r="G63" s="7"/>
      <c r="H63" s="7"/>
    </row>
    <row r="64" spans="1:8">
      <c r="A64" s="8">
        <v>16</v>
      </c>
      <c r="B64" s="9">
        <v>105910</v>
      </c>
      <c r="C64" s="9" t="s">
        <v>32</v>
      </c>
      <c r="D64" s="9" t="s">
        <v>20</v>
      </c>
      <c r="E64" s="10">
        <f>VLOOKUP(B64,'[2]7月活动政策'!$B:$E,4,0)</f>
        <v>30</v>
      </c>
      <c r="F64" s="10">
        <f>VLOOKUP(B64,'[2]7月活动政策'!$B:$F,5,0)</f>
        <v>100</v>
      </c>
      <c r="G64" s="7"/>
      <c r="H64" s="7"/>
    </row>
    <row r="65" spans="1:8">
      <c r="A65" s="8">
        <v>17</v>
      </c>
      <c r="B65" s="9">
        <v>106485</v>
      </c>
      <c r="C65" s="9" t="s">
        <v>157</v>
      </c>
      <c r="D65" s="9" t="s">
        <v>20</v>
      </c>
      <c r="E65" s="10">
        <f>VLOOKUP(B65,'[2]7月活动政策'!$B:$E,4,0)</f>
        <v>20</v>
      </c>
      <c r="F65" s="10">
        <f>VLOOKUP(B65,'[2]7月活动政策'!$B:$F,5,0)</f>
        <v>80</v>
      </c>
      <c r="G65" s="7"/>
      <c r="H65" s="7"/>
    </row>
    <row r="66" spans="1:8">
      <c r="A66" s="8">
        <v>18</v>
      </c>
      <c r="B66" s="9">
        <v>105396</v>
      </c>
      <c r="C66" s="9" t="s">
        <v>91</v>
      </c>
      <c r="D66" s="9" t="s">
        <v>20</v>
      </c>
      <c r="E66" s="10">
        <f>VLOOKUP(B66,'[2]7月活动政策'!$B:$E,4,0)</f>
        <v>30</v>
      </c>
      <c r="F66" s="10">
        <f>VLOOKUP(B66,'[2]7月活动政策'!$B:$F,5,0)</f>
        <v>100</v>
      </c>
      <c r="G66" s="7"/>
      <c r="H66" s="7"/>
    </row>
    <row r="67" spans="1:8">
      <c r="A67" s="8">
        <v>19</v>
      </c>
      <c r="B67" s="9">
        <v>113299</v>
      </c>
      <c r="C67" s="9" t="s">
        <v>122</v>
      </c>
      <c r="D67" s="9" t="s">
        <v>20</v>
      </c>
      <c r="E67" s="10">
        <f>VLOOKUP(B67,'[2]7月活动政策'!$B:$E,4,0)</f>
        <v>20</v>
      </c>
      <c r="F67" s="10">
        <f>VLOOKUP(B67,'[2]7月活动政策'!$B:$F,5,0)</f>
        <v>80</v>
      </c>
      <c r="G67" s="7"/>
      <c r="H67" s="7"/>
    </row>
    <row r="68" spans="1:8">
      <c r="A68" s="8">
        <v>20</v>
      </c>
      <c r="B68" s="9">
        <v>114844</v>
      </c>
      <c r="C68" s="9" t="s">
        <v>146</v>
      </c>
      <c r="D68" s="9" t="s">
        <v>20</v>
      </c>
      <c r="E68" s="10">
        <f>VLOOKUP(B68,'[2]7月活动政策'!$B:$E,4,0)</f>
        <v>20</v>
      </c>
      <c r="F68" s="10">
        <f>VLOOKUP(B68,'[2]7月活动政策'!$B:$F,5,0)</f>
        <v>80</v>
      </c>
      <c r="G68" s="7" t="s">
        <v>374</v>
      </c>
      <c r="H68" s="7">
        <v>80</v>
      </c>
    </row>
    <row r="69" spans="1:8">
      <c r="A69" s="8">
        <v>21</v>
      </c>
      <c r="B69" s="9">
        <v>753</v>
      </c>
      <c r="C69" s="9" t="s">
        <v>163</v>
      </c>
      <c r="D69" s="9" t="s">
        <v>20</v>
      </c>
      <c r="E69" s="10">
        <f>VLOOKUP(B69,'[2]7月活动政策'!$B:$E,4,0)</f>
        <v>20</v>
      </c>
      <c r="F69" s="10">
        <f>VLOOKUP(B69,'[2]7月活动政策'!$B:$F,5,0)</f>
        <v>80</v>
      </c>
      <c r="G69" s="7"/>
      <c r="H69" s="7"/>
    </row>
    <row r="70" spans="1:8">
      <c r="A70" s="8">
        <v>22</v>
      </c>
      <c r="B70" s="16">
        <v>116482</v>
      </c>
      <c r="C70" s="9" t="s">
        <v>381</v>
      </c>
      <c r="D70" s="9" t="s">
        <v>20</v>
      </c>
      <c r="E70" s="10">
        <f>VLOOKUP(B70,'[2]7月活动政策'!$B:$E,4,0)</f>
        <v>20</v>
      </c>
      <c r="F70" s="10">
        <f>VLOOKUP(B70,'[2]7月活动政策'!$B:$F,5,0)</f>
        <v>80</v>
      </c>
      <c r="G70" s="7"/>
      <c r="H70" s="7"/>
    </row>
    <row r="71" spans="1:8">
      <c r="A71" s="8">
        <v>23</v>
      </c>
      <c r="B71" s="16">
        <v>115971</v>
      </c>
      <c r="C71" s="9" t="s">
        <v>382</v>
      </c>
      <c r="D71" s="9" t="s">
        <v>20</v>
      </c>
      <c r="E71" s="10">
        <f>VLOOKUP(B71,'[2]7月活动政策'!$B:$E,4,0)</f>
        <v>20</v>
      </c>
      <c r="F71" s="10">
        <f>VLOOKUP(B71,'[2]7月活动政策'!$B:$F,5,0)</f>
        <v>80</v>
      </c>
      <c r="G71" s="7"/>
      <c r="H71" s="7"/>
    </row>
    <row r="72" spans="1:8">
      <c r="A72" s="8">
        <v>24</v>
      </c>
      <c r="B72" s="16">
        <v>116919</v>
      </c>
      <c r="C72" s="9" t="s">
        <v>383</v>
      </c>
      <c r="D72" s="9" t="s">
        <v>20</v>
      </c>
      <c r="E72" s="10">
        <f>VLOOKUP(B72,'[2]7月活动政策'!$B:$E,4,0)</f>
        <v>20</v>
      </c>
      <c r="F72" s="10">
        <f>VLOOKUP(B72,'[2]7月活动政策'!$B:$F,5,0)</f>
        <v>80</v>
      </c>
      <c r="G72" s="7"/>
      <c r="H72" s="7"/>
    </row>
    <row r="73" spans="1:8">
      <c r="A73" s="8">
        <v>25</v>
      </c>
      <c r="B73" s="16">
        <v>117310</v>
      </c>
      <c r="C73" s="9" t="s">
        <v>384</v>
      </c>
      <c r="D73" s="9" t="s">
        <v>20</v>
      </c>
      <c r="E73" s="10">
        <f>VLOOKUP(B73,'[2]7月活动政策'!$B:$E,4,0)</f>
        <v>20</v>
      </c>
      <c r="F73" s="10">
        <f>VLOOKUP(B73,'[2]7月活动政策'!$B:$F,5,0)</f>
        <v>80</v>
      </c>
      <c r="G73" s="7"/>
      <c r="H73" s="7"/>
    </row>
    <row r="74" spans="1:8">
      <c r="A74" s="8"/>
      <c r="B74" s="13" t="s">
        <v>376</v>
      </c>
      <c r="C74" s="9"/>
      <c r="D74" s="9"/>
      <c r="E74" s="15">
        <f>SUM(E49:E73)</f>
        <v>710</v>
      </c>
      <c r="F74" s="15">
        <f>SUM(F49:F73)</f>
        <v>2540</v>
      </c>
      <c r="G74" s="7"/>
      <c r="H74" s="7"/>
    </row>
    <row r="75" spans="1:8">
      <c r="A75" s="8">
        <v>1</v>
      </c>
      <c r="B75" s="9">
        <v>571</v>
      </c>
      <c r="C75" s="9" t="s">
        <v>385</v>
      </c>
      <c r="D75" s="9" t="s">
        <v>40</v>
      </c>
      <c r="E75" s="10">
        <f>VLOOKUP(B75,'[2]7月活动政策'!$B:$E,4,0)</f>
        <v>50</v>
      </c>
      <c r="F75" s="10">
        <f>VLOOKUP(B75,'[2]7月活动政策'!$B:$F,5,0)</f>
        <v>200</v>
      </c>
      <c r="G75" s="7"/>
      <c r="H75" s="7"/>
    </row>
    <row r="76" spans="1:8">
      <c r="A76" s="8">
        <v>2</v>
      </c>
      <c r="B76" s="9">
        <v>712</v>
      </c>
      <c r="C76" s="9" t="s">
        <v>39</v>
      </c>
      <c r="D76" s="9" t="s">
        <v>40</v>
      </c>
      <c r="E76" s="10">
        <f>VLOOKUP(B76,'[2]7月活动政策'!$B:$E,4,0)</f>
        <v>50</v>
      </c>
      <c r="F76" s="10">
        <f>VLOOKUP(B76,'[2]7月活动政策'!$B:$F,5,0)</f>
        <v>200</v>
      </c>
      <c r="G76" s="7"/>
      <c r="H76" s="7"/>
    </row>
    <row r="77" spans="1:8">
      <c r="A77" s="8">
        <v>3</v>
      </c>
      <c r="B77" s="9">
        <v>707</v>
      </c>
      <c r="C77" s="9" t="s">
        <v>59</v>
      </c>
      <c r="D77" s="9" t="s">
        <v>40</v>
      </c>
      <c r="E77" s="10">
        <f>VLOOKUP(B77,'[2]7月活动政策'!$B:$E,4,0)</f>
        <v>30</v>
      </c>
      <c r="F77" s="10">
        <f>VLOOKUP(B77,'[2]7月活动政策'!$B:$F,5,0)</f>
        <v>100</v>
      </c>
      <c r="G77" s="7" t="s">
        <v>374</v>
      </c>
      <c r="H77" s="7">
        <v>100</v>
      </c>
    </row>
    <row r="78" spans="1:8">
      <c r="A78" s="8">
        <v>4</v>
      </c>
      <c r="B78" s="9">
        <v>546</v>
      </c>
      <c r="C78" s="9" t="s">
        <v>48</v>
      </c>
      <c r="D78" s="9" t="s">
        <v>40</v>
      </c>
      <c r="E78" s="10">
        <f>VLOOKUP(B78,'[2]7月活动政策'!$B:$E,4,0)</f>
        <v>30</v>
      </c>
      <c r="F78" s="10">
        <f>VLOOKUP(B78,'[2]7月活动政策'!$B:$F,5,0)</f>
        <v>100</v>
      </c>
      <c r="G78" s="7"/>
      <c r="H78" s="7"/>
    </row>
    <row r="79" spans="1:8">
      <c r="A79" s="8">
        <v>5</v>
      </c>
      <c r="B79" s="9">
        <v>387</v>
      </c>
      <c r="C79" s="9" t="s">
        <v>46</v>
      </c>
      <c r="D79" s="9" t="s">
        <v>40</v>
      </c>
      <c r="E79" s="10">
        <f>VLOOKUP(B79,'[2]7月活动政策'!$B:$E,4,0)</f>
        <v>50</v>
      </c>
      <c r="F79" s="10">
        <f>VLOOKUP(B79,'[2]7月活动政策'!$B:$F,5,0)</f>
        <v>200</v>
      </c>
      <c r="G79" s="7"/>
      <c r="H79" s="7"/>
    </row>
    <row r="80" spans="1:8">
      <c r="A80" s="8">
        <v>6</v>
      </c>
      <c r="B80" s="11">
        <v>737</v>
      </c>
      <c r="C80" s="9" t="s">
        <v>56</v>
      </c>
      <c r="D80" s="9" t="s">
        <v>40</v>
      </c>
      <c r="E80" s="10">
        <f>VLOOKUP(B80,'[2]7月活动政策'!$B:$E,4,0)</f>
        <v>30</v>
      </c>
      <c r="F80" s="10">
        <f>VLOOKUP(B80,'[2]7月活动政策'!$B:$F,5,0)</f>
        <v>100</v>
      </c>
      <c r="G80" s="7"/>
      <c r="H80" s="7"/>
    </row>
    <row r="81" spans="1:8">
      <c r="A81" s="8">
        <v>7</v>
      </c>
      <c r="B81" s="9">
        <v>377</v>
      </c>
      <c r="C81" s="9" t="s">
        <v>90</v>
      </c>
      <c r="D81" s="9" t="s">
        <v>40</v>
      </c>
      <c r="E81" s="10">
        <f>VLOOKUP(B81,'[2]7月活动政策'!$B:$E,4,0)</f>
        <v>20</v>
      </c>
      <c r="F81" s="10">
        <f>VLOOKUP(B81,'[2]7月活动政策'!$B:$F,5,0)</f>
        <v>80</v>
      </c>
      <c r="G81" s="7"/>
      <c r="H81" s="7"/>
    </row>
    <row r="82" spans="1:8">
      <c r="A82" s="8">
        <v>8</v>
      </c>
      <c r="B82" s="9">
        <v>511</v>
      </c>
      <c r="C82" s="9" t="s">
        <v>95</v>
      </c>
      <c r="D82" s="9" t="s">
        <v>40</v>
      </c>
      <c r="E82" s="10">
        <f>VLOOKUP(B82,'[2]7月活动政策'!$B:$E,4,0)</f>
        <v>30</v>
      </c>
      <c r="F82" s="10">
        <f>VLOOKUP(B82,'[2]7月活动政策'!$B:$F,5,0)</f>
        <v>100</v>
      </c>
      <c r="G82" s="7"/>
      <c r="H82" s="7"/>
    </row>
    <row r="83" spans="1:8">
      <c r="A83" s="8">
        <v>9</v>
      </c>
      <c r="B83" s="9">
        <v>105751</v>
      </c>
      <c r="C83" s="9" t="s">
        <v>45</v>
      </c>
      <c r="D83" s="9" t="s">
        <v>40</v>
      </c>
      <c r="E83" s="10">
        <f>VLOOKUP(B83,'[2]7月活动政策'!$B:$E,4,0)</f>
        <v>30</v>
      </c>
      <c r="F83" s="10">
        <f>VLOOKUP(B83,'[2]7月活动政策'!$B:$F,5,0)</f>
        <v>100</v>
      </c>
      <c r="G83" s="7"/>
      <c r="H83" s="7"/>
    </row>
    <row r="84" spans="1:8">
      <c r="A84" s="8">
        <v>10</v>
      </c>
      <c r="B84" s="9">
        <v>515</v>
      </c>
      <c r="C84" s="9" t="s">
        <v>105</v>
      </c>
      <c r="D84" s="9" t="s">
        <v>40</v>
      </c>
      <c r="E84" s="10">
        <f>VLOOKUP(B84,'[2]7月活动政策'!$B:$E,4,0)</f>
        <v>30</v>
      </c>
      <c r="F84" s="10">
        <f>VLOOKUP(B84,'[2]7月活动政策'!$B:$F,5,0)</f>
        <v>100</v>
      </c>
      <c r="G84" s="7"/>
      <c r="H84" s="7"/>
    </row>
    <row r="85" spans="1:8">
      <c r="A85" s="8">
        <v>11</v>
      </c>
      <c r="B85" s="9">
        <v>103639</v>
      </c>
      <c r="C85" s="9" t="s">
        <v>73</v>
      </c>
      <c r="D85" s="9" t="s">
        <v>40</v>
      </c>
      <c r="E85" s="10">
        <f>VLOOKUP(B85,'[2]7月活动政策'!$B:$E,4,0)</f>
        <v>20</v>
      </c>
      <c r="F85" s="10">
        <f>VLOOKUP(B85,'[2]7月活动政策'!$B:$F,5,0)</f>
        <v>80</v>
      </c>
      <c r="G85" s="7"/>
      <c r="H85" s="7"/>
    </row>
    <row r="86" spans="1:8">
      <c r="A86" s="8">
        <v>12</v>
      </c>
      <c r="B86" s="9">
        <v>355</v>
      </c>
      <c r="C86" s="9" t="s">
        <v>77</v>
      </c>
      <c r="D86" s="9" t="s">
        <v>40</v>
      </c>
      <c r="E86" s="10">
        <f>VLOOKUP(B86,'[2]7月活动政策'!$B:$E,4,0)</f>
        <v>20</v>
      </c>
      <c r="F86" s="10">
        <f>VLOOKUP(B86,'[2]7月活动政策'!$B:$F,5,0)</f>
        <v>80</v>
      </c>
      <c r="G86" s="7"/>
      <c r="H86" s="7"/>
    </row>
    <row r="87" spans="1:8">
      <c r="A87" s="8">
        <v>13</v>
      </c>
      <c r="B87" s="9">
        <v>743</v>
      </c>
      <c r="C87" s="9" t="s">
        <v>118</v>
      </c>
      <c r="D87" s="9" t="s">
        <v>40</v>
      </c>
      <c r="E87" s="10">
        <f>VLOOKUP(B87,'[2]7月活动政策'!$B:$E,4,0)</f>
        <v>20</v>
      </c>
      <c r="F87" s="10">
        <f>VLOOKUP(B87,'[2]7月活动政策'!$B:$F,5,0)</f>
        <v>80</v>
      </c>
      <c r="G87" s="7"/>
      <c r="H87" s="7"/>
    </row>
    <row r="88" spans="1:8">
      <c r="A88" s="8">
        <v>14</v>
      </c>
      <c r="B88" s="9">
        <v>740</v>
      </c>
      <c r="C88" s="9" t="s">
        <v>66</v>
      </c>
      <c r="D88" s="9" t="s">
        <v>40</v>
      </c>
      <c r="E88" s="10">
        <f>VLOOKUP(B88,'[2]7月活动政策'!$B:$E,4,0)</f>
        <v>20</v>
      </c>
      <c r="F88" s="10">
        <f>VLOOKUP(B88,'[2]7月活动政策'!$B:$F,5,0)</f>
        <v>80</v>
      </c>
      <c r="G88" s="7"/>
      <c r="H88" s="7"/>
    </row>
    <row r="89" spans="1:8">
      <c r="A89" s="8">
        <v>15</v>
      </c>
      <c r="B89" s="9">
        <v>733</v>
      </c>
      <c r="C89" s="9" t="s">
        <v>149</v>
      </c>
      <c r="D89" s="9" t="s">
        <v>40</v>
      </c>
      <c r="E89" s="10">
        <f>VLOOKUP(B89,'[2]7月活动政策'!$B:$E,4,0)</f>
        <v>20</v>
      </c>
      <c r="F89" s="10">
        <f>VLOOKUP(B89,'[2]7月活动政策'!$B:$F,5,0)</f>
        <v>80</v>
      </c>
      <c r="G89" s="7"/>
      <c r="H89" s="7"/>
    </row>
    <row r="90" spans="1:8">
      <c r="A90" s="8">
        <v>16</v>
      </c>
      <c r="B90" s="9">
        <v>723</v>
      </c>
      <c r="C90" s="9" t="s">
        <v>127</v>
      </c>
      <c r="D90" s="9" t="s">
        <v>40</v>
      </c>
      <c r="E90" s="10">
        <f>VLOOKUP(B90,'[2]7月活动政策'!$B:$E,4,0)</f>
        <v>20</v>
      </c>
      <c r="F90" s="10">
        <f>VLOOKUP(B90,'[2]7月活动政策'!$B:$F,5,0)</f>
        <v>80</v>
      </c>
      <c r="G90" s="7"/>
      <c r="H90" s="7"/>
    </row>
    <row r="91" spans="1:8">
      <c r="A91" s="8">
        <v>17</v>
      </c>
      <c r="B91" s="9">
        <v>545</v>
      </c>
      <c r="C91" s="9" t="s">
        <v>143</v>
      </c>
      <c r="D91" s="9" t="s">
        <v>40</v>
      </c>
      <c r="E91" s="10">
        <f>VLOOKUP(B91,'[2]7月活动政策'!$B:$E,4,0)</f>
        <v>20</v>
      </c>
      <c r="F91" s="10">
        <f>VLOOKUP(B91,'[2]7月活动政策'!$B:$F,5,0)</f>
        <v>80</v>
      </c>
      <c r="G91" s="7"/>
      <c r="H91" s="7"/>
    </row>
    <row r="92" spans="1:8">
      <c r="A92" s="8">
        <v>18</v>
      </c>
      <c r="B92" s="9">
        <v>573</v>
      </c>
      <c r="C92" s="9" t="s">
        <v>110</v>
      </c>
      <c r="D92" s="9" t="s">
        <v>40</v>
      </c>
      <c r="E92" s="10">
        <f>VLOOKUP(B92,'[2]7月活动政策'!$B:$E,4,0)</f>
        <v>20</v>
      </c>
      <c r="F92" s="10">
        <f>VLOOKUP(B92,'[2]7月活动政策'!$B:$F,5,0)</f>
        <v>80</v>
      </c>
      <c r="G92" s="7"/>
      <c r="H92" s="7"/>
    </row>
    <row r="93" spans="1:8">
      <c r="A93" s="8">
        <v>19</v>
      </c>
      <c r="B93" s="9">
        <v>106568</v>
      </c>
      <c r="C93" s="9" t="s">
        <v>153</v>
      </c>
      <c r="D93" s="9" t="s">
        <v>40</v>
      </c>
      <c r="E93" s="10">
        <f>VLOOKUP(B93,'[2]7月活动政策'!$B:$E,4,0)</f>
        <v>20</v>
      </c>
      <c r="F93" s="10">
        <f>VLOOKUP(B93,'[2]7月活动政策'!$B:$F,5,0)</f>
        <v>80</v>
      </c>
      <c r="G93" s="7"/>
      <c r="H93" s="7"/>
    </row>
    <row r="94" spans="1:8">
      <c r="A94" s="8">
        <v>20</v>
      </c>
      <c r="B94" s="9">
        <v>104430</v>
      </c>
      <c r="C94" s="9" t="s">
        <v>156</v>
      </c>
      <c r="D94" s="9" t="s">
        <v>40</v>
      </c>
      <c r="E94" s="10">
        <f>VLOOKUP(B94,'[2]7月活动政策'!$B:$E,4,0)</f>
        <v>20</v>
      </c>
      <c r="F94" s="10">
        <f>VLOOKUP(B94,'[2]7月活动政策'!$B:$F,5,0)</f>
        <v>80</v>
      </c>
      <c r="G94" s="7"/>
      <c r="H94" s="7"/>
    </row>
    <row r="95" spans="1:8">
      <c r="A95" s="8">
        <v>21</v>
      </c>
      <c r="B95" s="9">
        <v>114069</v>
      </c>
      <c r="C95" s="9" t="s">
        <v>164</v>
      </c>
      <c r="D95" s="9" t="s">
        <v>40</v>
      </c>
      <c r="E95" s="10">
        <f>VLOOKUP(B95,'[2]7月活动政策'!$B:$E,4,0)</f>
        <v>20</v>
      </c>
      <c r="F95" s="10">
        <f>VLOOKUP(B95,'[2]7月活动政策'!$B:$F,5,0)</f>
        <v>80</v>
      </c>
      <c r="G95" s="7"/>
      <c r="H95" s="7"/>
    </row>
    <row r="96" spans="1:8">
      <c r="A96" s="8">
        <v>22</v>
      </c>
      <c r="B96" s="16">
        <v>118074</v>
      </c>
      <c r="C96" s="9" t="s">
        <v>386</v>
      </c>
      <c r="D96" s="9" t="s">
        <v>40</v>
      </c>
      <c r="E96" s="10">
        <f>VLOOKUP(B96,'[2]7月活动政策'!$B:$E,4,0)</f>
        <v>20</v>
      </c>
      <c r="F96" s="10">
        <f>VLOOKUP(B96,'[2]7月活动政策'!$B:$F,5,0)</f>
        <v>80</v>
      </c>
      <c r="G96" s="7"/>
      <c r="H96" s="7"/>
    </row>
    <row r="97" spans="1:8">
      <c r="A97" s="8"/>
      <c r="B97" s="13" t="s">
        <v>376</v>
      </c>
      <c r="C97" s="13"/>
      <c r="D97" s="13"/>
      <c r="E97" s="14">
        <f>SUM(E75:E96)</f>
        <v>590</v>
      </c>
      <c r="F97" s="14">
        <f>SUM(F75:F96)</f>
        <v>2240</v>
      </c>
      <c r="G97" s="7"/>
      <c r="H97" s="7"/>
    </row>
    <row r="98" spans="1:8">
      <c r="A98" s="8">
        <v>1</v>
      </c>
      <c r="B98" s="9">
        <v>307</v>
      </c>
      <c r="C98" s="9" t="s">
        <v>16</v>
      </c>
      <c r="D98" s="9" t="s">
        <v>17</v>
      </c>
      <c r="E98" s="10">
        <f>VLOOKUP(B98,'[2]7月活动政策'!$B:$E,4,0)</f>
        <v>200</v>
      </c>
      <c r="F98" s="10">
        <f>VLOOKUP(B98,'[2]7月活动政策'!$B:$F,5,0)</f>
        <v>500</v>
      </c>
      <c r="G98" s="7"/>
      <c r="H98" s="7"/>
    </row>
    <row r="99" spans="1:8">
      <c r="A99" s="8">
        <v>2</v>
      </c>
      <c r="B99" s="9">
        <v>750</v>
      </c>
      <c r="C99" s="9" t="s">
        <v>21</v>
      </c>
      <c r="D99" s="9" t="s">
        <v>17</v>
      </c>
      <c r="E99" s="10">
        <f>VLOOKUP(B99,'[2]7月活动政策'!$B:$E,4,0)</f>
        <v>200</v>
      </c>
      <c r="F99" s="10">
        <f>VLOOKUP(B99,'[2]7月活动政策'!$B:$F,5,0)</f>
        <v>500</v>
      </c>
      <c r="G99" s="7" t="s">
        <v>374</v>
      </c>
      <c r="H99" s="7">
        <v>500</v>
      </c>
    </row>
    <row r="100" spans="1:8">
      <c r="A100" s="8">
        <v>3</v>
      </c>
      <c r="B100" s="9">
        <v>742</v>
      </c>
      <c r="C100" s="9" t="s">
        <v>130</v>
      </c>
      <c r="D100" s="9" t="s">
        <v>17</v>
      </c>
      <c r="E100" s="10">
        <f>VLOOKUP(B100,'[2]7月活动政策'!$B:$E,4,0)</f>
        <v>30</v>
      </c>
      <c r="F100" s="10">
        <f>VLOOKUP(B100,'[2]7月活动政策'!$B:$F,5,0)</f>
        <v>100</v>
      </c>
      <c r="G100" s="7"/>
      <c r="H100" s="7"/>
    </row>
    <row r="101" spans="1:8">
      <c r="A101" s="8">
        <v>4</v>
      </c>
      <c r="B101" s="9">
        <v>106066</v>
      </c>
      <c r="C101" s="9" t="s">
        <v>82</v>
      </c>
      <c r="D101" s="9" t="s">
        <v>17</v>
      </c>
      <c r="E101" s="10">
        <f>VLOOKUP(B101,'[2]7月活动政策'!$B:$E,4,0)</f>
        <v>50</v>
      </c>
      <c r="F101" s="10">
        <f>VLOOKUP(B101,'[2]7月活动政策'!$B:$F,5,0)</f>
        <v>200</v>
      </c>
      <c r="G101" s="7"/>
      <c r="H101" s="7"/>
    </row>
    <row r="102" spans="1:8">
      <c r="A102" s="8">
        <v>5</v>
      </c>
      <c r="B102" s="9">
        <v>106865</v>
      </c>
      <c r="C102" s="9" t="s">
        <v>145</v>
      </c>
      <c r="D102" s="9" t="s">
        <v>17</v>
      </c>
      <c r="E102" s="10">
        <f>VLOOKUP(B102,'[2]7月活动政策'!$B:$E,4,0)</f>
        <v>30</v>
      </c>
      <c r="F102" s="10">
        <f>VLOOKUP(B102,'[2]7月活动政策'!$B:$F,5,0)</f>
        <v>100</v>
      </c>
      <c r="G102" s="7"/>
      <c r="H102" s="7"/>
    </row>
    <row r="103" spans="1:8">
      <c r="A103" s="8"/>
      <c r="B103" s="13" t="s">
        <v>376</v>
      </c>
      <c r="C103" s="9"/>
      <c r="D103" s="9"/>
      <c r="E103" s="15">
        <f>SUM(E98:E102)</f>
        <v>510</v>
      </c>
      <c r="F103" s="15">
        <f>SUM(F98:F102)</f>
        <v>1400</v>
      </c>
      <c r="G103" s="7"/>
      <c r="H103" s="7"/>
    </row>
    <row r="104" spans="1:8">
      <c r="A104" s="8">
        <v>1</v>
      </c>
      <c r="B104" s="9">
        <v>582</v>
      </c>
      <c r="C104" s="9" t="s">
        <v>38</v>
      </c>
      <c r="D104" s="9" t="s">
        <v>25</v>
      </c>
      <c r="E104" s="10">
        <f>VLOOKUP(B104,'[2]7月活动政策'!$B:$E,4,0)</f>
        <v>30</v>
      </c>
      <c r="F104" s="10">
        <f>VLOOKUP(B104,'[2]7月活动政策'!$B:$F,5,0)</f>
        <v>100</v>
      </c>
      <c r="G104" s="7"/>
      <c r="H104" s="7"/>
    </row>
    <row r="105" spans="1:8">
      <c r="A105" s="8">
        <v>2</v>
      </c>
      <c r="B105" s="9">
        <v>343</v>
      </c>
      <c r="C105" s="9" t="s">
        <v>26</v>
      </c>
      <c r="D105" s="9" t="s">
        <v>25</v>
      </c>
      <c r="E105" s="10">
        <f>VLOOKUP(B105,'[2]7月活动政策'!$B:$E,4,0)</f>
        <v>100</v>
      </c>
      <c r="F105" s="10">
        <f>VLOOKUP(B105,'[2]7月活动政策'!$B:$F,5,0)</f>
        <v>300</v>
      </c>
      <c r="G105" s="7"/>
      <c r="H105" s="7"/>
    </row>
    <row r="106" spans="1:8">
      <c r="A106" s="8">
        <v>3</v>
      </c>
      <c r="B106" s="9">
        <v>365</v>
      </c>
      <c r="C106" s="9" t="s">
        <v>41</v>
      </c>
      <c r="D106" s="9" t="s">
        <v>25</v>
      </c>
      <c r="E106" s="10">
        <f>VLOOKUP(B106,'[2]7月活动政策'!$B:$E,4,0)</f>
        <v>30</v>
      </c>
      <c r="F106" s="10">
        <f>VLOOKUP(B106,'[2]7月活动政策'!$B:$F,5,0)</f>
        <v>100</v>
      </c>
      <c r="G106" s="7"/>
      <c r="H106" s="7"/>
    </row>
    <row r="107" spans="1:8">
      <c r="A107" s="8">
        <v>4</v>
      </c>
      <c r="B107" s="9">
        <v>357</v>
      </c>
      <c r="C107" s="9" t="s">
        <v>80</v>
      </c>
      <c r="D107" s="9" t="s">
        <v>25</v>
      </c>
      <c r="E107" s="10">
        <f>VLOOKUP(B107,'[2]7月活动政策'!$B:$E,4,0)</f>
        <v>30</v>
      </c>
      <c r="F107" s="10">
        <f>VLOOKUP(B107,'[2]7月活动政策'!$B:$F,5,0)</f>
        <v>100</v>
      </c>
      <c r="G107" s="7"/>
      <c r="H107" s="7"/>
    </row>
    <row r="108" spans="1:8">
      <c r="A108" s="8">
        <v>5</v>
      </c>
      <c r="B108" s="9">
        <v>379</v>
      </c>
      <c r="C108" s="9" t="s">
        <v>86</v>
      </c>
      <c r="D108" s="9" t="s">
        <v>25</v>
      </c>
      <c r="E108" s="10">
        <f>VLOOKUP(B108,'[2]7月活动政策'!$B:$E,4,0)</f>
        <v>30</v>
      </c>
      <c r="F108" s="10">
        <f>VLOOKUP(B108,'[2]7月活动政策'!$B:$F,5,0)</f>
        <v>100</v>
      </c>
      <c r="G108" s="7"/>
      <c r="H108" s="7"/>
    </row>
    <row r="109" spans="1:8">
      <c r="A109" s="8">
        <v>6</v>
      </c>
      <c r="B109" s="9">
        <v>102934</v>
      </c>
      <c r="C109" s="9" t="s">
        <v>98</v>
      </c>
      <c r="D109" s="9" t="s">
        <v>25</v>
      </c>
      <c r="E109" s="10">
        <f>VLOOKUP(B109,'[2]7月活动政策'!$B:$E,4,0)</f>
        <v>30</v>
      </c>
      <c r="F109" s="10">
        <f>VLOOKUP(B109,'[2]7月活动政策'!$B:$F,5,0)</f>
        <v>100</v>
      </c>
      <c r="G109" s="7"/>
      <c r="H109" s="7"/>
    </row>
    <row r="110" spans="1:8">
      <c r="A110" s="8">
        <v>7</v>
      </c>
      <c r="B110" s="9">
        <v>105267</v>
      </c>
      <c r="C110" s="9" t="s">
        <v>74</v>
      </c>
      <c r="D110" s="9" t="s">
        <v>25</v>
      </c>
      <c r="E110" s="10">
        <f>VLOOKUP(B110,'[2]7月活动政策'!$B:$E,4,0)</f>
        <v>50</v>
      </c>
      <c r="F110" s="10">
        <f>VLOOKUP(B110,'[2]7月活动政策'!$B:$F,5,0)</f>
        <v>200</v>
      </c>
      <c r="G110" s="7"/>
      <c r="H110" s="7"/>
    </row>
    <row r="111" spans="1:8">
      <c r="A111" s="8">
        <v>8</v>
      </c>
      <c r="B111" s="9">
        <v>726</v>
      </c>
      <c r="C111" s="9" t="s">
        <v>54</v>
      </c>
      <c r="D111" s="9" t="s">
        <v>25</v>
      </c>
      <c r="E111" s="10">
        <f>VLOOKUP(B111,'[2]7月活动政策'!$B:$E,4,0)</f>
        <v>50</v>
      </c>
      <c r="F111" s="10">
        <f>VLOOKUP(B111,'[2]7月活动政策'!$B:$F,5,0)</f>
        <v>200</v>
      </c>
      <c r="G111" s="7" t="s">
        <v>374</v>
      </c>
      <c r="H111" s="7">
        <v>200</v>
      </c>
    </row>
    <row r="112" spans="1:8">
      <c r="A112" s="8">
        <v>9</v>
      </c>
      <c r="B112" s="9">
        <v>111219</v>
      </c>
      <c r="C112" s="9" t="s">
        <v>84</v>
      </c>
      <c r="D112" s="9" t="s">
        <v>25</v>
      </c>
      <c r="E112" s="10">
        <f>VLOOKUP(B112,'[2]7月活动政策'!$B:$E,4,0)</f>
        <v>20</v>
      </c>
      <c r="F112" s="10">
        <f>VLOOKUP(B112,'[2]7月活动政策'!$B:$F,5,0)</f>
        <v>80</v>
      </c>
      <c r="G112" s="7"/>
      <c r="H112" s="7"/>
    </row>
    <row r="113" spans="1:8">
      <c r="A113" s="8">
        <v>10</v>
      </c>
      <c r="B113" s="9">
        <v>359</v>
      </c>
      <c r="C113" s="9" t="s">
        <v>68</v>
      </c>
      <c r="D113" s="9" t="s">
        <v>25</v>
      </c>
      <c r="E113" s="10">
        <f>VLOOKUP(B113,'[2]7月活动政策'!$B:$E,4,0)</f>
        <v>20</v>
      </c>
      <c r="F113" s="10">
        <f>VLOOKUP(B113,'[2]7月活动政策'!$B:$F,5,0)</f>
        <v>80</v>
      </c>
      <c r="G113" s="7"/>
      <c r="H113" s="7"/>
    </row>
    <row r="114" spans="1:8">
      <c r="A114" s="8">
        <v>11</v>
      </c>
      <c r="B114" s="9">
        <v>311</v>
      </c>
      <c r="C114" s="9" t="s">
        <v>24</v>
      </c>
      <c r="D114" s="9" t="s">
        <v>25</v>
      </c>
      <c r="E114" s="10">
        <f>VLOOKUP(B114,'[2]7月活动政策'!$B:$E,4,0)</f>
        <v>20</v>
      </c>
      <c r="F114" s="10">
        <f>VLOOKUP(B114,'[2]7月活动政策'!$B:$F,5,0)</f>
        <v>80</v>
      </c>
      <c r="G114" s="7" t="s">
        <v>374</v>
      </c>
      <c r="H114" s="7">
        <v>80</v>
      </c>
    </row>
    <row r="115" spans="1:8">
      <c r="A115" s="8">
        <v>12</v>
      </c>
      <c r="B115" s="9">
        <v>745</v>
      </c>
      <c r="C115" s="9" t="s">
        <v>142</v>
      </c>
      <c r="D115" s="9" t="s">
        <v>25</v>
      </c>
      <c r="E115" s="10">
        <f>VLOOKUP(B115,'[2]7月活动政策'!$B:$E,4,0)</f>
        <v>20</v>
      </c>
      <c r="F115" s="10">
        <f>VLOOKUP(B115,'[2]7月活动政策'!$B:$F,5,0)</f>
        <v>80</v>
      </c>
      <c r="G115" s="7"/>
      <c r="H115" s="7"/>
    </row>
    <row r="116" spans="1:8">
      <c r="A116" s="8">
        <v>13</v>
      </c>
      <c r="B116" s="9">
        <v>727</v>
      </c>
      <c r="C116" s="9" t="s">
        <v>124</v>
      </c>
      <c r="D116" s="9" t="s">
        <v>25</v>
      </c>
      <c r="E116" s="10">
        <f>VLOOKUP(B116,'[2]7月活动政策'!$B:$E,4,0)</f>
        <v>30</v>
      </c>
      <c r="F116" s="10">
        <f>VLOOKUP(B116,'[2]7月活动政策'!$B:$F,5,0)</f>
        <v>100</v>
      </c>
      <c r="G116" s="7"/>
      <c r="H116" s="7"/>
    </row>
    <row r="117" spans="1:8">
      <c r="A117" s="8">
        <v>14</v>
      </c>
      <c r="B117" s="9">
        <v>570</v>
      </c>
      <c r="C117" s="9" t="s">
        <v>133</v>
      </c>
      <c r="D117" s="9" t="s">
        <v>25</v>
      </c>
      <c r="E117" s="10">
        <f>VLOOKUP(B117,'[2]7月活动政策'!$B:$E,4,0)</f>
        <v>20</v>
      </c>
      <c r="F117" s="10">
        <f>VLOOKUP(B117,'[2]7月活动政策'!$B:$F,5,0)</f>
        <v>80</v>
      </c>
      <c r="G117" s="7"/>
      <c r="H117" s="7"/>
    </row>
    <row r="118" spans="1:8">
      <c r="A118" s="8">
        <v>15</v>
      </c>
      <c r="B118" s="9">
        <v>339</v>
      </c>
      <c r="C118" s="9" t="s">
        <v>115</v>
      </c>
      <c r="D118" s="9" t="s">
        <v>25</v>
      </c>
      <c r="E118" s="10">
        <f>VLOOKUP(B118,'[2]7月活动政策'!$B:$E,4,0)</f>
        <v>30</v>
      </c>
      <c r="F118" s="10">
        <f>VLOOKUP(B118,'[2]7月活动政策'!$B:$F,5,0)</f>
        <v>100</v>
      </c>
      <c r="G118" s="7"/>
      <c r="H118" s="7"/>
    </row>
    <row r="119" spans="1:8">
      <c r="A119" s="8">
        <v>16</v>
      </c>
      <c r="B119" s="9">
        <v>347</v>
      </c>
      <c r="C119" s="9" t="s">
        <v>129</v>
      </c>
      <c r="D119" s="9" t="s">
        <v>25</v>
      </c>
      <c r="E119" s="10">
        <f>VLOOKUP(B119,'[2]7月活动政策'!$B:$E,4,0)</f>
        <v>20</v>
      </c>
      <c r="F119" s="10">
        <f>VLOOKUP(B119,'[2]7月活动政策'!$B:$F,5,0)</f>
        <v>80</v>
      </c>
      <c r="G119" s="7"/>
      <c r="H119" s="7"/>
    </row>
    <row r="120" spans="1:8">
      <c r="A120" s="8">
        <v>17</v>
      </c>
      <c r="B120" s="9">
        <v>108277</v>
      </c>
      <c r="C120" s="9" t="s">
        <v>138</v>
      </c>
      <c r="D120" s="9" t="s">
        <v>25</v>
      </c>
      <c r="E120" s="10">
        <f>VLOOKUP(B120,'[2]7月活动政策'!$B:$E,4,0)</f>
        <v>20</v>
      </c>
      <c r="F120" s="10">
        <f>VLOOKUP(B120,'[2]7月活动政策'!$B:$F,5,0)</f>
        <v>80</v>
      </c>
      <c r="G120" s="7"/>
      <c r="H120" s="7"/>
    </row>
    <row r="121" spans="1:8">
      <c r="A121" s="8">
        <v>18</v>
      </c>
      <c r="B121" s="9">
        <v>112888</v>
      </c>
      <c r="C121" s="9" t="s">
        <v>151</v>
      </c>
      <c r="D121" s="9" t="s">
        <v>25</v>
      </c>
      <c r="E121" s="10">
        <f>VLOOKUP(B121,'[2]7月活动政策'!$B:$E,4,0)</f>
        <v>20</v>
      </c>
      <c r="F121" s="10">
        <f>VLOOKUP(B121,'[2]7月活动政策'!$B:$F,5,0)</f>
        <v>80</v>
      </c>
      <c r="G121" s="7"/>
      <c r="H121" s="7"/>
    </row>
    <row r="122" spans="1:8">
      <c r="A122" s="8">
        <v>19</v>
      </c>
      <c r="B122" s="9">
        <v>114286</v>
      </c>
      <c r="C122" s="9" t="s">
        <v>83</v>
      </c>
      <c r="D122" s="9" t="s">
        <v>25</v>
      </c>
      <c r="E122" s="10">
        <f>VLOOKUP(B122,'[2]7月活动政策'!$B:$E,4,0)</f>
        <v>20</v>
      </c>
      <c r="F122" s="10">
        <f>VLOOKUP(B122,'[2]7月活动政策'!$B:$F,5,0)</f>
        <v>80</v>
      </c>
      <c r="G122" s="7"/>
      <c r="H122" s="7"/>
    </row>
    <row r="123" spans="1:8">
      <c r="A123" s="8">
        <v>20</v>
      </c>
      <c r="B123" s="9">
        <v>112415</v>
      </c>
      <c r="C123" s="9" t="s">
        <v>134</v>
      </c>
      <c r="D123" s="9" t="s">
        <v>25</v>
      </c>
      <c r="E123" s="10">
        <f>VLOOKUP(B123,'[2]7月活动政策'!$B:$E,4,0)</f>
        <v>20</v>
      </c>
      <c r="F123" s="10">
        <f>VLOOKUP(B123,'[2]7月活动政策'!$B:$F,5,0)</f>
        <v>80</v>
      </c>
      <c r="G123" s="7"/>
      <c r="H123" s="7"/>
    </row>
    <row r="124" spans="1:8">
      <c r="A124" s="8">
        <v>21</v>
      </c>
      <c r="B124" s="9">
        <v>113298</v>
      </c>
      <c r="C124" s="9" t="s">
        <v>104</v>
      </c>
      <c r="D124" s="9" t="s">
        <v>25</v>
      </c>
      <c r="E124" s="10">
        <f>VLOOKUP(B124,'[2]7月活动政策'!$B:$E,4,0)</f>
        <v>20</v>
      </c>
      <c r="F124" s="10">
        <f>VLOOKUP(B124,'[2]7月活动政策'!$B:$F,5,0)</f>
        <v>80</v>
      </c>
      <c r="G124" s="7"/>
      <c r="H124" s="7"/>
    </row>
    <row r="125" spans="1:8">
      <c r="A125" s="8">
        <v>22</v>
      </c>
      <c r="B125" s="9">
        <v>113833</v>
      </c>
      <c r="C125" s="9" t="s">
        <v>165</v>
      </c>
      <c r="D125" s="9" t="s">
        <v>25</v>
      </c>
      <c r="E125" s="10">
        <f>VLOOKUP(B125,'[2]7月活动政策'!$B:$E,4,0)</f>
        <v>20</v>
      </c>
      <c r="F125" s="10">
        <f>VLOOKUP(B125,'[2]7月活动政策'!$B:$F,5,0)</f>
        <v>80</v>
      </c>
      <c r="G125" s="7"/>
      <c r="H125" s="7"/>
    </row>
    <row r="126" spans="1:8">
      <c r="A126" s="8">
        <v>23</v>
      </c>
      <c r="B126" s="16">
        <v>116773</v>
      </c>
      <c r="C126" s="9" t="s">
        <v>387</v>
      </c>
      <c r="D126" s="9" t="s">
        <v>25</v>
      </c>
      <c r="E126" s="10">
        <f>VLOOKUP(B126,'[2]7月活动政策'!$B:$E,4,0)</f>
        <v>20</v>
      </c>
      <c r="F126" s="10">
        <f>VLOOKUP(B126,'[2]7月活动政策'!$B:$F,5,0)</f>
        <v>80</v>
      </c>
      <c r="G126" s="7"/>
      <c r="H126" s="7"/>
    </row>
    <row r="127" spans="1:8">
      <c r="A127" s="8">
        <v>24</v>
      </c>
      <c r="B127" s="16">
        <v>117491</v>
      </c>
      <c r="C127" s="9" t="s">
        <v>388</v>
      </c>
      <c r="D127" s="9" t="s">
        <v>25</v>
      </c>
      <c r="E127" s="10">
        <f>VLOOKUP(B127,'[2]7月活动政策'!$B:$E,4,0)</f>
        <v>20</v>
      </c>
      <c r="F127" s="10">
        <f>VLOOKUP(B127,'[2]7月活动政策'!$B:$F,5,0)</f>
        <v>80</v>
      </c>
      <c r="G127" s="7"/>
      <c r="H127" s="7"/>
    </row>
    <row r="128" spans="1:8">
      <c r="A128" s="8">
        <v>25</v>
      </c>
      <c r="B128" s="16">
        <v>118151</v>
      </c>
      <c r="C128" s="9" t="s">
        <v>389</v>
      </c>
      <c r="D128" s="9" t="s">
        <v>25</v>
      </c>
      <c r="E128" s="10">
        <f>VLOOKUP(B128,'[2]7月活动政策'!$B:$E,4,0)</f>
        <v>20</v>
      </c>
      <c r="F128" s="10">
        <f>VLOOKUP(B128,'[2]7月活动政策'!$B:$F,5,0)</f>
        <v>80</v>
      </c>
      <c r="G128" s="7"/>
      <c r="H128" s="7"/>
    </row>
    <row r="129" spans="1:8">
      <c r="A129" s="8"/>
      <c r="B129" s="13" t="s">
        <v>376</v>
      </c>
      <c r="C129" s="9"/>
      <c r="D129" s="9"/>
      <c r="E129" s="15">
        <f>SUM(E104:E128)</f>
        <v>710</v>
      </c>
      <c r="F129" s="15">
        <f>SUM(F104:F128)</f>
        <v>2600</v>
      </c>
      <c r="G129" s="7"/>
      <c r="H129" s="7"/>
    </row>
    <row r="130" spans="1:8">
      <c r="A130" s="8">
        <v>1</v>
      </c>
      <c r="B130" s="9">
        <v>385</v>
      </c>
      <c r="C130" s="9" t="s">
        <v>29</v>
      </c>
      <c r="D130" s="9" t="s">
        <v>30</v>
      </c>
      <c r="E130" s="10">
        <f>VLOOKUP(B130,'[2]7月活动政策'!$B:$E,4,0)</f>
        <v>30</v>
      </c>
      <c r="F130" s="10">
        <f>VLOOKUP(B130,'[2]7月活动政策'!$B:$F,5,0)</f>
        <v>100</v>
      </c>
      <c r="G130" s="7"/>
      <c r="H130" s="7"/>
    </row>
    <row r="131" spans="1:8">
      <c r="A131" s="8">
        <v>2</v>
      </c>
      <c r="B131" s="9">
        <v>514</v>
      </c>
      <c r="C131" s="9" t="s">
        <v>43</v>
      </c>
      <c r="D131" s="9" t="s">
        <v>30</v>
      </c>
      <c r="E131" s="10">
        <f>VLOOKUP(B131,'[2]7月活动政策'!$B:$E,4,0)</f>
        <v>30</v>
      </c>
      <c r="F131" s="10">
        <f>VLOOKUP(B131,'[2]7月活动政策'!$B:$F,5,0)</f>
        <v>100</v>
      </c>
      <c r="G131" s="7"/>
      <c r="H131" s="7"/>
    </row>
    <row r="132" spans="1:8">
      <c r="A132" s="8">
        <v>3</v>
      </c>
      <c r="B132" s="9">
        <v>108656</v>
      </c>
      <c r="C132" s="9" t="s">
        <v>139</v>
      </c>
      <c r="D132" s="9" t="s">
        <v>30</v>
      </c>
      <c r="E132" s="10">
        <f>VLOOKUP(B132,'[2]7月活动政策'!$B:$E,4,0)</f>
        <v>20</v>
      </c>
      <c r="F132" s="10">
        <f>VLOOKUP(B132,'[2]7月活动政策'!$B:$F,5,0)</f>
        <v>80</v>
      </c>
      <c r="G132" s="7"/>
      <c r="H132" s="7"/>
    </row>
    <row r="133" spans="1:8">
      <c r="A133" s="8">
        <v>4</v>
      </c>
      <c r="B133" s="9">
        <v>102567</v>
      </c>
      <c r="C133" s="9" t="s">
        <v>162</v>
      </c>
      <c r="D133" s="9" t="s">
        <v>30</v>
      </c>
      <c r="E133" s="10">
        <f>VLOOKUP(B133,'[2]7月活动政策'!$B:$E,4,0)</f>
        <v>20</v>
      </c>
      <c r="F133" s="10">
        <f>VLOOKUP(B133,'[2]7月活动政策'!$B:$F,5,0)</f>
        <v>80</v>
      </c>
      <c r="G133" s="7"/>
      <c r="H133" s="7"/>
    </row>
    <row r="134" spans="1:8">
      <c r="A134" s="8">
        <v>5</v>
      </c>
      <c r="B134" s="9">
        <v>371</v>
      </c>
      <c r="C134" s="9" t="s">
        <v>109</v>
      </c>
      <c r="D134" s="9" t="s">
        <v>30</v>
      </c>
      <c r="E134" s="10">
        <f>VLOOKUP(B134,'[2]7月活动政策'!$B:$E,4,0)</f>
        <v>20</v>
      </c>
      <c r="F134" s="10">
        <f>VLOOKUP(B134,'[2]7月活动政策'!$B:$F,5,0)</f>
        <v>80</v>
      </c>
      <c r="G134" s="7"/>
      <c r="H134" s="7"/>
    </row>
    <row r="135" spans="1:8">
      <c r="A135" s="18"/>
      <c r="B135" s="13" t="s">
        <v>376</v>
      </c>
      <c r="C135" s="16"/>
      <c r="D135" s="16"/>
      <c r="E135" s="15">
        <f>SUM(E130:E134)</f>
        <v>120</v>
      </c>
      <c r="F135" s="15">
        <f>SUM(F130:F134)</f>
        <v>440</v>
      </c>
      <c r="G135" s="7" t="s">
        <v>390</v>
      </c>
      <c r="H135" s="7">
        <v>1620</v>
      </c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门店任务（鲁南、桐君阁）</vt:lpstr>
      <vt:lpstr>品种明细（鲁南、桐君阁）</vt:lpstr>
      <vt:lpstr>中智门店任务和奖励金额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2021-06-24T09:32:00Z</dcterms:created>
  <dcterms:modified xsi:type="dcterms:W3CDTF">2021-09-07T07:00:22Z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85500ACEF822480DAAE632A6ADDB4B4F</vt:lpwstr>
  </property>
  <property fmtid="{D5CDD505-2E9C-101B-9397-08002B2CF9AE}" pid="3" name="KSOProductBuildVer">
    <vt:lpwstr>2052-11.1.0.10700</vt:lpwstr>
  </property>
  <property fmtid="{D5CDD505-2E9C-101B-9397-08002B2CF9AE}" pid="4" name="KSOReadingLayout">
    <vt:bool>true</vt:bool>
  </property>
</Properties>
</file>