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800" activeTab="3"/>
  </bookViews>
  <sheets>
    <sheet name="考核目标" sheetId="1" r:id="rId1"/>
    <sheet name="存健康考试" sheetId="3" r:id="rId2"/>
    <sheet name="片区完成情况" sheetId="2" r:id="rId3"/>
    <sheet name="员工奖励明细" sheetId="4" r:id="rId4"/>
  </sheets>
  <definedNames>
    <definedName name="_xlnm._FilterDatabase" localSheetId="0" hidden="1">考核目标!$A$2:$XFC$142</definedName>
  </definedNames>
  <calcPr calcId="144525"/>
</workbook>
</file>

<file path=xl/sharedStrings.xml><?xml version="1.0" encoding="utf-8"?>
<sst xmlns="http://schemas.openxmlformats.org/spreadsheetml/2006/main" count="5448" uniqueCount="2355">
  <si>
    <r>
      <rPr>
        <b/>
        <sz val="10"/>
        <rFont val="Arial"/>
        <charset val="0"/>
      </rPr>
      <t xml:space="preserve">5.22-5.26 </t>
    </r>
    <r>
      <rPr>
        <b/>
        <sz val="10"/>
        <rFont val="宋体"/>
        <charset val="0"/>
      </rPr>
      <t>考核目标</t>
    </r>
  </si>
  <si>
    <r>
      <rPr>
        <b/>
        <sz val="10"/>
        <rFont val="Arial"/>
        <charset val="0"/>
      </rPr>
      <t>5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22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>—5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24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一阶段</t>
    </r>
  </si>
  <si>
    <t>一阶段</t>
  </si>
  <si>
    <t>5.22-5.24 活动期间</t>
  </si>
  <si>
    <t>下账团购销售</t>
  </si>
  <si>
    <t>下账团购毛利</t>
  </si>
  <si>
    <t>1档销售  完成率（未扣除）</t>
  </si>
  <si>
    <r>
      <rPr>
        <b/>
        <sz val="10"/>
        <rFont val="宋体"/>
        <charset val="0"/>
      </rPr>
      <t>一阶段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对比数据（扣除）</t>
    </r>
  </si>
  <si>
    <t>奖罚情况</t>
  </si>
  <si>
    <t>5月25日—5月26日 二阶段</t>
  </si>
  <si>
    <t>5.25-5.26</t>
  </si>
  <si>
    <t>团购销售</t>
  </si>
  <si>
    <t>团购毛利</t>
  </si>
  <si>
    <t>1档销售完成率（未扣除）</t>
  </si>
  <si>
    <r>
      <rPr>
        <b/>
        <sz val="10"/>
        <rFont val="宋体"/>
        <charset val="0"/>
      </rPr>
      <t>二阶段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对比情况（已扣除）</t>
    </r>
  </si>
  <si>
    <t>奖励</t>
  </si>
  <si>
    <t>易善复（5天）</t>
  </si>
  <si>
    <t>奖励总金额</t>
  </si>
  <si>
    <t>序号</t>
  </si>
  <si>
    <t>门店ID</t>
  </si>
  <si>
    <t>门店名称</t>
  </si>
  <si>
    <t>片区名称</t>
  </si>
  <si>
    <t>实习、试用</t>
  </si>
  <si>
    <t>正式员工</t>
  </si>
  <si>
    <t>分类</t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</si>
  <si>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</si>
  <si>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天销售</t>
    </r>
  </si>
  <si>
    <t>毛利率</t>
  </si>
  <si>
    <t>毛利</t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</si>
  <si>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天毛利</t>
    </r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</si>
  <si>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</si>
  <si>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天销售</t>
    </r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</si>
  <si>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天毛利</t>
    </r>
  </si>
  <si>
    <t>销售</t>
  </si>
  <si>
    <t>1档销售 完成率</t>
  </si>
  <si>
    <t>1档毛利  完成率</t>
  </si>
  <si>
    <t>2档销售  完成率</t>
  </si>
  <si>
    <t>2档毛利  完成率</t>
  </si>
  <si>
    <t>销售奖励</t>
  </si>
  <si>
    <t>超毛奖励</t>
  </si>
  <si>
    <t>处罚</t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</si>
  <si>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天销售</t>
    </r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</si>
  <si>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天毛利</t>
    </r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</si>
  <si>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天销售</t>
    </r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</si>
  <si>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天毛利</t>
    </r>
  </si>
  <si>
    <t>任务</t>
  </si>
  <si>
    <t>追加奖励</t>
  </si>
  <si>
    <t>培华东路药店</t>
  </si>
  <si>
    <t>城中片区</t>
  </si>
  <si>
    <t>A</t>
  </si>
  <si>
    <t>光华村街药店</t>
  </si>
  <si>
    <t>西门片区</t>
  </si>
  <si>
    <t>西部店</t>
  </si>
  <si>
    <t>B</t>
  </si>
  <si>
    <t>交大路第三药店</t>
  </si>
  <si>
    <t>崇州市崇阳镇尚贤坊街药店</t>
  </si>
  <si>
    <t>城郊二片</t>
  </si>
  <si>
    <t>光华药店</t>
  </si>
  <si>
    <t>郫县郫筒镇一环路东南段药店</t>
  </si>
  <si>
    <t>宏济中路药店</t>
  </si>
  <si>
    <t>C</t>
  </si>
  <si>
    <t>五津西路药店</t>
  </si>
  <si>
    <t>新津片区</t>
  </si>
  <si>
    <t>杉板桥南一路店</t>
  </si>
  <si>
    <t>东南片区</t>
  </si>
  <si>
    <t>科华街药店</t>
  </si>
  <si>
    <t>温江店</t>
  </si>
  <si>
    <t>万科路药店</t>
  </si>
  <si>
    <t>新都区新都街道万和北路药店</t>
  </si>
  <si>
    <t>北门片区</t>
  </si>
  <si>
    <t>高新天久北巷药店</t>
  </si>
  <si>
    <t>天顺路药店</t>
  </si>
  <si>
    <t>蜀辉路药店</t>
  </si>
  <si>
    <t>金马河路药店</t>
  </si>
  <si>
    <t>崇州市崇阳镇永康东路药店</t>
  </si>
  <si>
    <t>大源北街药店</t>
  </si>
  <si>
    <t>华油路药店</t>
  </si>
  <si>
    <t>顺和街店</t>
  </si>
  <si>
    <t>锦城大道药店</t>
  </si>
  <si>
    <t>云龙南路药店</t>
  </si>
  <si>
    <t>北东街店</t>
  </si>
  <si>
    <t>金沙路药店</t>
  </si>
  <si>
    <t>都江堰聚源镇药店</t>
  </si>
  <si>
    <t>都江堰市蒲阳路药店</t>
  </si>
  <si>
    <t>都江堰景中路店</t>
  </si>
  <si>
    <t>都江堰幸福镇翔凤路药店</t>
  </si>
  <si>
    <t>新都区新繁镇繁江北路药店</t>
  </si>
  <si>
    <t>邛崃市临邛镇洪川小区药店</t>
  </si>
  <si>
    <t>城郊一片</t>
  </si>
  <si>
    <t>贝森北路药店</t>
  </si>
  <si>
    <t>佳灵路药店</t>
  </si>
  <si>
    <t>水杉街药店</t>
  </si>
  <si>
    <t>银沙路药店</t>
  </si>
  <si>
    <t>新下街药店</t>
  </si>
  <si>
    <t>旗舰店</t>
  </si>
  <si>
    <t>旗舰片区</t>
  </si>
  <si>
    <t>T</t>
  </si>
  <si>
    <t>双林路药店</t>
  </si>
  <si>
    <t>都江堰市蒲阳镇堰问道西路药店</t>
  </si>
  <si>
    <t>梨花街药店</t>
  </si>
  <si>
    <t>二环路北四段药店（汇融名城）</t>
  </si>
  <si>
    <t>紫薇东路药店</t>
  </si>
  <si>
    <t>通盈街药店</t>
  </si>
  <si>
    <t>都江堰市永丰街道宝莲路药店</t>
  </si>
  <si>
    <t>中和大道药店</t>
  </si>
  <si>
    <t>金祥路药店</t>
  </si>
  <si>
    <t>都江堰药店</t>
  </si>
  <si>
    <t>大邑县新场镇文昌街药店</t>
  </si>
  <si>
    <t>怀远店</t>
  </si>
  <si>
    <t>华泰路药店</t>
  </si>
  <si>
    <t>静沙南路药店</t>
  </si>
  <si>
    <t>新津邓双镇岷江店</t>
  </si>
  <si>
    <t>邛崃市临邛镇翠荫街药店</t>
  </si>
  <si>
    <t>大邑县晋原镇通达东路五段药店</t>
  </si>
  <si>
    <t>花照壁中横街药店</t>
  </si>
  <si>
    <t>蜀汉路药店</t>
  </si>
  <si>
    <t>西林一街药店</t>
  </si>
  <si>
    <t>郫县郫筒镇东大街药店</t>
  </si>
  <si>
    <t>银河北街药店</t>
  </si>
  <si>
    <t>观音桥街药店</t>
  </si>
  <si>
    <t>人民中路店</t>
  </si>
  <si>
    <t>万宇路药店</t>
  </si>
  <si>
    <t>柳翠路药店</t>
  </si>
  <si>
    <t>大悦路药店</t>
  </si>
  <si>
    <t>崔家店路药店</t>
  </si>
  <si>
    <t>土龙路药店</t>
  </si>
  <si>
    <t>花照壁药店</t>
  </si>
  <si>
    <t>双楠路药店</t>
  </si>
  <si>
    <t>大邑县沙渠镇方圆路药店</t>
  </si>
  <si>
    <t>羊子山西路药店（兴元华盛）</t>
  </si>
  <si>
    <t>新乐中街药店</t>
  </si>
  <si>
    <t>逸都路药店</t>
  </si>
  <si>
    <t>大邑县晋源镇东壕沟段药店</t>
  </si>
  <si>
    <t>榕声路店</t>
  </si>
  <si>
    <t>五福桥东路药店</t>
  </si>
  <si>
    <t>大邑县安仁镇千禧街药店</t>
  </si>
  <si>
    <t>枣子巷药店</t>
  </si>
  <si>
    <t>温江区公平街道江安路药店</t>
  </si>
  <si>
    <t>邛崃中心药店</t>
  </si>
  <si>
    <t>青龙街药店</t>
  </si>
  <si>
    <t>蜀鑫路药店</t>
  </si>
  <si>
    <t>大邑县晋原镇子龙路店</t>
  </si>
  <si>
    <t>清江东路三药店</t>
  </si>
  <si>
    <t>倪家桥路药店</t>
  </si>
  <si>
    <t>新园大道药店</t>
  </si>
  <si>
    <t>崇州市崇阳镇蜀州中路药店</t>
  </si>
  <si>
    <t>大邑县晋原镇内蒙古大道桃源药店</t>
  </si>
  <si>
    <t>泰和二街药店</t>
  </si>
  <si>
    <t>新都区马超东路店</t>
  </si>
  <si>
    <t>光华北五路药店</t>
  </si>
  <si>
    <t>中和公济桥路药店</t>
  </si>
  <si>
    <t>庆云南街药店</t>
  </si>
  <si>
    <t>邛崃市羊安镇永康大道药店</t>
  </si>
  <si>
    <t>华康路药店</t>
  </si>
  <si>
    <t>浆洗街药店</t>
  </si>
  <si>
    <t>崇州中心店</t>
  </si>
  <si>
    <t>邛崃市文君街道杏林路药店</t>
  </si>
  <si>
    <t>东昌路一药店</t>
  </si>
  <si>
    <t>大石西路药店</t>
  </si>
  <si>
    <t>科华北路药店</t>
  </si>
  <si>
    <t>都江堰奎光路中段药店</t>
  </si>
  <si>
    <t>大邑县晋原镇东街药店</t>
  </si>
  <si>
    <t>成都成汉太极大药房有限公司</t>
  </si>
  <si>
    <t>黄苑东街药店</t>
  </si>
  <si>
    <t>双流县西航港街道锦华路一段药店</t>
  </si>
  <si>
    <t>成都元华二巷药店</t>
  </si>
  <si>
    <t>十二桥药店</t>
  </si>
  <si>
    <t>沙河源药店</t>
  </si>
  <si>
    <t>大邑县晋原镇北街药店</t>
  </si>
  <si>
    <t>金带街药店</t>
  </si>
  <si>
    <t>龙潭西路药店</t>
  </si>
  <si>
    <t>红星店</t>
  </si>
  <si>
    <t>大华街药店</t>
  </si>
  <si>
    <t>三江店</t>
  </si>
  <si>
    <t>大邑县晋原镇潘家街药店</t>
  </si>
  <si>
    <t>劼人路药店</t>
  </si>
  <si>
    <t>清江东路药店</t>
  </si>
  <si>
    <t>兴义镇万兴路药店</t>
  </si>
  <si>
    <t>光华西一路药店</t>
  </si>
  <si>
    <t>经一路药店</t>
  </si>
  <si>
    <t>合欢树街药店</t>
  </si>
  <si>
    <t>大邑晋原街道金巷西街药店</t>
  </si>
  <si>
    <t>双流区东升街道三强西路药店</t>
  </si>
  <si>
    <t>新津县五津镇五津西路二药房</t>
  </si>
  <si>
    <t>航中街药店</t>
  </si>
  <si>
    <t>金丝街药店</t>
  </si>
  <si>
    <t>大邑县观音阁街西段店</t>
  </si>
  <si>
    <t>聚萃街药店</t>
  </si>
  <si>
    <t>丝竹路药店</t>
  </si>
  <si>
    <t>长寿路药店</t>
  </si>
  <si>
    <t>沙湾东一路药店</t>
  </si>
  <si>
    <t>蜀源路药店</t>
  </si>
  <si>
    <t>剑南大道药店</t>
  </si>
  <si>
    <t>新津县五津镇武阳西路药店</t>
  </si>
  <si>
    <t>童子街药店</t>
  </si>
  <si>
    <t>水碾河路药店</t>
  </si>
  <si>
    <t>邛崃市临邛街道涌泉街药店</t>
  </si>
  <si>
    <t>邛崃市临邛镇长安大道药店</t>
  </si>
  <si>
    <t>店员姓名</t>
  </si>
  <si>
    <t>手机号</t>
  </si>
  <si>
    <t>工号</t>
  </si>
  <si>
    <t>账号状态</t>
  </si>
  <si>
    <t>门店编号</t>
  </si>
  <si>
    <t>所属门店</t>
  </si>
  <si>
    <t>所属片区</t>
  </si>
  <si>
    <t>最高分数</t>
  </si>
  <si>
    <t>处罚金额</t>
  </si>
  <si>
    <t xml:space="preserve">考试时间 </t>
  </si>
  <si>
    <t xml:space="preserve">考试时长 </t>
  </si>
  <si>
    <t>状态</t>
  </si>
  <si>
    <t>次数</t>
  </si>
  <si>
    <t>阮丽</t>
  </si>
  <si>
    <t>15928472226</t>
  </si>
  <si>
    <t>10886</t>
  </si>
  <si>
    <t>正常</t>
  </si>
  <si>
    <t>301_307</t>
  </si>
  <si>
    <t>锦江区东大街药店</t>
  </si>
  <si>
    <t>川太极分公司&gt;旗舰片（周六）&gt;四川太极大药房连锁有限公司</t>
  </si>
  <si>
    <t/>
  </si>
  <si>
    <t>2021-05-21 15:10:08.0</t>
  </si>
  <si>
    <t>—</t>
  </si>
  <si>
    <t>未参与</t>
  </si>
  <si>
    <t>0</t>
  </si>
  <si>
    <t>李静</t>
  </si>
  <si>
    <t>15680908656</t>
  </si>
  <si>
    <t>5880</t>
  </si>
  <si>
    <t>301_116482</t>
  </si>
  <si>
    <t>天顺路店</t>
  </si>
  <si>
    <t>东南片区&gt;川太极分公司&gt;周日（东南片区）&gt;四川太极大药房连锁有限公司</t>
  </si>
  <si>
    <t>尹萍</t>
  </si>
  <si>
    <t>17723444172</t>
  </si>
  <si>
    <t>11620</t>
  </si>
  <si>
    <t>301_113299</t>
  </si>
  <si>
    <t>倪家桥路店</t>
  </si>
  <si>
    <t>四川太极大药房连锁有限公司</t>
  </si>
  <si>
    <t>吕晓琴</t>
  </si>
  <si>
    <t>17358503884</t>
  </si>
  <si>
    <t>12094</t>
  </si>
  <si>
    <t>301_107728</t>
  </si>
  <si>
    <t>大邑北街店</t>
  </si>
  <si>
    <t>城郊一片&gt;川太极分公司&gt;周三（城郊一片）&gt;四川太极大药房连锁有限公司</t>
  </si>
  <si>
    <t>李莹</t>
  </si>
  <si>
    <t>15528057023</t>
  </si>
  <si>
    <t>12471</t>
  </si>
  <si>
    <t>301_116773</t>
  </si>
  <si>
    <t>经一路店</t>
  </si>
  <si>
    <t>西北片区&gt;川太极分公司&gt;周日（西北片区）&gt;四川太极大药房连锁有限公司</t>
  </si>
  <si>
    <t>付变荣</t>
  </si>
  <si>
    <t>18982013596</t>
  </si>
  <si>
    <t>13031</t>
  </si>
  <si>
    <t>301_750</t>
  </si>
  <si>
    <t>成汉南路店</t>
  </si>
  <si>
    <t>东南片区&gt;川太极分公司&gt;周三（东南片区）&gt;四川太极大药房连锁有限公司</t>
  </si>
  <si>
    <t>郭梦姣</t>
  </si>
  <si>
    <t>15982022757</t>
  </si>
  <si>
    <t>13039</t>
  </si>
  <si>
    <t>301_119263</t>
  </si>
  <si>
    <t>蜀源路店</t>
  </si>
  <si>
    <t>何姣姣</t>
  </si>
  <si>
    <t>18281745764</t>
  </si>
  <si>
    <t>13282</t>
  </si>
  <si>
    <t>301_745</t>
  </si>
  <si>
    <t>西北片区&gt;川太极分公司&gt;周三（西北片区）&gt;四川太极大药房连锁有限公司</t>
  </si>
  <si>
    <t>付能梅</t>
  </si>
  <si>
    <t>15756323750</t>
  </si>
  <si>
    <t>10860</t>
  </si>
  <si>
    <t>301_106399</t>
  </si>
  <si>
    <t>蜀辉路店</t>
  </si>
  <si>
    <t>古素琼</t>
  </si>
  <si>
    <t>15528146467</t>
  </si>
  <si>
    <t>11372</t>
  </si>
  <si>
    <t>301_341</t>
  </si>
  <si>
    <t>城郊一片&gt;川太极分公司&gt;周日（城郊一片）&gt;四川太极大药房连锁有限公司</t>
  </si>
  <si>
    <t>马雪</t>
  </si>
  <si>
    <t>15881126786</t>
  </si>
  <si>
    <t>4311</t>
  </si>
  <si>
    <t>301_707</t>
  </si>
  <si>
    <t>成华区万科路药店</t>
  </si>
  <si>
    <t>曾蕾蕾</t>
  </si>
  <si>
    <t>15882516628</t>
  </si>
  <si>
    <t>12505</t>
  </si>
  <si>
    <t>301_103198</t>
  </si>
  <si>
    <t>贝森路店</t>
  </si>
  <si>
    <t>李迎新</t>
  </si>
  <si>
    <t>15208392920</t>
  </si>
  <si>
    <t>11458</t>
  </si>
  <si>
    <t>301_102567</t>
  </si>
  <si>
    <t>新津武阳西路店</t>
  </si>
  <si>
    <t>高文棋</t>
  </si>
  <si>
    <t>15102868703</t>
  </si>
  <si>
    <t>4086</t>
  </si>
  <si>
    <t>301_114685</t>
  </si>
  <si>
    <t>三医院店</t>
  </si>
  <si>
    <t>城中片区&gt;川太极分公司&gt;周日（城中片区）&gt;四川太极大药房连锁有限公司</t>
  </si>
  <si>
    <t>冯婧恩</t>
  </si>
  <si>
    <t>15182977644</t>
  </si>
  <si>
    <t>12462</t>
  </si>
  <si>
    <t>301_391</t>
  </si>
  <si>
    <t>城中片区&gt;川太极分公司&gt;周三（城中片区）&gt;四川太极大药房连锁有限公司</t>
  </si>
  <si>
    <t>饶玉银</t>
  </si>
  <si>
    <t>17781101582</t>
  </si>
  <si>
    <t>12534</t>
  </si>
  <si>
    <t>毛玉</t>
  </si>
  <si>
    <t>13778181614</t>
  </si>
  <si>
    <t>13304</t>
  </si>
  <si>
    <t>301_102935</t>
  </si>
  <si>
    <t>童子街店</t>
  </si>
  <si>
    <t>高敏</t>
  </si>
  <si>
    <t>13219566180</t>
  </si>
  <si>
    <t>13186</t>
  </si>
  <si>
    <t>301_108277</t>
  </si>
  <si>
    <t>银沙路店</t>
  </si>
  <si>
    <t>潘恒旭</t>
  </si>
  <si>
    <t>15228906483</t>
  </si>
  <si>
    <t>13940</t>
  </si>
  <si>
    <t>易建军</t>
  </si>
  <si>
    <t>13881743994</t>
  </si>
  <si>
    <t>1000089</t>
  </si>
  <si>
    <t>301_113008</t>
  </si>
  <si>
    <t>四川太极高新区南华巷药店</t>
  </si>
  <si>
    <t>东南片区&gt;川太极分公司&gt;四川太极大药房连锁有限公司</t>
  </si>
  <si>
    <t>范静</t>
  </si>
  <si>
    <t>19974023325</t>
  </si>
  <si>
    <t>14197</t>
  </si>
  <si>
    <t>301_106568</t>
  </si>
  <si>
    <t>公济桥店</t>
  </si>
  <si>
    <t>胡新</t>
  </si>
  <si>
    <t>15228992144</t>
  </si>
  <si>
    <t>11797</t>
  </si>
  <si>
    <t>301_598</t>
  </si>
  <si>
    <t>罗豪</t>
  </si>
  <si>
    <t>18583175973</t>
  </si>
  <si>
    <t>12225</t>
  </si>
  <si>
    <t>301_106485</t>
  </si>
  <si>
    <t>元华二巷店</t>
  </si>
  <si>
    <t>李雪</t>
  </si>
  <si>
    <t>18328665277</t>
  </si>
  <si>
    <t>12451</t>
  </si>
  <si>
    <t>301_104429</t>
  </si>
  <si>
    <t>大华街店</t>
  </si>
  <si>
    <t>马花</t>
  </si>
  <si>
    <t>15828203626</t>
  </si>
  <si>
    <t>13161</t>
  </si>
  <si>
    <t>徐平梅</t>
  </si>
  <si>
    <t>15125320363</t>
  </si>
  <si>
    <t>13404</t>
  </si>
  <si>
    <t>张娜</t>
  </si>
  <si>
    <t>13540174276</t>
  </si>
  <si>
    <t>11326</t>
  </si>
  <si>
    <t>301_114844</t>
  </si>
  <si>
    <t>六医院店（培华路）</t>
  </si>
  <si>
    <t>朱丹</t>
  </si>
  <si>
    <t>13551124652</t>
  </si>
  <si>
    <t>13831</t>
  </si>
  <si>
    <t>李雪梅</t>
  </si>
  <si>
    <t>13650514703</t>
  </si>
  <si>
    <t>13980</t>
  </si>
  <si>
    <t>301_111219</t>
  </si>
  <si>
    <t>花照壁店</t>
  </si>
  <si>
    <t>罗艳蓉</t>
  </si>
  <si>
    <t>18215699161</t>
  </si>
  <si>
    <t>14109</t>
  </si>
  <si>
    <t>杨艳</t>
  </si>
  <si>
    <t>15390029211</t>
  </si>
  <si>
    <t>11776</t>
  </si>
  <si>
    <t>301_106569</t>
  </si>
  <si>
    <t>大悦路店</t>
  </si>
  <si>
    <t>黄焰</t>
  </si>
  <si>
    <t>18227611077</t>
  </si>
  <si>
    <t>12157</t>
  </si>
  <si>
    <t>秦静茹</t>
  </si>
  <si>
    <t>18280581065</t>
  </si>
  <si>
    <t>12874</t>
  </si>
  <si>
    <t>301_113023</t>
  </si>
  <si>
    <t>四川太极成华区云龙南路药店</t>
  </si>
  <si>
    <t>罗思榕</t>
  </si>
  <si>
    <t>18080834580</t>
  </si>
  <si>
    <t>13295</t>
  </si>
  <si>
    <t>301_117184</t>
  </si>
  <si>
    <t>陈宇</t>
  </si>
  <si>
    <t>19150129703</t>
  </si>
  <si>
    <t>13267</t>
  </si>
  <si>
    <t>301_118758</t>
  </si>
  <si>
    <t>水碾河店</t>
  </si>
  <si>
    <t>代欣蕤</t>
  </si>
  <si>
    <t>18086864684</t>
  </si>
  <si>
    <t>13184</t>
  </si>
  <si>
    <t>谢雯倩</t>
  </si>
  <si>
    <t>13982230658</t>
  </si>
  <si>
    <t>13447</t>
  </si>
  <si>
    <t>301_102565</t>
  </si>
  <si>
    <t>佳灵路店</t>
  </si>
  <si>
    <t>唐冬芳</t>
  </si>
  <si>
    <t>15108359504</t>
  </si>
  <si>
    <t>11178</t>
  </si>
  <si>
    <t>刘秀琼</t>
  </si>
  <si>
    <t>15928859058</t>
  </si>
  <si>
    <t>11504</t>
  </si>
  <si>
    <t>陈凤珍</t>
  </si>
  <si>
    <t>15008232578</t>
  </si>
  <si>
    <t>10043</t>
  </si>
  <si>
    <t>301_367</t>
  </si>
  <si>
    <t xml:space="preserve"> 金带街药店</t>
  </si>
  <si>
    <t>城郊二片&gt;川太极分公司&gt;周日（城郊2）&gt;四川太极大药房连锁有限公司</t>
  </si>
  <si>
    <t>朱春梅</t>
  </si>
  <si>
    <t>13550364959</t>
  </si>
  <si>
    <t>8489</t>
  </si>
  <si>
    <t>301_108656</t>
  </si>
  <si>
    <t>五津西路二药房</t>
  </si>
  <si>
    <t>王晓雁</t>
  </si>
  <si>
    <t>13551228906</t>
  </si>
  <si>
    <t>11752</t>
  </si>
  <si>
    <t>钟世豪</t>
  </si>
  <si>
    <t>13408082756</t>
  </si>
  <si>
    <t>12446</t>
  </si>
  <si>
    <t>301_377</t>
  </si>
  <si>
    <t>黄洁欣</t>
  </si>
  <si>
    <t>18244282470</t>
  </si>
  <si>
    <t>12888</t>
  </si>
  <si>
    <t>李浩东</t>
  </si>
  <si>
    <t>18190897303</t>
  </si>
  <si>
    <t>13193</t>
  </si>
  <si>
    <t>301_737</t>
  </si>
  <si>
    <t>王苹</t>
  </si>
  <si>
    <t>15149115020</t>
  </si>
  <si>
    <t>13931</t>
  </si>
  <si>
    <t>301_585</t>
  </si>
  <si>
    <t xml:space="preserve"> 羊子山西路药店</t>
  </si>
  <si>
    <t>黄梅</t>
  </si>
  <si>
    <t>15182265723</t>
  </si>
  <si>
    <t>11051</t>
  </si>
  <si>
    <t>王俊</t>
  </si>
  <si>
    <t>18781986531</t>
  </si>
  <si>
    <t>11023</t>
  </si>
  <si>
    <t>301_572</t>
  </si>
  <si>
    <t>郫县东大街药店</t>
  </si>
  <si>
    <t>曾艳</t>
  </si>
  <si>
    <t>18483690822</t>
  </si>
  <si>
    <t>7666</t>
  </si>
  <si>
    <t>301_103199</t>
  </si>
  <si>
    <t>西林一街店</t>
  </si>
  <si>
    <t>马艺芮</t>
  </si>
  <si>
    <t>13679645325</t>
  </si>
  <si>
    <t>12332</t>
  </si>
  <si>
    <t>301_570</t>
  </si>
  <si>
    <t xml:space="preserve"> 浣花滨河路药店</t>
  </si>
  <si>
    <t>刘成童</t>
  </si>
  <si>
    <t>17612867598</t>
  </si>
  <si>
    <t>12464</t>
  </si>
  <si>
    <t>301_118074</t>
  </si>
  <si>
    <t>四川太极高新区泰和二街药店</t>
  </si>
  <si>
    <t>杨蕊吉</t>
  </si>
  <si>
    <t>13882307311</t>
  </si>
  <si>
    <t>12848</t>
  </si>
  <si>
    <t>301_753</t>
  </si>
  <si>
    <t>李小菲</t>
  </si>
  <si>
    <t>19827655851</t>
  </si>
  <si>
    <t>12915</t>
  </si>
  <si>
    <t>301_727</t>
  </si>
  <si>
    <t>罗绍梅</t>
  </si>
  <si>
    <t>13219907987</t>
  </si>
  <si>
    <t>13198</t>
  </si>
  <si>
    <t>301_517</t>
  </si>
  <si>
    <t>青羊区北东街店</t>
  </si>
  <si>
    <t>范珂君</t>
  </si>
  <si>
    <t>18582861914</t>
  </si>
  <si>
    <t>12469</t>
  </si>
  <si>
    <t>陈典雅</t>
  </si>
  <si>
    <t>18113246968</t>
  </si>
  <si>
    <t>12472</t>
  </si>
  <si>
    <t>301_117310</t>
  </si>
  <si>
    <t>长寿路店</t>
  </si>
  <si>
    <t>李巧</t>
  </si>
  <si>
    <t>19828475706</t>
  </si>
  <si>
    <t>12535</t>
  </si>
  <si>
    <t>李英</t>
  </si>
  <si>
    <t>18202804239</t>
  </si>
  <si>
    <t>12953</t>
  </si>
  <si>
    <t>301_343</t>
  </si>
  <si>
    <t xml:space="preserve"> 光华药店</t>
  </si>
  <si>
    <t>邓开柱</t>
  </si>
  <si>
    <t>18481211191</t>
  </si>
  <si>
    <t>13182</t>
  </si>
  <si>
    <t>杨荣婷</t>
  </si>
  <si>
    <t>13568888297</t>
  </si>
  <si>
    <t>14065</t>
  </si>
  <si>
    <t>301_103639</t>
  </si>
  <si>
    <t>金马河店</t>
  </si>
  <si>
    <t>王丹丹</t>
  </si>
  <si>
    <t>19983010644</t>
  </si>
  <si>
    <t>13306</t>
  </si>
  <si>
    <t>30.00</t>
  </si>
  <si>
    <t>2021-05-21 18:20:12.0</t>
  </si>
  <si>
    <t>25秒</t>
  </si>
  <si>
    <t>未通过</t>
  </si>
  <si>
    <t>1</t>
  </si>
  <si>
    <t>付俐</t>
  </si>
  <si>
    <t>18981109725</t>
  </si>
  <si>
    <t>13273</t>
  </si>
  <si>
    <t>35.00</t>
  </si>
  <si>
    <t>2021-05-21 18:19:01.0</t>
  </si>
  <si>
    <t>32秒</t>
  </si>
  <si>
    <t>张兰兰</t>
  </si>
  <si>
    <t>18428139467</t>
  </si>
  <si>
    <t>14199</t>
  </si>
  <si>
    <t>40.00</t>
  </si>
  <si>
    <t>2021-05-21 21:50:37.0</t>
  </si>
  <si>
    <t>2分0秒</t>
  </si>
  <si>
    <t>邓红梅</t>
  </si>
  <si>
    <t>13980868547</t>
  </si>
  <si>
    <t>10907</t>
  </si>
  <si>
    <t>301_747</t>
  </si>
  <si>
    <t>郫县二店</t>
  </si>
  <si>
    <t>65.00</t>
  </si>
  <si>
    <t>2021-05-21 17:21:30.0</t>
  </si>
  <si>
    <t>2分57秒</t>
  </si>
  <si>
    <t>苏婷婷</t>
  </si>
  <si>
    <t>18883982564</t>
  </si>
  <si>
    <t>12539</t>
  </si>
  <si>
    <t>70.00</t>
  </si>
  <si>
    <t>2021-05-21 23:30:27.0</t>
  </si>
  <si>
    <t>2分43秒</t>
  </si>
  <si>
    <t>董虎林</t>
  </si>
  <si>
    <t>13438105267</t>
  </si>
  <si>
    <t>13269</t>
  </si>
  <si>
    <t>2021-05-21 19:56:37.0</t>
  </si>
  <si>
    <t>2分8秒</t>
  </si>
  <si>
    <t>黄玲</t>
  </si>
  <si>
    <t>17740214929</t>
  </si>
  <si>
    <t>5519</t>
  </si>
  <si>
    <t>301_744</t>
  </si>
  <si>
    <t xml:space="preserve"> 科华街药店</t>
  </si>
  <si>
    <t>2021-05-21 16:46:46.0</t>
  </si>
  <si>
    <t>2分12秒</t>
  </si>
  <si>
    <t>王依纯</t>
  </si>
  <si>
    <t>15828527522</t>
  </si>
  <si>
    <t>11799</t>
  </si>
  <si>
    <t>2021-05-21 16:23:30.0</t>
  </si>
  <si>
    <t>1分14秒</t>
  </si>
  <si>
    <t>罗丽</t>
  </si>
  <si>
    <t>13980598776</t>
  </si>
  <si>
    <t>11058</t>
  </si>
  <si>
    <t>2021-05-21 15:13:13.0</t>
  </si>
  <si>
    <t>5分30秒</t>
  </si>
  <si>
    <t>李可</t>
  </si>
  <si>
    <t>15928916808</t>
  </si>
  <si>
    <t>7279</t>
  </si>
  <si>
    <t>80.00</t>
  </si>
  <si>
    <t>2021-05-21 22:16:45.0</t>
  </si>
  <si>
    <t>3分7秒</t>
  </si>
  <si>
    <t>林思敏</t>
  </si>
  <si>
    <t>15902864825</t>
  </si>
  <si>
    <t>8400</t>
  </si>
  <si>
    <t>301_347</t>
  </si>
  <si>
    <t>清江东路2药店</t>
  </si>
  <si>
    <t>2021-05-21 16:02:15.0</t>
  </si>
  <si>
    <t>1分44秒</t>
  </si>
  <si>
    <t>单菊</t>
  </si>
  <si>
    <t>18200188130</t>
  </si>
  <si>
    <t>9130</t>
  </si>
  <si>
    <t>85.00</t>
  </si>
  <si>
    <t>2021-05-21 17:54:36.0</t>
  </si>
  <si>
    <t>1分40秒</t>
  </si>
  <si>
    <t>殷岱菊</t>
  </si>
  <si>
    <t>18349249381</t>
  </si>
  <si>
    <t>5527</t>
  </si>
  <si>
    <t>301_511</t>
  </si>
  <si>
    <t xml:space="preserve"> 杉板桥南一路店</t>
  </si>
  <si>
    <t>90.00</t>
  </si>
  <si>
    <t>2021-05-21 22:44:20.0</t>
  </si>
  <si>
    <t>3分44秒</t>
  </si>
  <si>
    <t>邹惠</t>
  </si>
  <si>
    <t>13709010460</t>
  </si>
  <si>
    <t>5501</t>
  </si>
  <si>
    <t>301_573</t>
  </si>
  <si>
    <t>双流锦华路一段药店</t>
  </si>
  <si>
    <t>2021-05-21 22:07:40.0</t>
  </si>
  <si>
    <t>7分49秒</t>
  </si>
  <si>
    <t>冯瑞坤</t>
  </si>
  <si>
    <t>18512853294</t>
  </si>
  <si>
    <t>12977</t>
  </si>
  <si>
    <t>301_743</t>
  </si>
  <si>
    <t>2021-05-21 20:21:54.0</t>
  </si>
  <si>
    <t>3分48秒</t>
  </si>
  <si>
    <t>熊廷妮</t>
  </si>
  <si>
    <t>15982255540</t>
  </si>
  <si>
    <t>13151</t>
  </si>
  <si>
    <t>301_359</t>
  </si>
  <si>
    <t>2021-05-21 20:13:43.0</t>
  </si>
  <si>
    <t>8分37秒</t>
  </si>
  <si>
    <t>罗妍</t>
  </si>
  <si>
    <t>15182279670</t>
  </si>
  <si>
    <t>11333</t>
  </si>
  <si>
    <t>2021-05-21 18:53:09.0</t>
  </si>
  <si>
    <t>9分18秒</t>
  </si>
  <si>
    <t>万雪倩</t>
  </si>
  <si>
    <t>17882293412</t>
  </si>
  <si>
    <t>12497</t>
  </si>
  <si>
    <t>301_102934</t>
  </si>
  <si>
    <t>银河北街店</t>
  </si>
  <si>
    <t>2021-05-21 18:32:39.0</t>
  </si>
  <si>
    <t>2分37秒</t>
  </si>
  <si>
    <t>李秀丽</t>
  </si>
  <si>
    <t>15892562134</t>
  </si>
  <si>
    <t>13199</t>
  </si>
  <si>
    <t>2021-05-21 16:24:41.0</t>
  </si>
  <si>
    <t>1分13秒</t>
  </si>
  <si>
    <t>李玉先</t>
  </si>
  <si>
    <t>18328479332</t>
  </si>
  <si>
    <t>11624</t>
  </si>
  <si>
    <t>301_113833</t>
  </si>
  <si>
    <t>光华西一路</t>
  </si>
  <si>
    <t>2021-05-21 15:58:40.0</t>
  </si>
  <si>
    <t>8分59秒</t>
  </si>
  <si>
    <t>唐阳</t>
  </si>
  <si>
    <t>18280186775</t>
  </si>
  <si>
    <t>14214</t>
  </si>
  <si>
    <t>301_730</t>
  </si>
  <si>
    <t>新都新繁店</t>
  </si>
  <si>
    <t>2021-05-21 15:28:57.0</t>
  </si>
  <si>
    <t>5分2秒</t>
  </si>
  <si>
    <t>梁洪森</t>
  </si>
  <si>
    <t>13880515794</t>
  </si>
  <si>
    <t>14050</t>
  </si>
  <si>
    <t>301_723</t>
  </si>
  <si>
    <t xml:space="preserve"> 柳翠路药店</t>
  </si>
  <si>
    <t>2021-05-21 15:20:08.0</t>
  </si>
  <si>
    <t>唐丹</t>
  </si>
  <si>
    <t>15228985838</t>
  </si>
  <si>
    <t>9308</t>
  </si>
  <si>
    <t>301_116919</t>
  </si>
  <si>
    <t>科华北路店</t>
  </si>
  <si>
    <t>2021-05-21 15:12:08.0</t>
  </si>
  <si>
    <t>5分13秒</t>
  </si>
  <si>
    <t>魏存敏</t>
  </si>
  <si>
    <t>15298042070</t>
  </si>
  <si>
    <t>12846</t>
  </si>
  <si>
    <t>95.00</t>
  </si>
  <si>
    <t>2021-05-21 23:53:28.0</t>
  </si>
  <si>
    <t>4分44秒</t>
  </si>
  <si>
    <t>张雨</t>
  </si>
  <si>
    <t>18683345031</t>
  </si>
  <si>
    <t>13987</t>
  </si>
  <si>
    <t>301_105910</t>
  </si>
  <si>
    <t>紫薇东路店</t>
  </si>
  <si>
    <t>2021-05-21 23:21:46.0</t>
  </si>
  <si>
    <t>10分40秒</t>
  </si>
  <si>
    <t>杨伟钰</t>
  </si>
  <si>
    <t>15828153113</t>
  </si>
  <si>
    <t>7917</t>
  </si>
  <si>
    <t>301_515</t>
  </si>
  <si>
    <t>2021-05-21 23:13:27.0</t>
  </si>
  <si>
    <t>5分34秒</t>
  </si>
  <si>
    <t>郭俊梅</t>
  </si>
  <si>
    <t>18581575924</t>
  </si>
  <si>
    <t>12949</t>
  </si>
  <si>
    <t>2021-05-21 23:13:14.0</t>
  </si>
  <si>
    <t>4分50秒</t>
  </si>
  <si>
    <t>吴凤兰</t>
  </si>
  <si>
    <t>15008445850</t>
  </si>
  <si>
    <t>8022</t>
  </si>
  <si>
    <t>2021-05-21 22:51:34.0</t>
  </si>
  <si>
    <t>3分13秒</t>
  </si>
  <si>
    <t>方霞</t>
  </si>
  <si>
    <t>19982005851</t>
  </si>
  <si>
    <t>14075</t>
  </si>
  <si>
    <t>301_111064</t>
  </si>
  <si>
    <t>涌泉店</t>
  </si>
  <si>
    <t>2021-05-21 22:48:03.0</t>
  </si>
  <si>
    <t>16分51秒</t>
  </si>
  <si>
    <t>罗婷</t>
  </si>
  <si>
    <t>15198297336</t>
  </si>
  <si>
    <t>14217</t>
  </si>
  <si>
    <t>301_114622</t>
  </si>
  <si>
    <t>东昌路店</t>
  </si>
  <si>
    <t>2021-05-21 22:26:22.0</t>
  </si>
  <si>
    <t>5分28秒</t>
  </si>
  <si>
    <t>蒋雪琴</t>
  </si>
  <si>
    <t>18583655117</t>
  </si>
  <si>
    <t>4033</t>
  </si>
  <si>
    <t>2021-05-21 22:15:12.0</t>
  </si>
  <si>
    <t>1分39秒</t>
  </si>
  <si>
    <t>吴洪瑶</t>
  </si>
  <si>
    <t>18181524064</t>
  </si>
  <si>
    <t>12623</t>
  </si>
  <si>
    <t>2021-05-21 22:14:56.0</t>
  </si>
  <si>
    <t>6秒</t>
  </si>
  <si>
    <t>邓磊</t>
  </si>
  <si>
    <t>15883407335</t>
  </si>
  <si>
    <t>12480</t>
  </si>
  <si>
    <t>2021-05-21 21:51:57.0</t>
  </si>
  <si>
    <t>11分10秒</t>
  </si>
  <si>
    <t>王丽超</t>
  </si>
  <si>
    <t>13558772902</t>
  </si>
  <si>
    <t>5844</t>
  </si>
  <si>
    <t>301_349</t>
  </si>
  <si>
    <t xml:space="preserve"> 人民中路店</t>
  </si>
  <si>
    <t>2021-05-21 21:49:34.0</t>
  </si>
  <si>
    <t>4分35秒</t>
  </si>
  <si>
    <t>谭杨</t>
  </si>
  <si>
    <t>18482181804</t>
  </si>
  <si>
    <t>12371</t>
  </si>
  <si>
    <t>2021-05-21 21:45:28.0</t>
  </si>
  <si>
    <t>4分43秒</t>
  </si>
  <si>
    <t>吴佩娟</t>
  </si>
  <si>
    <t>18483281781</t>
  </si>
  <si>
    <t>13209</t>
  </si>
  <si>
    <t>2021-05-21 21:35:47.0</t>
  </si>
  <si>
    <t>5分44秒</t>
  </si>
  <si>
    <t>罗晓梅</t>
  </si>
  <si>
    <t>13688194665</t>
  </si>
  <si>
    <t>14139</t>
  </si>
  <si>
    <t>2021-05-21 21:21:35.0</t>
  </si>
  <si>
    <t>3分56秒</t>
  </si>
  <si>
    <t>谢琴</t>
  </si>
  <si>
    <t>13558826525</t>
  </si>
  <si>
    <t>4291</t>
  </si>
  <si>
    <t>2021-05-21 21:17:40.0</t>
  </si>
  <si>
    <t>4分34秒</t>
  </si>
  <si>
    <t>李海燕</t>
  </si>
  <si>
    <t>15982078771</t>
  </si>
  <si>
    <t>10468</t>
  </si>
  <si>
    <t>301_112888</t>
  </si>
  <si>
    <t>四川太极武侯区双楠路药店</t>
  </si>
  <si>
    <t>2021-05-21 21:09:28.0</t>
  </si>
  <si>
    <t>1分52秒</t>
  </si>
  <si>
    <t>龚玉林</t>
  </si>
  <si>
    <t>17360293584</t>
  </si>
  <si>
    <t>12517</t>
  </si>
  <si>
    <t>301_329</t>
  </si>
  <si>
    <t xml:space="preserve"> 温江店</t>
  </si>
  <si>
    <t>城郊二片&gt;川太极分公司&gt;周三（城郊2）&gt;四川太极大药房连锁有限公司</t>
  </si>
  <si>
    <t>2021-05-21 20:54:47.0</t>
  </si>
  <si>
    <t>邹东梅</t>
  </si>
  <si>
    <t>13881784014</t>
  </si>
  <si>
    <t>11964</t>
  </si>
  <si>
    <t>2021-05-21 20:45:00.0</t>
  </si>
  <si>
    <t>骆玲</t>
  </si>
  <si>
    <t>13219003825</t>
  </si>
  <si>
    <t>12467</t>
  </si>
  <si>
    <t>2021-05-21 20:35:10.0</t>
  </si>
  <si>
    <t>8分11秒</t>
  </si>
  <si>
    <t>李佳岭</t>
  </si>
  <si>
    <t>13568832637</t>
  </si>
  <si>
    <t>9679</t>
  </si>
  <si>
    <t>2021-05-21 20:24:42.0</t>
  </si>
  <si>
    <t>5分48秒</t>
  </si>
  <si>
    <t>张阿几</t>
  </si>
  <si>
    <t>13550275493</t>
  </si>
  <si>
    <t>12144</t>
  </si>
  <si>
    <t>301_113025</t>
  </si>
  <si>
    <t>蜀鑫路店</t>
  </si>
  <si>
    <t>2021-05-21 20:21:59.0</t>
  </si>
  <si>
    <t>严善群</t>
  </si>
  <si>
    <t>15196177607</t>
  </si>
  <si>
    <t>14108</t>
  </si>
  <si>
    <t>2021-05-21 20:19:34.0</t>
  </si>
  <si>
    <t>5分54秒</t>
  </si>
  <si>
    <t>王娅</t>
  </si>
  <si>
    <t>17740183785</t>
  </si>
  <si>
    <t>11537</t>
  </si>
  <si>
    <t>2021-05-21 19:34:31.0</t>
  </si>
  <si>
    <t>6分16秒</t>
  </si>
  <si>
    <t>李桂芳</t>
  </si>
  <si>
    <t>13308008624</t>
  </si>
  <si>
    <t>8972</t>
  </si>
  <si>
    <t>301_712</t>
  </si>
  <si>
    <t>2021-05-21 19:23:04.0</t>
  </si>
  <si>
    <t>4分55秒</t>
  </si>
  <si>
    <t>唐文琼</t>
  </si>
  <si>
    <t>15928194998</t>
  </si>
  <si>
    <t>9669</t>
  </si>
  <si>
    <t>2021-05-21 19:13:03.0</t>
  </si>
  <si>
    <t>9分49秒</t>
  </si>
  <si>
    <t>马昕</t>
  </si>
  <si>
    <t>13668288885</t>
  </si>
  <si>
    <t>9563</t>
  </si>
  <si>
    <t>2021-05-21 18:54:57.0</t>
  </si>
  <si>
    <t>7分21秒</t>
  </si>
  <si>
    <t>黄长菊</t>
  </si>
  <si>
    <t>13628049526</t>
  </si>
  <si>
    <t>7107</t>
  </si>
  <si>
    <t>2021-05-21 18:50:31.0</t>
  </si>
  <si>
    <t>7分0秒</t>
  </si>
  <si>
    <t>阳玲</t>
  </si>
  <si>
    <t>18081122214</t>
  </si>
  <si>
    <t>10989</t>
  </si>
  <si>
    <t>2021-05-21 18:47:22.0</t>
  </si>
  <si>
    <t>5分35秒</t>
  </si>
  <si>
    <t>刘春花</t>
  </si>
  <si>
    <t>17790268107</t>
  </si>
  <si>
    <t>11382</t>
  </si>
  <si>
    <t>2021-05-21 18:45:56.0</t>
  </si>
  <si>
    <t>6分27秒</t>
  </si>
  <si>
    <t>陈丽梅</t>
  </si>
  <si>
    <t>13438387396</t>
  </si>
  <si>
    <t>9749</t>
  </si>
  <si>
    <t>301_740</t>
  </si>
  <si>
    <t>2021-05-21 18:44:51.0</t>
  </si>
  <si>
    <t>2分56秒</t>
  </si>
  <si>
    <t>张意雪</t>
  </si>
  <si>
    <t>15281213757</t>
  </si>
  <si>
    <t>12940</t>
  </si>
  <si>
    <t>301_355</t>
  </si>
  <si>
    <t>2021-05-21 18:44:04.0</t>
  </si>
  <si>
    <t>6分14秒</t>
  </si>
  <si>
    <t>孟小明</t>
  </si>
  <si>
    <t>13982210896</t>
  </si>
  <si>
    <t>6823</t>
  </si>
  <si>
    <t>301_720</t>
  </si>
  <si>
    <t>大邑新场镇店</t>
  </si>
  <si>
    <t>城郊一片&gt;川太极分公司&gt;7/0（城郊一片新场）&gt;四川太极大药房连锁有限公司</t>
  </si>
  <si>
    <t>2021-05-21 18:43:34.0</t>
  </si>
  <si>
    <t>4分57秒</t>
  </si>
  <si>
    <t>张杰</t>
  </si>
  <si>
    <t>18284587590</t>
  </si>
  <si>
    <t>11143</t>
  </si>
  <si>
    <t>301_545</t>
  </si>
  <si>
    <t>龙潭西路店</t>
  </si>
  <si>
    <t>2021-05-21 18:26:35.0</t>
  </si>
  <si>
    <t>2分17秒</t>
  </si>
  <si>
    <t>段娟</t>
  </si>
  <si>
    <t>13408475731</t>
  </si>
  <si>
    <t>14040</t>
  </si>
  <si>
    <t>301_104428</t>
  </si>
  <si>
    <t>永康东路店</t>
  </si>
  <si>
    <t>2021-05-21 18:26:00.0</t>
  </si>
  <si>
    <t>7分22秒</t>
  </si>
  <si>
    <t>王爱玲</t>
  </si>
  <si>
    <t>15198017826</t>
  </si>
  <si>
    <t>12914</t>
  </si>
  <si>
    <t>2021-05-21 18:00:39.0</t>
  </si>
  <si>
    <t>2分58秒</t>
  </si>
  <si>
    <t>廖苹</t>
  </si>
  <si>
    <t>15882210307</t>
  </si>
  <si>
    <t>11383</t>
  </si>
  <si>
    <t>2021-05-21 17:59:58.0</t>
  </si>
  <si>
    <t>2分13秒</t>
  </si>
  <si>
    <t>王茹</t>
  </si>
  <si>
    <t>13547950842</t>
  </si>
  <si>
    <t>11142</t>
  </si>
  <si>
    <t>2021-05-21 17:57:43.0</t>
  </si>
  <si>
    <t>5分11秒</t>
  </si>
  <si>
    <t>林铃</t>
  </si>
  <si>
    <t>13458617630</t>
  </si>
  <si>
    <t>7707</t>
  </si>
  <si>
    <t>301_115971</t>
  </si>
  <si>
    <t>宏济中路店</t>
  </si>
  <si>
    <t>2021-05-21 17:37:16.0</t>
  </si>
  <si>
    <t>1分10秒</t>
  </si>
  <si>
    <t>朱欢</t>
  </si>
  <si>
    <t>17302847775</t>
  </si>
  <si>
    <t>13969</t>
  </si>
  <si>
    <t>301_748</t>
  </si>
  <si>
    <t>大邑东街药店</t>
  </si>
  <si>
    <t>2021-05-21 17:36:42.0</t>
  </si>
  <si>
    <t>6分37秒</t>
  </si>
  <si>
    <t>李沙</t>
  </si>
  <si>
    <t>18080126221</t>
  </si>
  <si>
    <t>6148</t>
  </si>
  <si>
    <t>301_594</t>
  </si>
  <si>
    <t>安仁镇千禧街药店</t>
  </si>
  <si>
    <t>城郊一片&gt;川太极分公司&gt;3/9(城郊一片）&gt;四川太极大药房连锁有限公司</t>
  </si>
  <si>
    <t>2021-05-21 17:36:22.0</t>
  </si>
  <si>
    <t>4分21秒</t>
  </si>
  <si>
    <t>晏祥春</t>
  </si>
  <si>
    <t>18728458610</t>
  </si>
  <si>
    <t>6497</t>
  </si>
  <si>
    <t>301_587</t>
  </si>
  <si>
    <t xml:space="preserve"> 都江堰景中路店</t>
  </si>
  <si>
    <t>2021-05-21 17:16:51.0</t>
  </si>
  <si>
    <t>高清清</t>
  </si>
  <si>
    <t>15208383575</t>
  </si>
  <si>
    <t>12883</t>
  </si>
  <si>
    <t>301_339</t>
  </si>
  <si>
    <t xml:space="preserve"> 沙河源药店</t>
  </si>
  <si>
    <t>2021-05-21 17:11:26.0</t>
  </si>
  <si>
    <t>5分45秒</t>
  </si>
  <si>
    <t>已通过</t>
  </si>
  <si>
    <t>张群</t>
  </si>
  <si>
    <t>15928559839</t>
  </si>
  <si>
    <t>6232</t>
  </si>
  <si>
    <t>2021-05-21 16:58:12.0</t>
  </si>
  <si>
    <t>17分4秒</t>
  </si>
  <si>
    <t>毛静静</t>
  </si>
  <si>
    <t>18628267508</t>
  </si>
  <si>
    <t>7050</t>
  </si>
  <si>
    <t>2021-05-21 16:46:04.0</t>
  </si>
  <si>
    <t>黄艳</t>
  </si>
  <si>
    <t>13981786945</t>
  </si>
  <si>
    <t>11487</t>
  </si>
  <si>
    <t>2021-05-21 16:36:32.0</t>
  </si>
  <si>
    <t>李甜甜</t>
  </si>
  <si>
    <t>13982288497</t>
  </si>
  <si>
    <t>10186</t>
  </si>
  <si>
    <t>2021-05-21 16:31:32.0</t>
  </si>
  <si>
    <t>8分39秒</t>
  </si>
  <si>
    <t>邓洁</t>
  </si>
  <si>
    <t>17302833152</t>
  </si>
  <si>
    <t>12113</t>
  </si>
  <si>
    <t>301_746</t>
  </si>
  <si>
    <t xml:space="preserve"> 桃源药店</t>
  </si>
  <si>
    <t>2021-05-21 16:26:17.0</t>
  </si>
  <si>
    <t>7分5秒</t>
  </si>
  <si>
    <t>陈伟</t>
  </si>
  <si>
    <t>19182086679</t>
  </si>
  <si>
    <t>13578</t>
  </si>
  <si>
    <t>2021-05-21 16:24:55.0</t>
  </si>
  <si>
    <t>6分32秒</t>
  </si>
  <si>
    <t>杨萧</t>
  </si>
  <si>
    <t>18349317728</t>
  </si>
  <si>
    <t>13022</t>
  </si>
  <si>
    <t>301_101453</t>
  </si>
  <si>
    <t>江安路店</t>
  </si>
  <si>
    <t>2021-05-21 16:22:02.0</t>
  </si>
  <si>
    <t>28分23秒</t>
  </si>
  <si>
    <t>梁海燕</t>
  </si>
  <si>
    <t>13699433767</t>
  </si>
  <si>
    <t>8606</t>
  </si>
  <si>
    <t>301_351</t>
  </si>
  <si>
    <t xml:space="preserve"> 都江堰药店</t>
  </si>
  <si>
    <t>2021-05-21 16:15:29.0</t>
  </si>
  <si>
    <t>7分48秒</t>
  </si>
  <si>
    <t>谌美静</t>
  </si>
  <si>
    <t>13678089030</t>
  </si>
  <si>
    <t>11503</t>
  </si>
  <si>
    <t>2021-05-21 16:14:49.0</t>
  </si>
  <si>
    <t>14分3秒</t>
  </si>
  <si>
    <t>张雪</t>
  </si>
  <si>
    <t>13550650376</t>
  </si>
  <si>
    <t>12905</t>
  </si>
  <si>
    <t>2021-05-21 16:14:07.0</t>
  </si>
  <si>
    <t>8分53秒</t>
  </si>
  <si>
    <t>王宇</t>
  </si>
  <si>
    <t>18380229297</t>
  </si>
  <si>
    <t>12412</t>
  </si>
  <si>
    <t>301_716</t>
  </si>
  <si>
    <t>大邑沙渠镇药店</t>
  </si>
  <si>
    <t>2021-05-21 16:13:24.0</t>
  </si>
  <si>
    <t>3分33秒</t>
  </si>
  <si>
    <t>周红蓉</t>
  </si>
  <si>
    <t>13438365024</t>
  </si>
  <si>
    <t>5665</t>
  </si>
  <si>
    <t>301_399</t>
  </si>
  <si>
    <t>天久北巷药店</t>
  </si>
  <si>
    <t>2021-05-21 16:07:33.0</t>
  </si>
  <si>
    <t>6分22秒</t>
  </si>
  <si>
    <t>韩启敏</t>
  </si>
  <si>
    <t>18144340351</t>
  </si>
  <si>
    <t>6385</t>
  </si>
  <si>
    <t>301_704</t>
  </si>
  <si>
    <t>都江堰奎光店</t>
  </si>
  <si>
    <t>2021-05-21 15:39:29.0</t>
  </si>
  <si>
    <t>8分48秒</t>
  </si>
  <si>
    <t>周茂兰</t>
  </si>
  <si>
    <t>18780867860</t>
  </si>
  <si>
    <t>13148</t>
  </si>
  <si>
    <t>2021-05-21 15:33:37.0</t>
  </si>
  <si>
    <t>5分19秒</t>
  </si>
  <si>
    <t>李馨怡</t>
  </si>
  <si>
    <t>13668235661</t>
  </si>
  <si>
    <t>12669</t>
  </si>
  <si>
    <t>2021-05-21 15:32:57.0</t>
  </si>
  <si>
    <t>5分55秒</t>
  </si>
  <si>
    <t>何艳芬</t>
  </si>
  <si>
    <t>18202804752</t>
  </si>
  <si>
    <t>13286</t>
  </si>
  <si>
    <t>301_582</t>
  </si>
  <si>
    <t>2021-05-21 15:32:25.0</t>
  </si>
  <si>
    <t>2分59秒</t>
  </si>
  <si>
    <t>廖文莉</t>
  </si>
  <si>
    <t>15008429262</t>
  </si>
  <si>
    <t>12566</t>
  </si>
  <si>
    <t>301_385</t>
  </si>
  <si>
    <t xml:space="preserve"> 五津西路药店</t>
  </si>
  <si>
    <t>2021-05-21 15:22:22.0</t>
  </si>
  <si>
    <t>彭亚丹</t>
  </si>
  <si>
    <t>17340139663</t>
  </si>
  <si>
    <t>11903</t>
  </si>
  <si>
    <t>2021-05-21 15:20:06.0</t>
  </si>
  <si>
    <t>7分23秒</t>
  </si>
  <si>
    <t>刘芬</t>
  </si>
  <si>
    <t>13568894805</t>
  </si>
  <si>
    <t>7749</t>
  </si>
  <si>
    <t>2021-05-21 15:19:58.0</t>
  </si>
  <si>
    <t>2分1秒</t>
  </si>
  <si>
    <t>梁娟</t>
  </si>
  <si>
    <t>18980971997</t>
  </si>
  <si>
    <t>8060</t>
  </si>
  <si>
    <t>2021-05-21 15:19:02.0</t>
  </si>
  <si>
    <t>8分14秒</t>
  </si>
  <si>
    <t>朱静</t>
  </si>
  <si>
    <t>19141285510</t>
  </si>
  <si>
    <t>12468</t>
  </si>
  <si>
    <t>2021-05-21 15:18:52.0</t>
  </si>
  <si>
    <t>8分9秒</t>
  </si>
  <si>
    <t>周娟</t>
  </si>
  <si>
    <t>13558743930</t>
  </si>
  <si>
    <t>4302</t>
  </si>
  <si>
    <t>301_311</t>
  </si>
  <si>
    <t xml:space="preserve"> 西部店</t>
  </si>
  <si>
    <t>2021-05-21 15:18:23.0</t>
  </si>
  <si>
    <t>10分2秒</t>
  </si>
  <si>
    <t>贺凤</t>
  </si>
  <si>
    <t>18200428839</t>
  </si>
  <si>
    <t>13281</t>
  </si>
  <si>
    <t>2021-05-21 15:17:36.0</t>
  </si>
  <si>
    <t>2分39秒</t>
  </si>
  <si>
    <t>蒋润</t>
  </si>
  <si>
    <t>18181378516</t>
  </si>
  <si>
    <t>13144</t>
  </si>
  <si>
    <t>2021-05-21 15:17:13.0</t>
  </si>
  <si>
    <t>10分25秒</t>
  </si>
  <si>
    <t>沈长英</t>
  </si>
  <si>
    <t>18782470305</t>
  </si>
  <si>
    <t>12147</t>
  </si>
  <si>
    <t>2021-05-21 15:17:10.0</t>
  </si>
  <si>
    <t>12分5秒</t>
  </si>
  <si>
    <t>吴加</t>
  </si>
  <si>
    <t>13699469140</t>
  </si>
  <si>
    <t>13937</t>
  </si>
  <si>
    <t>20分9秒</t>
  </si>
  <si>
    <t>施雪</t>
  </si>
  <si>
    <t>19828405784</t>
  </si>
  <si>
    <t>13020</t>
  </si>
  <si>
    <t>2021-05-21 15:16:18.0</t>
  </si>
  <si>
    <t>2分10秒</t>
  </si>
  <si>
    <t>岳琴</t>
  </si>
  <si>
    <t>13880241706</t>
  </si>
  <si>
    <t>13482</t>
  </si>
  <si>
    <t>301_732</t>
  </si>
  <si>
    <t>邛崃羊安镇永康大道药店</t>
  </si>
  <si>
    <t>2021-05-21 15:13:27.0</t>
  </si>
  <si>
    <t>2分4秒</t>
  </si>
  <si>
    <t>王燕丽</t>
  </si>
  <si>
    <t>13348958287</t>
  </si>
  <si>
    <t>7317</t>
  </si>
  <si>
    <t>2021-05-21 15:12:44.0</t>
  </si>
  <si>
    <t>4分18秒</t>
  </si>
  <si>
    <t>陈婷婷</t>
  </si>
  <si>
    <t>15884455519</t>
  </si>
  <si>
    <t>13942</t>
  </si>
  <si>
    <t>2021-05-21 15:12:11.0</t>
  </si>
  <si>
    <t>6分25秒</t>
  </si>
  <si>
    <t>杨丽</t>
  </si>
  <si>
    <t>13551256215</t>
  </si>
  <si>
    <t>6537</t>
  </si>
  <si>
    <t>2021-05-21 15:11:25.0</t>
  </si>
  <si>
    <t>5分59秒</t>
  </si>
  <si>
    <t>闵雪</t>
  </si>
  <si>
    <t>15828067133</t>
  </si>
  <si>
    <t>9138</t>
  </si>
  <si>
    <t>2021-05-21 15:11:22.0</t>
  </si>
  <si>
    <t>1分55秒</t>
  </si>
  <si>
    <t>杨小英</t>
  </si>
  <si>
    <t>18160065832</t>
  </si>
  <si>
    <t>13405</t>
  </si>
  <si>
    <t>100.00</t>
  </si>
  <si>
    <t>2021-05-21 23:32:56.0</t>
  </si>
  <si>
    <t>4分31秒</t>
  </si>
  <si>
    <t>邱如秀</t>
  </si>
  <si>
    <t>15922906268</t>
  </si>
  <si>
    <t>12717</t>
  </si>
  <si>
    <t>2021-05-21 23:27:49.0</t>
  </si>
  <si>
    <t>4分4秒</t>
  </si>
  <si>
    <t>骆素花</t>
  </si>
  <si>
    <t>13558759771</t>
  </si>
  <si>
    <t>7948</t>
  </si>
  <si>
    <t>301_56</t>
  </si>
  <si>
    <t xml:space="preserve">  三江店</t>
  </si>
  <si>
    <t>城郊二片&gt;川太极分公司&gt;0、6（2片三江店）&gt;四川太极大药房连锁有限公司</t>
  </si>
  <si>
    <t>2021-05-21 23:22:25.0</t>
  </si>
  <si>
    <t>2分50秒</t>
  </si>
  <si>
    <t>张亚红</t>
  </si>
  <si>
    <t>18848476400</t>
  </si>
  <si>
    <t>11642</t>
  </si>
  <si>
    <t>2021-05-21 23:12:59.0</t>
  </si>
  <si>
    <t>3分10秒</t>
  </si>
  <si>
    <t>母海燕</t>
  </si>
  <si>
    <t>18981803903</t>
  </si>
  <si>
    <t>13720</t>
  </si>
  <si>
    <t>2021-05-21 23:08:17.0</t>
  </si>
  <si>
    <t>5分36秒</t>
  </si>
  <si>
    <t>郑欣慧</t>
  </si>
  <si>
    <t>15756795126</t>
  </si>
  <si>
    <t>13986</t>
  </si>
  <si>
    <t>2021-05-21 23:04:43.0</t>
  </si>
  <si>
    <t>6分46秒</t>
  </si>
  <si>
    <t>费诗尧</t>
  </si>
  <si>
    <t>13540831951</t>
  </si>
  <si>
    <t>10808</t>
  </si>
  <si>
    <t>301_54</t>
  </si>
  <si>
    <t xml:space="preserve">  怀远店</t>
  </si>
  <si>
    <t>城郊二片&gt;川太极分公司&gt;1.5（2片怀远店）&gt;四川太极大药房连锁有限公司</t>
  </si>
  <si>
    <t>2021-05-21 22:56:28.0</t>
  </si>
  <si>
    <t>4分25秒</t>
  </si>
  <si>
    <t>吴湘燏</t>
  </si>
  <si>
    <t>18382128387</t>
  </si>
  <si>
    <t>10949</t>
  </si>
  <si>
    <t>2021-05-21 22:44:58.0</t>
  </si>
  <si>
    <t>2分33秒</t>
  </si>
  <si>
    <t>涂思佩</t>
  </si>
  <si>
    <t>15982021336</t>
  </si>
  <si>
    <t>12377</t>
  </si>
  <si>
    <t>301_754</t>
  </si>
  <si>
    <t>尚贤坊街药店</t>
  </si>
  <si>
    <t>2021-05-21 22:44:26.0</t>
  </si>
  <si>
    <t>5分9秒</t>
  </si>
  <si>
    <t>朱文艺</t>
  </si>
  <si>
    <t>18980277182</t>
  </si>
  <si>
    <t>11323</t>
  </si>
  <si>
    <t>2021-05-21 22:35:18.0</t>
  </si>
  <si>
    <t>18584873940</t>
  </si>
  <si>
    <t>12449</t>
  </si>
  <si>
    <t>2021-05-21 22:31:43.0</t>
  </si>
  <si>
    <t>韩守玉</t>
  </si>
  <si>
    <t>18200282561</t>
  </si>
  <si>
    <t>12454</t>
  </si>
  <si>
    <t>301_105396</t>
  </si>
  <si>
    <t>航中街店</t>
  </si>
  <si>
    <t>2021-05-21 22:28:44.0</t>
  </si>
  <si>
    <t>9分34秒</t>
  </si>
  <si>
    <t>许静</t>
  </si>
  <si>
    <t>18030450733</t>
  </si>
  <si>
    <t>6731</t>
  </si>
  <si>
    <t>301_549</t>
  </si>
  <si>
    <t xml:space="preserve"> 大邑县东壕沟段药店</t>
  </si>
  <si>
    <t>2021-05-21 22:16:55.0</t>
  </si>
  <si>
    <t>4分14秒</t>
  </si>
  <si>
    <t>林禹帅</t>
  </si>
  <si>
    <t>15608021952</t>
  </si>
  <si>
    <t>12255</t>
  </si>
  <si>
    <t>2021-05-21 22:15:35.0</t>
  </si>
  <si>
    <t>蒋爽</t>
  </si>
  <si>
    <t>15023200510</t>
  </si>
  <si>
    <t>13411</t>
  </si>
  <si>
    <t>301_752</t>
  </si>
  <si>
    <t>2021-05-21 22:13:41.0</t>
  </si>
  <si>
    <t>黄天平</t>
  </si>
  <si>
    <t>15183433145</t>
  </si>
  <si>
    <t>11120</t>
  </si>
  <si>
    <t>2021-05-21 22:10:09.0</t>
  </si>
  <si>
    <t>1分51秒</t>
  </si>
  <si>
    <t>魏秀芳</t>
  </si>
  <si>
    <t>18280422504</t>
  </si>
  <si>
    <t>12746</t>
  </si>
  <si>
    <t>2021-05-21 22:08:51.0</t>
  </si>
  <si>
    <t>8分8秒</t>
  </si>
  <si>
    <t>陈香利</t>
  </si>
  <si>
    <t>17353157824</t>
  </si>
  <si>
    <t>13410</t>
  </si>
  <si>
    <t>301_546</t>
  </si>
  <si>
    <t>2021-05-21 22:06:58.0</t>
  </si>
  <si>
    <t>6分54秒</t>
  </si>
  <si>
    <t>马燕</t>
  </si>
  <si>
    <t>18608572885</t>
  </si>
  <si>
    <t>13412</t>
  </si>
  <si>
    <t>2021-05-21 22:02:38.0</t>
  </si>
  <si>
    <t>7分39秒</t>
  </si>
  <si>
    <t>张雪梅</t>
  </si>
  <si>
    <t>18482033680</t>
  </si>
  <si>
    <t>13230</t>
  </si>
  <si>
    <t>2021-05-21 22:00:42.0</t>
  </si>
  <si>
    <t>3分2秒</t>
  </si>
  <si>
    <t>杨晓毅</t>
  </si>
  <si>
    <t>18200158953</t>
  </si>
  <si>
    <t>11490</t>
  </si>
  <si>
    <t>2021-05-21 21:55:31.0</t>
  </si>
  <si>
    <t>6分30秒</t>
  </si>
  <si>
    <t>张娟娟</t>
  </si>
  <si>
    <t>13689067754</t>
  </si>
  <si>
    <t>8592</t>
  </si>
  <si>
    <t>2021-05-21 21:54:55.0</t>
  </si>
  <si>
    <t>4分29秒</t>
  </si>
  <si>
    <t>杨萍</t>
  </si>
  <si>
    <t>13438849455</t>
  </si>
  <si>
    <t>12920</t>
  </si>
  <si>
    <t>2021-05-21 21:38:37.0</t>
  </si>
  <si>
    <t>2分6秒</t>
  </si>
  <si>
    <t>胡荣琼</t>
  </si>
  <si>
    <t>13547900485</t>
  </si>
  <si>
    <t>8798</t>
  </si>
  <si>
    <t>2021-05-21 21:37:24.0</t>
  </si>
  <si>
    <t>6分45秒</t>
  </si>
  <si>
    <t>王芳</t>
  </si>
  <si>
    <t>15378445670</t>
  </si>
  <si>
    <t>12936</t>
  </si>
  <si>
    <t>301_724</t>
  </si>
  <si>
    <t xml:space="preserve"> 观音桥街药店</t>
  </si>
  <si>
    <t>2021-05-21 21:36:16.0</t>
  </si>
  <si>
    <t>5分49秒</t>
  </si>
  <si>
    <t>廖晓静</t>
  </si>
  <si>
    <t>18908228341</t>
  </si>
  <si>
    <t>13296</t>
  </si>
  <si>
    <t>2021-05-21 21:35:45.0</t>
  </si>
  <si>
    <t>陈昌敏</t>
  </si>
  <si>
    <t>19983844815</t>
  </si>
  <si>
    <t>13136</t>
  </si>
  <si>
    <t>2021-05-21 21:31:54.0</t>
  </si>
  <si>
    <t>文淼</t>
  </si>
  <si>
    <t>18398159765</t>
  </si>
  <si>
    <t>12504</t>
  </si>
  <si>
    <t>2021-05-21 21:29:43.0</t>
  </si>
  <si>
    <t>5分17秒</t>
  </si>
  <si>
    <t>王波</t>
  </si>
  <si>
    <t>15008208311</t>
  </si>
  <si>
    <t>7046</t>
  </si>
  <si>
    <t>2021-05-21 21:25:56.0</t>
  </si>
  <si>
    <t>15181480258</t>
  </si>
  <si>
    <t>12954</t>
  </si>
  <si>
    <t>2021-05-21 21:20:01.0</t>
  </si>
  <si>
    <t>6分0秒</t>
  </si>
  <si>
    <t>袁咏梅</t>
  </si>
  <si>
    <t>15108262893</t>
  </si>
  <si>
    <t>10930</t>
  </si>
  <si>
    <t>2021-05-21 21:19:57.0</t>
  </si>
  <si>
    <t>3分38秒</t>
  </si>
  <si>
    <t>陈玉琴</t>
  </si>
  <si>
    <t>13648287742</t>
  </si>
  <si>
    <t>13407</t>
  </si>
  <si>
    <t>2021-05-21 21:18:34.0</t>
  </si>
  <si>
    <t>高红华</t>
  </si>
  <si>
    <t>13980010207</t>
  </si>
  <si>
    <t>6303</t>
  </si>
  <si>
    <t>2021-05-21 21:13:59.0</t>
  </si>
  <si>
    <t>花晓轩</t>
  </si>
  <si>
    <t>18782126537</t>
  </si>
  <si>
    <t>13285</t>
  </si>
  <si>
    <t>2021-05-21 21:13:58.0</t>
  </si>
  <si>
    <t>5分15秒</t>
  </si>
  <si>
    <t>蔡旌晶</t>
  </si>
  <si>
    <t>13086647972</t>
  </si>
  <si>
    <t>9822</t>
  </si>
  <si>
    <t>301_742</t>
  </si>
  <si>
    <t xml:space="preserve"> 庆云南街药店</t>
  </si>
  <si>
    <t>2021-05-21 21:09:20.0</t>
  </si>
  <si>
    <t>6分51秒</t>
  </si>
  <si>
    <t>舒思玉</t>
  </si>
  <si>
    <t>15884928537</t>
  </si>
  <si>
    <t>12190</t>
  </si>
  <si>
    <t>2021-05-21 21:04:49.0</t>
  </si>
  <si>
    <t>4分48秒</t>
  </si>
  <si>
    <t>龚敏</t>
  </si>
  <si>
    <t>18780557937</t>
  </si>
  <si>
    <t>13279</t>
  </si>
  <si>
    <t>301_118151</t>
  </si>
  <si>
    <t>沙湾东一路</t>
  </si>
  <si>
    <t>2021-05-21 21:00:04.0</t>
  </si>
  <si>
    <t>5分43秒</t>
  </si>
  <si>
    <t>旦增平措</t>
  </si>
  <si>
    <t>18989086379</t>
  </si>
  <si>
    <t>13450</t>
  </si>
  <si>
    <t>2021-05-21 20:55:27.0</t>
  </si>
  <si>
    <t>7分51秒</t>
  </si>
  <si>
    <t>贺春芳</t>
  </si>
  <si>
    <t>18728392031</t>
  </si>
  <si>
    <t>11866</t>
  </si>
  <si>
    <t>2021-05-21 20:49:04.0</t>
  </si>
  <si>
    <t>2分3秒</t>
  </si>
  <si>
    <t>刁晓梅</t>
  </si>
  <si>
    <t>13541206505</t>
  </si>
  <si>
    <t>12470</t>
  </si>
  <si>
    <t>2021-05-21 20:46:07.0</t>
  </si>
  <si>
    <t>5分51秒</t>
  </si>
  <si>
    <t>彭蕾</t>
  </si>
  <si>
    <t>15082715382</t>
  </si>
  <si>
    <t>13019</t>
  </si>
  <si>
    <t>2021-05-21 20:45:41.0</t>
  </si>
  <si>
    <t>黄姣</t>
  </si>
  <si>
    <t>13550253522</t>
  </si>
  <si>
    <t>10951</t>
  </si>
  <si>
    <t>2021-05-21 20:45:05.0</t>
  </si>
  <si>
    <t>7分4秒</t>
  </si>
  <si>
    <t>马婷婷</t>
  </si>
  <si>
    <t>15802814039</t>
  </si>
  <si>
    <t>11619</t>
  </si>
  <si>
    <t>301_721</t>
  </si>
  <si>
    <t>邛崃洪川小区药店</t>
  </si>
  <si>
    <t>2021-05-21 20:44:06.0</t>
  </si>
  <si>
    <t>3分42秒</t>
  </si>
  <si>
    <t>李丹</t>
  </si>
  <si>
    <t>13618150232</t>
  </si>
  <si>
    <t>14172</t>
  </si>
  <si>
    <t>2021-05-21 20:39:23.0</t>
  </si>
  <si>
    <t>5分37秒</t>
  </si>
  <si>
    <t>李平</t>
  </si>
  <si>
    <t>13696250954</t>
  </si>
  <si>
    <t>13293</t>
  </si>
  <si>
    <t>301_387</t>
  </si>
  <si>
    <t xml:space="preserve"> 新乐中街药店</t>
  </si>
  <si>
    <t>2021-05-21 20:37:36.0</t>
  </si>
  <si>
    <t>1分34秒</t>
  </si>
  <si>
    <t>王旭</t>
  </si>
  <si>
    <t>13658071752</t>
  </si>
  <si>
    <t>10218</t>
  </si>
  <si>
    <t>301_104838</t>
  </si>
  <si>
    <t>蜀州中路店</t>
  </si>
  <si>
    <t>2021-05-21 20:36:26.0</t>
  </si>
  <si>
    <t>4分54秒</t>
  </si>
  <si>
    <t>兰新喻</t>
  </si>
  <si>
    <t>13688067110</t>
  </si>
  <si>
    <t>10650</t>
  </si>
  <si>
    <t>2021-05-21 20:33:53.0</t>
  </si>
  <si>
    <t>2分49秒</t>
  </si>
  <si>
    <t>潘易</t>
  </si>
  <si>
    <t>17844547735</t>
  </si>
  <si>
    <t>13141</t>
  </si>
  <si>
    <t>2021-05-21 20:31:44.0</t>
  </si>
  <si>
    <t>7分38秒</t>
  </si>
  <si>
    <t>陈思敏</t>
  </si>
  <si>
    <t>18382151601</t>
  </si>
  <si>
    <t>10816</t>
  </si>
  <si>
    <t>2021-05-21 20:28:30.0</t>
  </si>
  <si>
    <t>8分50秒</t>
  </si>
  <si>
    <t>江月红</t>
  </si>
  <si>
    <t>13648074814</t>
  </si>
  <si>
    <t>5457</t>
  </si>
  <si>
    <t>301_105267</t>
  </si>
  <si>
    <t>蜀汉路店</t>
  </si>
  <si>
    <t>2021-05-21 20:25:32.0</t>
  </si>
  <si>
    <t>5分47秒</t>
  </si>
  <si>
    <t>谢敏</t>
  </si>
  <si>
    <t>18380213184</t>
  </si>
  <si>
    <t>12886</t>
  </si>
  <si>
    <t>2021-05-21 20:25:06.0</t>
  </si>
  <si>
    <t>6分36秒</t>
  </si>
  <si>
    <t>陈亭亭</t>
  </si>
  <si>
    <t>15008280795</t>
  </si>
  <si>
    <t>12744</t>
  </si>
  <si>
    <t>301_514</t>
  </si>
  <si>
    <t>新津邓双店</t>
  </si>
  <si>
    <t>2021-05-21 20:23:52.0</t>
  </si>
  <si>
    <t>7分45秒</t>
  </si>
  <si>
    <t>刘洋</t>
  </si>
  <si>
    <t>18349210344</t>
  </si>
  <si>
    <t>13300</t>
  </si>
  <si>
    <t>2021-05-21 20:22:53.0</t>
  </si>
  <si>
    <t>辜瑞琪</t>
  </si>
  <si>
    <t>13880768966</t>
  </si>
  <si>
    <t>4044</t>
  </si>
  <si>
    <t>2021-05-21 20:22:30.0</t>
  </si>
  <si>
    <t>3分58秒</t>
  </si>
  <si>
    <t>庄静</t>
  </si>
  <si>
    <t>15108404845</t>
  </si>
  <si>
    <t>9112</t>
  </si>
  <si>
    <t>301_371</t>
  </si>
  <si>
    <t>2021-05-21 20:22:12.0</t>
  </si>
  <si>
    <t>3分5秒</t>
  </si>
  <si>
    <t>吕越</t>
  </si>
  <si>
    <t>18382357167</t>
  </si>
  <si>
    <t>13127</t>
  </si>
  <si>
    <t>2021-05-21 20:20:57.0</t>
  </si>
  <si>
    <t>谭庆娟</t>
  </si>
  <si>
    <t>15198255749</t>
  </si>
  <si>
    <t>4529</t>
  </si>
  <si>
    <t>2021-05-21 20:07:15.0</t>
  </si>
  <si>
    <t>51秒</t>
  </si>
  <si>
    <t>廖红</t>
  </si>
  <si>
    <t>15928928200</t>
  </si>
  <si>
    <t>7388</t>
  </si>
  <si>
    <t>301_107658</t>
  </si>
  <si>
    <t>万和北路店</t>
  </si>
  <si>
    <t>2021-05-21 20:00:06.0</t>
  </si>
  <si>
    <t>6分24秒</t>
  </si>
  <si>
    <t>刘新</t>
  </si>
  <si>
    <t>18702869564</t>
  </si>
  <si>
    <t>6830</t>
  </si>
  <si>
    <t>301_379</t>
  </si>
  <si>
    <t>2021-05-21 19:45:02.0</t>
  </si>
  <si>
    <t>2分34秒</t>
  </si>
  <si>
    <t>任雪</t>
  </si>
  <si>
    <t>18848486150</t>
  </si>
  <si>
    <t>13122</t>
  </si>
  <si>
    <t>2021-05-21 19:41:44.0</t>
  </si>
  <si>
    <t>杨凤麟</t>
  </si>
  <si>
    <t>13981854838</t>
  </si>
  <si>
    <t>13327</t>
  </si>
  <si>
    <t>2021-05-21 19:38:11.0</t>
  </si>
  <si>
    <t>4分56秒</t>
  </si>
  <si>
    <t>詹步蓉</t>
  </si>
  <si>
    <t>13658034879</t>
  </si>
  <si>
    <t>5537</t>
  </si>
  <si>
    <t>2021-05-21 19:37:49.0</t>
  </si>
  <si>
    <t>9分24秒</t>
  </si>
  <si>
    <t>余志彬</t>
  </si>
  <si>
    <t>13648050786</t>
  </si>
  <si>
    <t>10613</t>
  </si>
  <si>
    <t>2021-05-21 19:37:18.0</t>
  </si>
  <si>
    <t>2分55秒</t>
  </si>
  <si>
    <t>聂丽</t>
  </si>
  <si>
    <t>15388259151</t>
  </si>
  <si>
    <t>8594</t>
  </si>
  <si>
    <t>2021-05-21 19:33:55.0</t>
  </si>
  <si>
    <t>9分40秒</t>
  </si>
  <si>
    <t>王盛英</t>
  </si>
  <si>
    <t>18581540895</t>
  </si>
  <si>
    <t>11335</t>
  </si>
  <si>
    <t>2021-05-21 19:31:29.0</t>
  </si>
  <si>
    <t>8分3秒</t>
  </si>
  <si>
    <t>邹颖</t>
  </si>
  <si>
    <t>17815132479</t>
  </si>
  <si>
    <t>13403</t>
  </si>
  <si>
    <t>301_513</t>
  </si>
  <si>
    <t xml:space="preserve"> 顺和街店</t>
  </si>
  <si>
    <t>廖薇</t>
  </si>
  <si>
    <t>15182690265</t>
  </si>
  <si>
    <t>13406</t>
  </si>
  <si>
    <t>2021-05-21 19:27:35.0</t>
  </si>
  <si>
    <t>3分32秒</t>
  </si>
  <si>
    <t>羊玉梅</t>
  </si>
  <si>
    <t>18702801956</t>
  </si>
  <si>
    <t>13698</t>
  </si>
  <si>
    <t>301_114286</t>
  </si>
  <si>
    <t>光华北五路</t>
  </si>
  <si>
    <t>2021-05-21 19:26:50.0</t>
  </si>
  <si>
    <t>2分16秒</t>
  </si>
  <si>
    <t>熊雅洁</t>
  </si>
  <si>
    <t>18280402362</t>
  </si>
  <si>
    <t>13325</t>
  </si>
  <si>
    <t>2021-05-21 19:24:57.0</t>
  </si>
  <si>
    <t>吕彩霞</t>
  </si>
  <si>
    <t>18782148844</t>
  </si>
  <si>
    <t>7006</t>
  </si>
  <si>
    <t>2021-05-21 19:24:28.0</t>
  </si>
  <si>
    <t>牟小燕</t>
  </si>
  <si>
    <t>15682031729</t>
  </si>
  <si>
    <t>13308</t>
  </si>
  <si>
    <t>2021-05-21 19:21:04.0</t>
  </si>
  <si>
    <t>胡静</t>
  </si>
  <si>
    <t>15609056513</t>
  </si>
  <si>
    <t>12515</t>
  </si>
  <si>
    <t>301_308</t>
  </si>
  <si>
    <t xml:space="preserve"> 红星店</t>
  </si>
  <si>
    <t>2021-05-21 19:20:55.0</t>
  </si>
  <si>
    <t>3分11秒</t>
  </si>
  <si>
    <t>李勤</t>
  </si>
  <si>
    <t>13648132819</t>
  </si>
  <si>
    <t>13001</t>
  </si>
  <si>
    <t>2021-05-21 19:20:22.0</t>
  </si>
  <si>
    <t>8分22秒</t>
  </si>
  <si>
    <t>张玲</t>
  </si>
  <si>
    <t>15881519813</t>
  </si>
  <si>
    <t>10890</t>
  </si>
  <si>
    <t>2021-05-21 19:20:04.0</t>
  </si>
  <si>
    <t>4分52秒</t>
  </si>
  <si>
    <t>邱运丽</t>
  </si>
  <si>
    <t>13551130792</t>
  </si>
  <si>
    <t>12937</t>
  </si>
  <si>
    <t>2021-05-21 19:16:11.0</t>
  </si>
  <si>
    <t>4分6秒</t>
  </si>
  <si>
    <t>蔡红秀</t>
  </si>
  <si>
    <t>13880858513</t>
  </si>
  <si>
    <t>13061</t>
  </si>
  <si>
    <t>2021-05-21 19:14:02.0</t>
  </si>
  <si>
    <t>7分15秒</t>
  </si>
  <si>
    <t>张玉</t>
  </si>
  <si>
    <t>13666297753</t>
  </si>
  <si>
    <t>8233</t>
  </si>
  <si>
    <t>2021-05-21 19:10:52.0</t>
  </si>
  <si>
    <t>4分19秒</t>
  </si>
  <si>
    <t>向海英</t>
  </si>
  <si>
    <t>13541182662</t>
  </si>
  <si>
    <t>4024</t>
  </si>
  <si>
    <t>2021-05-21 19:09:45.0</t>
  </si>
  <si>
    <t>5分40秒</t>
  </si>
  <si>
    <t>秦怡</t>
  </si>
  <si>
    <t>17823517901</t>
  </si>
  <si>
    <t>13409</t>
  </si>
  <si>
    <t>2021-05-21 19:03:55.0</t>
  </si>
  <si>
    <t>1分20秒</t>
  </si>
  <si>
    <t>彭关敏</t>
  </si>
  <si>
    <t>18380205373</t>
  </si>
  <si>
    <t>10902</t>
  </si>
  <si>
    <t>2021-05-21 19:00:42.0</t>
  </si>
  <si>
    <t>4分17秒</t>
  </si>
  <si>
    <t>夏秀娟</t>
  </si>
  <si>
    <t>15883192036</t>
  </si>
  <si>
    <t>14171</t>
  </si>
  <si>
    <t>2021-05-21 18:59:58.0</t>
  </si>
  <si>
    <t>赵秋丽</t>
  </si>
  <si>
    <t>13228132635</t>
  </si>
  <si>
    <t>12898</t>
  </si>
  <si>
    <t>301_102479</t>
  </si>
  <si>
    <t>城中片区&gt;川太极分公司&gt;周六（城中片区）&gt;四川太极大药房连锁有限公司</t>
  </si>
  <si>
    <t>2021-05-21 18:59:42.0</t>
  </si>
  <si>
    <t>阴静</t>
  </si>
  <si>
    <t>15982175795</t>
  </si>
  <si>
    <t>9190</t>
  </si>
  <si>
    <t>2021-05-21 18:52:45.0</t>
  </si>
  <si>
    <t>钟友群</t>
  </si>
  <si>
    <t>13540707579</t>
  </si>
  <si>
    <t>8075</t>
  </si>
  <si>
    <t>2021-05-21 18:50:32.0</t>
  </si>
  <si>
    <t>7分44秒</t>
  </si>
  <si>
    <t>纪莉萍</t>
  </si>
  <si>
    <t>18200595811</t>
  </si>
  <si>
    <t>9295</t>
  </si>
  <si>
    <t>301_105751</t>
  </si>
  <si>
    <t>新下街店</t>
  </si>
  <si>
    <t>2021-05-21 18:50:29.0</t>
  </si>
  <si>
    <t>3分45秒</t>
  </si>
  <si>
    <t>梅茜</t>
  </si>
  <si>
    <t>13880638964</t>
  </si>
  <si>
    <t>9895</t>
  </si>
  <si>
    <t>2021-05-21 18:49:48.0</t>
  </si>
  <si>
    <t>2分26秒</t>
  </si>
  <si>
    <t>郑芸</t>
  </si>
  <si>
    <t>13608053035</t>
  </si>
  <si>
    <t>14141</t>
  </si>
  <si>
    <t>2021-05-21 18:49:36.0</t>
  </si>
  <si>
    <t>4分32秒</t>
  </si>
  <si>
    <t>吴绪妍</t>
  </si>
  <si>
    <t>18282632192</t>
  </si>
  <si>
    <t>14149</t>
  </si>
  <si>
    <t>2021-05-21 18:45:37.0</t>
  </si>
  <si>
    <t>梅雅霜</t>
  </si>
  <si>
    <t>16602832796</t>
  </si>
  <si>
    <t>11769</t>
  </si>
  <si>
    <t>2021-05-21 18:44:41.0</t>
  </si>
  <si>
    <t>陈玲</t>
  </si>
  <si>
    <t>15882382284</t>
  </si>
  <si>
    <t>12143</t>
  </si>
  <si>
    <t>301_591</t>
  </si>
  <si>
    <t xml:space="preserve"> 邛崃长安大道药店</t>
  </si>
  <si>
    <t>2021-05-21 18:43:27.0</t>
  </si>
  <si>
    <t>谢玉涛</t>
  </si>
  <si>
    <t>15882428228</t>
  </si>
  <si>
    <t>9140</t>
  </si>
  <si>
    <t>301_578</t>
  </si>
  <si>
    <t>2021-05-21 18:42:56.0</t>
  </si>
  <si>
    <t>3分52秒</t>
  </si>
  <si>
    <t>夏彩红</t>
  </si>
  <si>
    <t>13980528826</t>
  </si>
  <si>
    <t>9988</t>
  </si>
  <si>
    <t>2021-05-21 18:42:00.0</t>
  </si>
  <si>
    <t>孙佳丽</t>
  </si>
  <si>
    <t>15881159976</t>
  </si>
  <si>
    <t>9527</t>
  </si>
  <si>
    <t>301_710</t>
  </si>
  <si>
    <t xml:space="preserve"> 问道西路药店</t>
  </si>
  <si>
    <t>2021-05-21 18:38:42.0</t>
  </si>
  <si>
    <t>4分20秒</t>
  </si>
  <si>
    <t>张飘</t>
  </si>
  <si>
    <t>18202821307</t>
  </si>
  <si>
    <t>12338</t>
  </si>
  <si>
    <t>2021-05-21 18:37:53.0</t>
  </si>
  <si>
    <t>郑红艳</t>
  </si>
  <si>
    <t>13547860187</t>
  </si>
  <si>
    <t>4330</t>
  </si>
  <si>
    <t>2021-05-21 18:34:10.0</t>
  </si>
  <si>
    <t>3分21秒</t>
  </si>
  <si>
    <t>李远婷</t>
  </si>
  <si>
    <t>18145006338</t>
  </si>
  <si>
    <t>13205</t>
  </si>
  <si>
    <t>2021-05-21 18:30:51.0</t>
  </si>
  <si>
    <t>3分14秒</t>
  </si>
  <si>
    <t>徐丽丽</t>
  </si>
  <si>
    <t>13699498569</t>
  </si>
  <si>
    <t>14062</t>
  </si>
  <si>
    <t>2021-05-21 18:28:46.0</t>
  </si>
  <si>
    <t>黄丹</t>
  </si>
  <si>
    <t>17788662246</t>
  </si>
  <si>
    <t>11463</t>
  </si>
  <si>
    <t>301_104430</t>
  </si>
  <si>
    <t>中和大道店</t>
  </si>
  <si>
    <t>2021-05-21 18:27:07.0</t>
  </si>
  <si>
    <t>2分2秒</t>
  </si>
  <si>
    <t>刘建芳</t>
  </si>
  <si>
    <t>15908122376</t>
  </si>
  <si>
    <t>12164</t>
  </si>
  <si>
    <t>2021-05-21 18:26:42.0</t>
  </si>
  <si>
    <t>6分31秒</t>
  </si>
  <si>
    <t>刘丹</t>
  </si>
  <si>
    <t>17612879154</t>
  </si>
  <si>
    <t>13255</t>
  </si>
  <si>
    <t>2021-05-21 18:25:32.0</t>
  </si>
  <si>
    <t>60秒</t>
  </si>
  <si>
    <t>张琴</t>
  </si>
  <si>
    <t>13330962538</t>
  </si>
  <si>
    <t>5406</t>
  </si>
  <si>
    <t>2021-05-21 18:23:27.0</t>
  </si>
  <si>
    <t>8分47秒</t>
  </si>
  <si>
    <t>15908181564</t>
  </si>
  <si>
    <t>4081</t>
  </si>
  <si>
    <t>301_104533</t>
  </si>
  <si>
    <t>潘家街店</t>
  </si>
  <si>
    <t>2021-05-21 18:23:13.0</t>
  </si>
  <si>
    <t>5分3秒</t>
  </si>
  <si>
    <t>高玉</t>
  </si>
  <si>
    <t>13438887299</t>
  </si>
  <si>
    <t>13064</t>
  </si>
  <si>
    <t>2021-05-21 18:21:36.0</t>
  </si>
  <si>
    <t>6分4秒</t>
  </si>
  <si>
    <t>周燕</t>
  </si>
  <si>
    <t>15228994863</t>
  </si>
  <si>
    <t>9331</t>
  </si>
  <si>
    <t>2021-05-21 18:21:19.0</t>
  </si>
  <si>
    <t>3分50秒</t>
  </si>
  <si>
    <t>代曾莲</t>
  </si>
  <si>
    <t>18181901730</t>
  </si>
  <si>
    <t>13100</t>
  </si>
  <si>
    <t>301_357</t>
  </si>
  <si>
    <t>2021-05-21 18:20:48.0</t>
  </si>
  <si>
    <t>4分59秒</t>
  </si>
  <si>
    <t>廖艳萍</t>
  </si>
  <si>
    <t>18615785589</t>
  </si>
  <si>
    <t>12909</t>
  </si>
  <si>
    <t>301_117491</t>
  </si>
  <si>
    <t>四川太极金牛区花照壁中横街药店</t>
  </si>
  <si>
    <t>2021-05-21 18:19:51.0</t>
  </si>
  <si>
    <t>6分13秒</t>
  </si>
  <si>
    <t>张婷</t>
  </si>
  <si>
    <t>18349350465</t>
  </si>
  <si>
    <t>12880</t>
  </si>
  <si>
    <t>2021-05-21 18:19:31.0</t>
  </si>
  <si>
    <t>3分34秒</t>
  </si>
  <si>
    <t>任姗姗</t>
  </si>
  <si>
    <t>15208427715</t>
  </si>
  <si>
    <t>8113</t>
  </si>
  <si>
    <t>301_102564</t>
  </si>
  <si>
    <t>邛崃翠荫街药店</t>
  </si>
  <si>
    <t>3分59秒</t>
  </si>
  <si>
    <t>杨平</t>
  </si>
  <si>
    <t>18982121009</t>
  </si>
  <si>
    <t>7011</t>
  </si>
  <si>
    <t>2021-05-21 18:18:33.0</t>
  </si>
  <si>
    <t>2分31秒</t>
  </si>
  <si>
    <t>李文静</t>
  </si>
  <si>
    <t>13551290052</t>
  </si>
  <si>
    <t>12048</t>
  </si>
  <si>
    <t>2021-05-21 18:17:39.0</t>
  </si>
  <si>
    <t>8分16秒</t>
  </si>
  <si>
    <t>周有惠</t>
  </si>
  <si>
    <t>13980016246</t>
  </si>
  <si>
    <t>5698</t>
  </si>
  <si>
    <t>301_738</t>
  </si>
  <si>
    <t xml:space="preserve"> 蒲阳路药店</t>
  </si>
  <si>
    <t>2021-05-21 18:17:28.0</t>
  </si>
  <si>
    <t>1分30秒</t>
  </si>
  <si>
    <t>唐丽</t>
  </si>
  <si>
    <t>13547983395</t>
  </si>
  <si>
    <t>6965</t>
  </si>
  <si>
    <t>301_337</t>
  </si>
  <si>
    <t>2021-05-21 18:17:07.0</t>
  </si>
  <si>
    <t>3分25秒</t>
  </si>
  <si>
    <t>黄兴中</t>
  </si>
  <si>
    <t>13558669769</t>
  </si>
  <si>
    <t>4435</t>
  </si>
  <si>
    <t>2021-05-21 18:15:30.0</t>
  </si>
  <si>
    <t>7分24秒</t>
  </si>
  <si>
    <t>李丽</t>
  </si>
  <si>
    <t>18982985867</t>
  </si>
  <si>
    <t>12528</t>
  </si>
  <si>
    <t>2021-05-21 18:11:33.0</t>
  </si>
  <si>
    <t>高星宇</t>
  </si>
  <si>
    <t>18215558093</t>
  </si>
  <si>
    <t>12934</t>
  </si>
  <si>
    <t>2021-05-21 18:09:15.0</t>
  </si>
  <si>
    <t>8分28秒</t>
  </si>
  <si>
    <t>龚正红</t>
  </si>
  <si>
    <t>13540352185</t>
  </si>
  <si>
    <t>12990</t>
  </si>
  <si>
    <t>2021-05-21 18:08:33.0</t>
  </si>
  <si>
    <t>4分53秒</t>
  </si>
  <si>
    <t>李梦菊</t>
  </si>
  <si>
    <t>18781426627</t>
  </si>
  <si>
    <t>11453</t>
  </si>
  <si>
    <t>2021-05-21 18:06:17.0</t>
  </si>
  <si>
    <t>4分13秒</t>
  </si>
  <si>
    <t>郑娇</t>
  </si>
  <si>
    <t>15828106532</t>
  </si>
  <si>
    <t>11241</t>
  </si>
  <si>
    <t>2021-05-21 18:04:22.0</t>
  </si>
  <si>
    <t>2分19秒</t>
  </si>
  <si>
    <t>彭燕</t>
  </si>
  <si>
    <t>18781307647</t>
  </si>
  <si>
    <t>11329</t>
  </si>
  <si>
    <t>2021-05-21 18:01:44.0</t>
  </si>
  <si>
    <t>熊小芳</t>
  </si>
  <si>
    <t>13419190834</t>
  </si>
  <si>
    <t>13323</t>
  </si>
  <si>
    <t>2021-05-21 17:59:01.0</t>
  </si>
  <si>
    <t>金敏霜</t>
  </si>
  <si>
    <t>18384136928</t>
  </si>
  <si>
    <t>14064</t>
  </si>
  <si>
    <t>2021-05-21 17:57:39.0</t>
  </si>
  <si>
    <t>6分5秒</t>
  </si>
  <si>
    <t>杨红</t>
  </si>
  <si>
    <t>13699440714</t>
  </si>
  <si>
    <t>12185</t>
  </si>
  <si>
    <t>2021-05-21 17:51:43.0</t>
  </si>
  <si>
    <t>9分20秒</t>
  </si>
  <si>
    <t>王李秋</t>
  </si>
  <si>
    <t>18349121810</t>
  </si>
  <si>
    <t>11483</t>
  </si>
  <si>
    <t>301_111400</t>
  </si>
  <si>
    <t>邛崃片区杏林路店</t>
  </si>
  <si>
    <t>2021-05-21 17:46:41.0</t>
  </si>
  <si>
    <t>4分15秒</t>
  </si>
  <si>
    <t>黄雨</t>
  </si>
  <si>
    <t>15308225301</t>
  </si>
  <si>
    <t>9328</t>
  </si>
  <si>
    <t>2021-05-21 17:45:47.0</t>
  </si>
  <si>
    <t>7分12秒</t>
  </si>
  <si>
    <t>周香</t>
  </si>
  <si>
    <t>13308017964</t>
  </si>
  <si>
    <t>13331</t>
  </si>
  <si>
    <t>2021-05-21 17:34:03.0</t>
  </si>
  <si>
    <t>8分33秒</t>
  </si>
  <si>
    <t>何晓阳</t>
  </si>
  <si>
    <t>15003433795</t>
  </si>
  <si>
    <t>6471</t>
  </si>
  <si>
    <t>301_113298</t>
  </si>
  <si>
    <t>逸都路店</t>
  </si>
  <si>
    <t>2021-05-21 17:31:07.0</t>
  </si>
  <si>
    <t>2分25秒</t>
  </si>
  <si>
    <t>胡光宾</t>
  </si>
  <si>
    <t>13980576284</t>
  </si>
  <si>
    <t>6662</t>
  </si>
  <si>
    <t>2021-05-21 17:30:24.0</t>
  </si>
  <si>
    <t>7分11秒</t>
  </si>
  <si>
    <t>蒋小琼</t>
  </si>
  <si>
    <t>15719433042</t>
  </si>
  <si>
    <t>13581</t>
  </si>
  <si>
    <t>301_581</t>
  </si>
  <si>
    <t>汇融名城</t>
  </si>
  <si>
    <t>8分41秒</t>
  </si>
  <si>
    <t>彭志萍</t>
  </si>
  <si>
    <t>15397610816</t>
  </si>
  <si>
    <t>11621</t>
  </si>
  <si>
    <t>2021-05-21 17:29:10.0</t>
  </si>
  <si>
    <t>童俊</t>
  </si>
  <si>
    <t>16602829302</t>
  </si>
  <si>
    <t>12989</t>
  </si>
  <si>
    <t>2021-05-21 17:29:02.0</t>
  </si>
  <si>
    <t>4分27秒</t>
  </si>
  <si>
    <t>董华</t>
  </si>
  <si>
    <t>17360137118</t>
  </si>
  <si>
    <t>11602</t>
  </si>
  <si>
    <t>301_373</t>
  </si>
  <si>
    <t>2021-05-21 17:24:11.0</t>
  </si>
  <si>
    <t>1分35秒</t>
  </si>
  <si>
    <t>宋丹</t>
  </si>
  <si>
    <t>13628012440</t>
  </si>
  <si>
    <t>12901</t>
  </si>
  <si>
    <t>2021-05-21 17:23:07.0</t>
  </si>
  <si>
    <t>5分26秒</t>
  </si>
  <si>
    <t>徐欢</t>
  </si>
  <si>
    <t>18148419511</t>
  </si>
  <si>
    <t>14174</t>
  </si>
  <si>
    <t>2021-05-21 17:22:39.0</t>
  </si>
  <si>
    <t>5分38秒</t>
  </si>
  <si>
    <t>13541052208</t>
  </si>
  <si>
    <t>6123</t>
  </si>
  <si>
    <t>2021-05-21 17:20:39.0</t>
  </si>
  <si>
    <t>21分6秒</t>
  </si>
  <si>
    <t>刘静</t>
  </si>
  <si>
    <t>18982526807</t>
  </si>
  <si>
    <t>12203</t>
  </si>
  <si>
    <t>2021-05-21 17:20:35.0</t>
  </si>
  <si>
    <t>2分21秒</t>
  </si>
  <si>
    <t>杨芊</t>
  </si>
  <si>
    <t>17364825702</t>
  </si>
  <si>
    <t>14140</t>
  </si>
  <si>
    <t>2021-05-21 17:20:12.0</t>
  </si>
  <si>
    <t>3分22秒</t>
  </si>
  <si>
    <t>胡建兴</t>
  </si>
  <si>
    <t>15208343409</t>
  </si>
  <si>
    <t>13052</t>
  </si>
  <si>
    <t>2021-05-21 17:17:14.0</t>
  </si>
  <si>
    <t>10分55秒</t>
  </si>
  <si>
    <t>李秀芳</t>
  </si>
  <si>
    <t>13981702634</t>
  </si>
  <si>
    <t>6456</t>
  </si>
  <si>
    <t>2021-05-21 17:15:04.0</t>
  </si>
  <si>
    <t>1分17秒</t>
  </si>
  <si>
    <t>苟俊驰</t>
  </si>
  <si>
    <t>13551803688</t>
  </si>
  <si>
    <t>11486</t>
  </si>
  <si>
    <t>301_709</t>
  </si>
  <si>
    <t>马超东路店</t>
  </si>
  <si>
    <t>2021-05-21 17:12:47.0</t>
  </si>
  <si>
    <t>高榕</t>
  </si>
  <si>
    <t>15281998629</t>
  </si>
  <si>
    <t>12845</t>
  </si>
  <si>
    <t>2021-05-21 17:12:18.0</t>
  </si>
  <si>
    <t>3分23秒</t>
  </si>
  <si>
    <t>刘科言</t>
  </si>
  <si>
    <t>17311394694</t>
  </si>
  <si>
    <t>11876</t>
  </si>
  <si>
    <t>2021-05-21 17:09:53.0</t>
  </si>
  <si>
    <t>8分26秒</t>
  </si>
  <si>
    <t>杨科</t>
  </si>
  <si>
    <t>13709072053</t>
  </si>
  <si>
    <t>8073</t>
  </si>
  <si>
    <t>2021-05-21 17:08:06.0</t>
  </si>
  <si>
    <t>朱红郦</t>
  </si>
  <si>
    <t>15388207518</t>
  </si>
  <si>
    <t>14007</t>
  </si>
  <si>
    <t>301_717</t>
  </si>
  <si>
    <t xml:space="preserve"> 大邑通达店</t>
  </si>
  <si>
    <t>2021-05-21 17:07:56.0</t>
  </si>
  <si>
    <t>9分4秒</t>
  </si>
  <si>
    <t>江元梅</t>
  </si>
  <si>
    <t>15928173256</t>
  </si>
  <si>
    <t>4061</t>
  </si>
  <si>
    <t>2021-05-21 17:07:05.0</t>
  </si>
  <si>
    <t>欧玲</t>
  </si>
  <si>
    <t>15881041251</t>
  </si>
  <si>
    <t>4562</t>
  </si>
  <si>
    <t>2021-05-21 17:06:04.0</t>
  </si>
  <si>
    <t>5分23秒</t>
  </si>
  <si>
    <t>万义丽</t>
  </si>
  <si>
    <t>13608075022</t>
  </si>
  <si>
    <t>5764</t>
  </si>
  <si>
    <t>2021-05-21 17:05:39.0</t>
  </si>
  <si>
    <t>7分57秒</t>
  </si>
  <si>
    <t>甘俊莉</t>
  </si>
  <si>
    <t>18980197878</t>
  </si>
  <si>
    <t>11622</t>
  </si>
  <si>
    <t>2021-05-21 17:01:56.0</t>
  </si>
  <si>
    <t>3分28秒</t>
  </si>
  <si>
    <t>黄杨</t>
  </si>
  <si>
    <t>15982402692</t>
  </si>
  <si>
    <t>12921</t>
  </si>
  <si>
    <t>2021-05-21 17:01:36.0</t>
  </si>
  <si>
    <t>1分18秒</t>
  </si>
  <si>
    <t>苏方惠</t>
  </si>
  <si>
    <t>13678183823</t>
  </si>
  <si>
    <t>12847</t>
  </si>
  <si>
    <t>2021-05-21 16:58:48.0</t>
  </si>
  <si>
    <t>陈礼凤</t>
  </si>
  <si>
    <t>18160027885</t>
  </si>
  <si>
    <t>11363</t>
  </si>
  <si>
    <t>2021-05-21 16:55:54.0</t>
  </si>
  <si>
    <t>2分9秒</t>
  </si>
  <si>
    <t>刘定香</t>
  </si>
  <si>
    <t>13518327127</t>
  </si>
  <si>
    <t>13719</t>
  </si>
  <si>
    <t>2021-05-21 16:55:12.0</t>
  </si>
  <si>
    <t>曾凤</t>
  </si>
  <si>
    <t>15228976871</t>
  </si>
  <si>
    <t>14107</t>
  </si>
  <si>
    <t>2021-05-21 16:55:03.0</t>
  </si>
  <si>
    <t>3分6秒</t>
  </si>
  <si>
    <t>舒海燕</t>
  </si>
  <si>
    <t>15884466979</t>
  </si>
  <si>
    <t>5641</t>
  </si>
  <si>
    <t>2021-05-21 16:54:50.0</t>
  </si>
  <si>
    <t>1分57秒</t>
  </si>
  <si>
    <t>李俊俐</t>
  </si>
  <si>
    <t>15008111371</t>
  </si>
  <si>
    <t>11318</t>
  </si>
  <si>
    <t>2021-05-21 16:53:41.0</t>
  </si>
  <si>
    <t>5分24秒</t>
  </si>
  <si>
    <t>张丽</t>
  </si>
  <si>
    <t>17764988240</t>
  </si>
  <si>
    <t>11377</t>
  </si>
  <si>
    <t>2021-05-21 16:53:13.0</t>
  </si>
  <si>
    <t>黄霞</t>
  </si>
  <si>
    <t>17323088790</t>
  </si>
  <si>
    <t>13397</t>
  </si>
  <si>
    <t>2021-05-21 16:52:38.0</t>
  </si>
  <si>
    <t>7分10秒</t>
  </si>
  <si>
    <t>吴阳</t>
  </si>
  <si>
    <t>15881063285</t>
  </si>
  <si>
    <t>5521</t>
  </si>
  <si>
    <t>301_110378</t>
  </si>
  <si>
    <t>都江堰宝莲路店</t>
  </si>
  <si>
    <t>2021-05-21 16:52:04.0</t>
  </si>
  <si>
    <t>4分38秒</t>
  </si>
  <si>
    <t>秦庭月</t>
  </si>
  <si>
    <t>13518198917</t>
  </si>
  <si>
    <t>12745</t>
  </si>
  <si>
    <t>2021-05-21 16:51:23.0</t>
  </si>
  <si>
    <t>6分28秒</t>
  </si>
  <si>
    <t>谭凤旭</t>
  </si>
  <si>
    <t>13880827770</t>
  </si>
  <si>
    <t>8763</t>
  </si>
  <si>
    <t>2021-05-21 16:51:08.0</t>
  </si>
  <si>
    <t>王凯慧</t>
  </si>
  <si>
    <t>13540208477</t>
  </si>
  <si>
    <t>13934</t>
  </si>
  <si>
    <t>301_52</t>
  </si>
  <si>
    <t xml:space="preserve">  崇州中心店</t>
  </si>
  <si>
    <t>2021-05-21 16:50:51.0</t>
  </si>
  <si>
    <t>王佳</t>
  </si>
  <si>
    <t>18280295114</t>
  </si>
  <si>
    <t>12158</t>
  </si>
  <si>
    <t>2021-05-21 16:50:19.0</t>
  </si>
  <si>
    <t>4分3秒</t>
  </si>
  <si>
    <t>汪婷</t>
  </si>
  <si>
    <t>18334235564</t>
  </si>
  <si>
    <t>12135</t>
  </si>
  <si>
    <t>2021-05-21 16:49:30.0</t>
  </si>
  <si>
    <t>陈娟</t>
  </si>
  <si>
    <t>18782480577</t>
  </si>
  <si>
    <t>11883</t>
  </si>
  <si>
    <t>2021-05-21 16:47:02.0</t>
  </si>
  <si>
    <t>3分31秒</t>
  </si>
  <si>
    <t>廖梦园</t>
  </si>
  <si>
    <t>15528379375</t>
  </si>
  <si>
    <t>13292</t>
  </si>
  <si>
    <t>301_114069</t>
  </si>
  <si>
    <t>剑南大道</t>
  </si>
  <si>
    <t>2021-05-21 16:46:08.0</t>
  </si>
  <si>
    <t>5分53秒</t>
  </si>
  <si>
    <t>陈志勇</t>
  </si>
  <si>
    <t>13688082920</t>
  </si>
  <si>
    <t>6544</t>
  </si>
  <si>
    <t>2021-05-21 16:45:11.0</t>
  </si>
  <si>
    <t>8分31秒</t>
  </si>
  <si>
    <t>吴志海</t>
  </si>
  <si>
    <t>18782458966</t>
  </si>
  <si>
    <t>12981</t>
  </si>
  <si>
    <t>2021-05-21 16:43:38.0</t>
  </si>
  <si>
    <t>7分36秒</t>
  </si>
  <si>
    <t>易永红</t>
  </si>
  <si>
    <t>13438301259</t>
  </si>
  <si>
    <t>5347</t>
  </si>
  <si>
    <t>2021-05-21 16:41:33.0</t>
  </si>
  <si>
    <t>赵英</t>
  </si>
  <si>
    <t>15828087002</t>
  </si>
  <si>
    <t>990451</t>
  </si>
  <si>
    <t>2021-05-21 16:41:26.0</t>
  </si>
  <si>
    <t>5分8秒</t>
  </si>
  <si>
    <t>付曦</t>
  </si>
  <si>
    <t>15908125662</t>
  </si>
  <si>
    <t>6752</t>
  </si>
  <si>
    <t>2021-05-21 16:36:51.0</t>
  </si>
  <si>
    <t>6分38秒</t>
  </si>
  <si>
    <t>韩彬</t>
  </si>
  <si>
    <t>18108119078</t>
  </si>
  <si>
    <t>13644</t>
  </si>
  <si>
    <t>301_117923</t>
  </si>
  <si>
    <t>四川太极大邑县观音阁街西段店</t>
  </si>
  <si>
    <t>2021-05-21 16:33:55.0</t>
  </si>
  <si>
    <t>5分42秒</t>
  </si>
  <si>
    <t>彭勤</t>
  </si>
  <si>
    <t>13550168988</t>
  </si>
  <si>
    <t>10955</t>
  </si>
  <si>
    <t>2021-05-21 16:32:38.0</t>
  </si>
  <si>
    <t>5分18秒</t>
  </si>
  <si>
    <t>方晓敏</t>
  </si>
  <si>
    <t>13628007643</t>
  </si>
  <si>
    <t>8068</t>
  </si>
  <si>
    <t>2021-05-21 16:31:36.0</t>
  </si>
  <si>
    <t>杨文英</t>
  </si>
  <si>
    <t>13551035145</t>
  </si>
  <si>
    <t>6506</t>
  </si>
  <si>
    <t>301_706</t>
  </si>
  <si>
    <t xml:space="preserve"> 都江堰翔凤路药店</t>
  </si>
  <si>
    <t>2021-05-21 16:31:19.0</t>
  </si>
  <si>
    <t>任远芳</t>
  </si>
  <si>
    <t>13438231312</t>
  </si>
  <si>
    <t>5701</t>
  </si>
  <si>
    <t>2021-05-21 16:30:55.0</t>
  </si>
  <si>
    <t>1分36秒</t>
  </si>
  <si>
    <t>刘燕</t>
  </si>
  <si>
    <t>13689056537</t>
  </si>
  <si>
    <t>4450</t>
  </si>
  <si>
    <t>2021-05-21 16:30:43.0</t>
  </si>
  <si>
    <t>刘莉</t>
  </si>
  <si>
    <t>15708445897</t>
  </si>
  <si>
    <t>13124</t>
  </si>
  <si>
    <t>2021-05-21 16:29:19.0</t>
  </si>
  <si>
    <t>1分45秒</t>
  </si>
  <si>
    <t>周金梅</t>
  </si>
  <si>
    <t>13678143347</t>
  </si>
  <si>
    <t>990176</t>
  </si>
  <si>
    <t>2021-05-21 16:28:19.0</t>
  </si>
  <si>
    <t>12分31秒</t>
  </si>
  <si>
    <t>曹琼</t>
  </si>
  <si>
    <t>18080925720</t>
  </si>
  <si>
    <t>7379</t>
  </si>
  <si>
    <t>2021-05-21 16:26:56.0</t>
  </si>
  <si>
    <t>2分36秒</t>
  </si>
  <si>
    <t>张建</t>
  </si>
  <si>
    <t>13548022840</t>
  </si>
  <si>
    <t>5408</t>
  </si>
  <si>
    <t>2021-05-21 16:26:32.0</t>
  </si>
  <si>
    <t>韩艳梅</t>
  </si>
  <si>
    <t>13548007758</t>
  </si>
  <si>
    <t>6301</t>
  </si>
  <si>
    <t>2021-05-21 16:25:51.0</t>
  </si>
  <si>
    <t>2分54秒</t>
  </si>
  <si>
    <t>李紫雯</t>
  </si>
  <si>
    <t>15928070346</t>
  </si>
  <si>
    <t>4077</t>
  </si>
  <si>
    <t>2021-05-21 16:25:31.0</t>
  </si>
  <si>
    <t>肖瑶</t>
  </si>
  <si>
    <t>18408274784</t>
  </si>
  <si>
    <t>11231</t>
  </si>
  <si>
    <t>2021-05-21 16:25:20.0</t>
  </si>
  <si>
    <t>5分56秒</t>
  </si>
  <si>
    <t>李娟</t>
  </si>
  <si>
    <t>13551314174</t>
  </si>
  <si>
    <t>11977</t>
  </si>
  <si>
    <t>2021-05-21 16:24:26.0</t>
  </si>
  <si>
    <t>43秒</t>
  </si>
  <si>
    <t>田兰</t>
  </si>
  <si>
    <t>15881126796</t>
  </si>
  <si>
    <t>4028</t>
  </si>
  <si>
    <t>2021-05-21 16:23:21.0</t>
  </si>
  <si>
    <t>4分51秒</t>
  </si>
  <si>
    <t>李媛2</t>
  </si>
  <si>
    <t>18008023256</t>
  </si>
  <si>
    <t>9760</t>
  </si>
  <si>
    <t>2021-05-21 16:23:14.0</t>
  </si>
  <si>
    <t>唐礼萍</t>
  </si>
  <si>
    <t>13708230602</t>
  </si>
  <si>
    <t>11627</t>
  </si>
  <si>
    <t>2021-05-21 16:22:38.0</t>
  </si>
  <si>
    <t>9分27秒</t>
  </si>
  <si>
    <t>李红梅</t>
  </si>
  <si>
    <t>15328052428</t>
  </si>
  <si>
    <t>4196</t>
  </si>
  <si>
    <t>2021-05-21 16:22:17.0</t>
  </si>
  <si>
    <t>4分2秒</t>
  </si>
  <si>
    <t>牟彩云</t>
  </si>
  <si>
    <t>18123357873</t>
  </si>
  <si>
    <t>12184</t>
  </si>
  <si>
    <t>2021-05-21 16:20:51.0</t>
  </si>
  <si>
    <t>张春苗</t>
  </si>
  <si>
    <t>13458279363</t>
  </si>
  <si>
    <t>13000</t>
  </si>
  <si>
    <t>2021-05-21 16:20:09.0</t>
  </si>
  <si>
    <t>2分24秒</t>
  </si>
  <si>
    <t>晏玲</t>
  </si>
  <si>
    <t>15982290752</t>
  </si>
  <si>
    <t>7369</t>
  </si>
  <si>
    <t>2021-05-21 16:19:33.0</t>
  </si>
  <si>
    <t>10分31秒</t>
  </si>
  <si>
    <t>李宋琴</t>
  </si>
  <si>
    <t>18140190381</t>
  </si>
  <si>
    <t>7645</t>
  </si>
  <si>
    <t>2021-05-21 16:18:12.0</t>
  </si>
  <si>
    <t>贾益娟</t>
  </si>
  <si>
    <t>15397641768</t>
  </si>
  <si>
    <t>10953</t>
  </si>
  <si>
    <t>2021-05-21 16:17:51.0</t>
  </si>
  <si>
    <t>4分37秒</t>
  </si>
  <si>
    <t>张丹</t>
  </si>
  <si>
    <t>18202861971</t>
  </si>
  <si>
    <t>11388</t>
  </si>
  <si>
    <t>2021-05-21 16:16:06.0</t>
  </si>
  <si>
    <t>李艳萍</t>
  </si>
  <si>
    <t>13880824449</t>
  </si>
  <si>
    <t>12440</t>
  </si>
  <si>
    <t>2021-05-21 16:15:18.0</t>
  </si>
  <si>
    <t>4分30秒</t>
  </si>
  <si>
    <t>李思艳</t>
  </si>
  <si>
    <t>13540623589</t>
  </si>
  <si>
    <t>13702</t>
  </si>
  <si>
    <t>2021-05-21 16:14:01.0</t>
  </si>
  <si>
    <t>6分11秒</t>
  </si>
  <si>
    <t>王慧</t>
  </si>
  <si>
    <t>13550201080</t>
  </si>
  <si>
    <t>4518</t>
  </si>
  <si>
    <t>2021-05-21 16:13:48.0</t>
  </si>
  <si>
    <t>高小菁</t>
  </si>
  <si>
    <t>15182915535</t>
  </si>
  <si>
    <t>13149</t>
  </si>
  <si>
    <t>2021-05-21 16:12:53.0</t>
  </si>
  <si>
    <t>12分56秒</t>
  </si>
  <si>
    <t>刘樽</t>
  </si>
  <si>
    <t>13688022150</t>
  </si>
  <si>
    <t>4246</t>
  </si>
  <si>
    <t>2021-05-21 16:11:11.0</t>
  </si>
  <si>
    <t>李银萍</t>
  </si>
  <si>
    <t>15982312942</t>
  </si>
  <si>
    <t>11004</t>
  </si>
  <si>
    <t>301_733</t>
  </si>
  <si>
    <t>双流三强西路店</t>
  </si>
  <si>
    <t>2021-05-21 16:10:10.0</t>
  </si>
  <si>
    <t>3分0秒</t>
  </si>
  <si>
    <t>于春莲</t>
  </si>
  <si>
    <t>13880274200</t>
  </si>
  <si>
    <t>5471</t>
  </si>
  <si>
    <t>301_571</t>
  </si>
  <si>
    <t xml:space="preserve"> 民丰大道西段药店</t>
  </si>
  <si>
    <t>2021-05-21 16:05:48.0</t>
  </si>
  <si>
    <t>1分27秒</t>
  </si>
  <si>
    <t>朱晓桃</t>
  </si>
  <si>
    <t>15928080454</t>
  </si>
  <si>
    <t>4301</t>
  </si>
  <si>
    <t>301_365</t>
  </si>
  <si>
    <t xml:space="preserve"> 光华村街药店</t>
  </si>
  <si>
    <t>2021-05-21 16:04:24.0</t>
  </si>
  <si>
    <t>2分11秒</t>
  </si>
  <si>
    <t>祁荣</t>
  </si>
  <si>
    <t>18380149610</t>
  </si>
  <si>
    <t>5954</t>
  </si>
  <si>
    <t>2021-05-21 16:03:58.0</t>
  </si>
  <si>
    <t>戚彩</t>
  </si>
  <si>
    <t>13558620493</t>
  </si>
  <si>
    <t>4310</t>
  </si>
  <si>
    <t>2021-05-21 16:03:30.0</t>
  </si>
  <si>
    <t>9分44秒</t>
  </si>
  <si>
    <t>杨秀娟</t>
  </si>
  <si>
    <t>15982087497</t>
  </si>
  <si>
    <t>6454</t>
  </si>
  <si>
    <t>2021-05-21 16:03:03.0</t>
  </si>
  <si>
    <t>胡艳弘</t>
  </si>
  <si>
    <t>18080925676</t>
  </si>
  <si>
    <t>6814</t>
  </si>
  <si>
    <t>2021-05-21 16:02:42.0</t>
  </si>
  <si>
    <t>任红艳</t>
  </si>
  <si>
    <t>18090143656</t>
  </si>
  <si>
    <t>13164</t>
  </si>
  <si>
    <t>2021-05-21 16:02:36.0</t>
  </si>
  <si>
    <t>7分1秒</t>
  </si>
  <si>
    <t>邹芊</t>
  </si>
  <si>
    <t>15884551406</t>
  </si>
  <si>
    <t>12718</t>
  </si>
  <si>
    <t>2021-05-21 15:59:51.0</t>
  </si>
  <si>
    <t>宋留艺</t>
  </si>
  <si>
    <t>18200212395</t>
  </si>
  <si>
    <t>8386</t>
  </si>
  <si>
    <t>2021-05-21 15:58:50.0</t>
  </si>
  <si>
    <t>5分41秒</t>
  </si>
  <si>
    <t>蒲正碧</t>
  </si>
  <si>
    <t>15108163831</t>
  </si>
  <si>
    <t>13583</t>
  </si>
  <si>
    <t>2021-05-21 15:57:57.0</t>
  </si>
  <si>
    <t>12分54秒</t>
  </si>
  <si>
    <t>陈蓉</t>
  </si>
  <si>
    <t>13679016272</t>
  </si>
  <si>
    <t>6505</t>
  </si>
  <si>
    <t>2021-05-21 15:56:44.0</t>
  </si>
  <si>
    <t>7分52秒</t>
  </si>
  <si>
    <t>窦潘</t>
  </si>
  <si>
    <t>13980802247</t>
  </si>
  <si>
    <t>6884</t>
  </si>
  <si>
    <t>2021-05-21 15:52:58.0</t>
  </si>
  <si>
    <t>2分38秒</t>
  </si>
  <si>
    <t>姜孝杨</t>
  </si>
  <si>
    <t>18280441156</t>
  </si>
  <si>
    <t>10931</t>
  </si>
  <si>
    <t>2021-05-21 15:52:30.0</t>
  </si>
  <si>
    <t>朱春容</t>
  </si>
  <si>
    <t>18384555048</t>
  </si>
  <si>
    <t>13415</t>
  </si>
  <si>
    <t>2021-05-21 15:52:16.0</t>
  </si>
  <si>
    <t>贾静</t>
  </si>
  <si>
    <t>13618040912</t>
  </si>
  <si>
    <t>5344</t>
  </si>
  <si>
    <t>2021-05-21 15:52:12.0</t>
  </si>
  <si>
    <t>1分31秒</t>
  </si>
  <si>
    <t>黄雅冰</t>
  </si>
  <si>
    <t>15281299454</t>
  </si>
  <si>
    <t>12216</t>
  </si>
  <si>
    <t>2021-05-21 15:51:01.0</t>
  </si>
  <si>
    <t>10分43秒</t>
  </si>
  <si>
    <t>王欧</t>
  </si>
  <si>
    <t>18180510265</t>
  </si>
  <si>
    <t>13585</t>
  </si>
  <si>
    <t>2021-05-21 15:49:39.0</t>
  </si>
  <si>
    <t>向桂西</t>
  </si>
  <si>
    <t>17780175303</t>
  </si>
  <si>
    <t>12932</t>
  </si>
  <si>
    <t>2021-05-21 15:48:24.0</t>
  </si>
  <si>
    <t>李燕</t>
  </si>
  <si>
    <t>13551124920</t>
  </si>
  <si>
    <t>6121</t>
  </si>
  <si>
    <t>2021-05-21 15:48:07.0</t>
  </si>
  <si>
    <t>7分35秒</t>
  </si>
  <si>
    <t>魏小琴</t>
  </si>
  <si>
    <t>18628062559</t>
  </si>
  <si>
    <t>10177</t>
  </si>
  <si>
    <t>301_726</t>
  </si>
  <si>
    <t>2021-05-21 15:46:50.0</t>
  </si>
  <si>
    <t>郭益</t>
  </si>
  <si>
    <t>15882045229</t>
  </si>
  <si>
    <t>14106</t>
  </si>
  <si>
    <t>2021-05-21 15:44:21.0</t>
  </si>
  <si>
    <t>付雅雯</t>
  </si>
  <si>
    <t>18581598635</t>
  </si>
  <si>
    <t>12516</t>
  </si>
  <si>
    <t>2021-05-21 15:43:59.0</t>
  </si>
  <si>
    <t>1分32秒</t>
  </si>
  <si>
    <t>陈文芳</t>
  </si>
  <si>
    <t>13980667659</t>
  </si>
  <si>
    <t>6607</t>
  </si>
  <si>
    <t>2021-05-21 15:41:11.0</t>
  </si>
  <si>
    <t>5分14秒</t>
  </si>
  <si>
    <t>唐静</t>
  </si>
  <si>
    <t>17760061590</t>
  </si>
  <si>
    <t>13223</t>
  </si>
  <si>
    <t>2021-05-21 15:41:06.0</t>
  </si>
  <si>
    <t>4分45秒</t>
  </si>
  <si>
    <t>何倩倩</t>
  </si>
  <si>
    <t>17761305425</t>
  </si>
  <si>
    <t>10983</t>
  </si>
  <si>
    <t>2021-05-21 15:38:10.0</t>
  </si>
  <si>
    <t>11分19秒</t>
  </si>
  <si>
    <t>何英</t>
  </si>
  <si>
    <t>15882093641</t>
  </si>
  <si>
    <t>6831</t>
  </si>
  <si>
    <t>2021-05-21 15:37:34.0</t>
  </si>
  <si>
    <t>11分5秒</t>
  </si>
  <si>
    <t>闵巧</t>
  </si>
  <si>
    <t>18180433587</t>
  </si>
  <si>
    <t>12136</t>
  </si>
  <si>
    <t>2021-05-21 15:37:10.0</t>
  </si>
  <si>
    <t>杨素芬</t>
  </si>
  <si>
    <t>13408550996</t>
  </si>
  <si>
    <t>4093</t>
  </si>
  <si>
    <t>2021-05-21 15:34:52.0</t>
  </si>
  <si>
    <t>彭蓉</t>
  </si>
  <si>
    <t>18782091722</t>
  </si>
  <si>
    <t>7687</t>
  </si>
  <si>
    <t>2021-05-21 15:34:19.0</t>
  </si>
  <si>
    <t>贾兰</t>
  </si>
  <si>
    <t>17780529356</t>
  </si>
  <si>
    <t>4304</t>
  </si>
  <si>
    <t>2021-05-21 15:32:38.0</t>
  </si>
  <si>
    <t>13分30秒</t>
  </si>
  <si>
    <t>朱玉梅</t>
  </si>
  <si>
    <t>13980567731</t>
  </si>
  <si>
    <t>4540</t>
  </si>
  <si>
    <t>2021-05-21 15:28:58.0</t>
  </si>
  <si>
    <t>1分48秒</t>
  </si>
  <si>
    <t>冯莉</t>
  </si>
  <si>
    <t>15828329446</t>
  </si>
  <si>
    <t>4444</t>
  </si>
  <si>
    <t>2021-05-21 15:28:34.0</t>
  </si>
  <si>
    <t>3分1秒</t>
  </si>
  <si>
    <t>罗雪琴</t>
  </si>
  <si>
    <t>18482136459</t>
  </si>
  <si>
    <t>11949</t>
  </si>
  <si>
    <t>2021-05-21 15:27:17.0</t>
  </si>
  <si>
    <t>范阳</t>
  </si>
  <si>
    <t>18908214353</t>
  </si>
  <si>
    <t>6473</t>
  </si>
  <si>
    <t>2021-05-21 15:25:18.0</t>
  </si>
  <si>
    <t>乐良清</t>
  </si>
  <si>
    <t>13688030411</t>
  </si>
  <si>
    <t>10772</t>
  </si>
  <si>
    <t>2021-05-21 15:24:57.0</t>
  </si>
  <si>
    <t>8分56秒</t>
  </si>
  <si>
    <t>朱朝霞</t>
  </si>
  <si>
    <t>13880435815</t>
  </si>
  <si>
    <t>4325</t>
  </si>
  <si>
    <t>2021-05-21 15:24:55.0</t>
  </si>
  <si>
    <t>蔡小丽</t>
  </si>
  <si>
    <t>18180668183</t>
  </si>
  <si>
    <t>8338</t>
  </si>
  <si>
    <t>2021-05-21 15:23:19.0</t>
  </si>
  <si>
    <t>3分43秒</t>
  </si>
  <si>
    <t>汤雪芹</t>
  </si>
  <si>
    <t>18328466239</t>
  </si>
  <si>
    <t>10932</t>
  </si>
  <si>
    <t>2021-05-21 15:23:08.0</t>
  </si>
  <si>
    <t>魏津</t>
  </si>
  <si>
    <t>13666170632</t>
  </si>
  <si>
    <t>7583</t>
  </si>
  <si>
    <t>2021-05-21 15:23:03.0</t>
  </si>
  <si>
    <t>熊小玲</t>
  </si>
  <si>
    <t>13518183885</t>
  </si>
  <si>
    <t>9320</t>
  </si>
  <si>
    <t>301_539</t>
  </si>
  <si>
    <t>大邑子龙路店</t>
  </si>
  <si>
    <t>2021-05-21 15:22:58.0</t>
  </si>
  <si>
    <t>1分50秒</t>
  </si>
  <si>
    <t>何丽萍</t>
  </si>
  <si>
    <t>13072851659</t>
  </si>
  <si>
    <t>6492</t>
  </si>
  <si>
    <t>301_713</t>
  </si>
  <si>
    <t xml:space="preserve"> 都江堰聚源镇药店</t>
  </si>
  <si>
    <t>2021-05-21 15:22:15.0</t>
  </si>
  <si>
    <t>姚莉</t>
  </si>
  <si>
    <t>13086488752</t>
  </si>
  <si>
    <t>13329</t>
  </si>
  <si>
    <t>2021-05-21 15:21:35.0</t>
  </si>
  <si>
    <t>5分33秒</t>
  </si>
  <si>
    <t>孙莉</t>
  </si>
  <si>
    <t>13980088201</t>
  </si>
  <si>
    <t>11012</t>
  </si>
  <si>
    <t>301_117637</t>
  </si>
  <si>
    <t>四川太极大邑晋源街道金巷西街药店</t>
  </si>
  <si>
    <t>2021-05-21 15:20:26.0</t>
  </si>
  <si>
    <t>翁尼阿呷莫</t>
  </si>
  <si>
    <t>18481230493</t>
  </si>
  <si>
    <t>13231</t>
  </si>
  <si>
    <t>2021-05-21 15:18:44.0</t>
  </si>
  <si>
    <t>2分23秒</t>
  </si>
  <si>
    <t>李秀辉</t>
  </si>
  <si>
    <t>13551855040</t>
  </si>
  <si>
    <t>6733</t>
  </si>
  <si>
    <t>2021-05-21 15:17:17.0</t>
  </si>
  <si>
    <t>5分12秒</t>
  </si>
  <si>
    <t>张奇瑶</t>
  </si>
  <si>
    <t>18512832271</t>
  </si>
  <si>
    <t>12999</t>
  </si>
  <si>
    <t>2021-05-21 15:17:01.0</t>
  </si>
  <si>
    <t>罗丹</t>
  </si>
  <si>
    <t>13540412353</t>
  </si>
  <si>
    <t>10191</t>
  </si>
  <si>
    <t>2021-05-21 15:16:05.0</t>
  </si>
  <si>
    <t>6分6秒</t>
  </si>
  <si>
    <t>邓婧</t>
  </si>
  <si>
    <t>15928550347</t>
  </si>
  <si>
    <t>11880</t>
  </si>
  <si>
    <t>301_112415</t>
  </si>
  <si>
    <t>四川太极金牛区五福桥路药店</t>
  </si>
  <si>
    <t>2021-05-21 15:14:40.0</t>
  </si>
  <si>
    <t>杨璐</t>
  </si>
  <si>
    <t>13388190953</t>
  </si>
  <si>
    <t>13922</t>
  </si>
  <si>
    <t>2021-05-21 15:14:30.0</t>
  </si>
  <si>
    <t>8分2秒</t>
  </si>
  <si>
    <t>黄娟</t>
  </si>
  <si>
    <t>15228859362</t>
  </si>
  <si>
    <t>4188</t>
  </si>
  <si>
    <t>2021-05-21 15:14:13.0</t>
  </si>
  <si>
    <t>易月红</t>
  </si>
  <si>
    <t>13982291958</t>
  </si>
  <si>
    <t>11961</t>
  </si>
  <si>
    <t>2021-05-21 15:14:09.0</t>
  </si>
  <si>
    <t>6分47秒</t>
  </si>
  <si>
    <t>胡建梅</t>
  </si>
  <si>
    <t>13551348448</t>
  </si>
  <si>
    <t>6472</t>
  </si>
  <si>
    <t>2021-05-21 15:14:00.0</t>
  </si>
  <si>
    <t>肖兰</t>
  </si>
  <si>
    <t>17608236168</t>
  </si>
  <si>
    <t>13772</t>
  </si>
  <si>
    <t>2021-05-21 15:12:14.0</t>
  </si>
  <si>
    <t>11分28秒</t>
  </si>
  <si>
    <t>赵晓丹</t>
  </si>
  <si>
    <t>18483229465</t>
  </si>
  <si>
    <t>12538</t>
  </si>
  <si>
    <t>2021-05-21 15:12:06.0</t>
  </si>
  <si>
    <t>11分17秒</t>
  </si>
  <si>
    <t>5.22-5.26 片区完成情况</t>
  </si>
  <si>
    <t>片区</t>
  </si>
  <si>
    <t>管辖店数</t>
  </si>
  <si>
    <t>销售完成门店数</t>
  </si>
  <si>
    <t>门店店数完成率</t>
  </si>
  <si>
    <t>未开卡</t>
  </si>
  <si>
    <t>加分</t>
  </si>
  <si>
    <t>实际扣分                （绩效活动4分）</t>
  </si>
  <si>
    <t>城郊二片区</t>
  </si>
  <si>
    <t>城郊一片/大邑片邛崃片</t>
  </si>
  <si>
    <t>城郊一片/新津片</t>
  </si>
  <si>
    <t>旗舰片</t>
  </si>
  <si>
    <t>西北片区</t>
  </si>
  <si>
    <t>合计</t>
  </si>
  <si>
    <t>5.22-5.26 爱在五月 活动奖励明细（员工奖励）</t>
  </si>
  <si>
    <t>门店</t>
  </si>
  <si>
    <t>员工ID</t>
  </si>
  <si>
    <t>员工</t>
  </si>
  <si>
    <t>奖励金额</t>
  </si>
  <si>
    <t>人民中路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</si>
</sst>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  <numFmt numFmtId="43" formatCode="_ * #,##0.00_ ;_ * \-#,##0.00_ ;_ * &quot;-&quot;??_ ;_ @_ "/>
    <numFmt numFmtId="177" formatCode="0.00_ "/>
  </numFmts>
  <fonts count="4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b/>
      <sz val="12"/>
      <color indexed="20"/>
      <name val="Arial"/>
      <charset val="0"/>
    </font>
    <font>
      <b/>
      <sz val="12"/>
      <color rgb="FFFF0000"/>
      <name val="宋体"/>
      <charset val="0"/>
    </font>
    <font>
      <sz val="10"/>
      <color rgb="FFE532D2"/>
      <name val="Arial"/>
      <charset val="0"/>
    </font>
    <font>
      <sz val="10"/>
      <color theme="1"/>
      <name val="宋体"/>
      <charset val="134"/>
      <scheme val="minor"/>
    </font>
    <font>
      <sz val="10"/>
      <color rgb="FFE532D2"/>
      <name val="宋体"/>
      <charset val="134"/>
      <scheme val="minor"/>
    </font>
    <font>
      <b/>
      <sz val="10"/>
      <name val="Arial"/>
      <charset val="0"/>
    </font>
    <font>
      <b/>
      <sz val="10"/>
      <name val="宋体"/>
      <charset val="0"/>
    </font>
    <font>
      <sz val="10"/>
      <color rgb="FFFF0000"/>
      <name val="宋体"/>
      <charset val="0"/>
    </font>
    <font>
      <sz val="10"/>
      <name val="宋体"/>
      <charset val="0"/>
    </font>
    <font>
      <b/>
      <sz val="10"/>
      <color rgb="FFFF0000"/>
      <name val="宋体"/>
      <charset val="0"/>
    </font>
    <font>
      <b/>
      <sz val="10"/>
      <color rgb="FFE532D2"/>
      <name val="宋体"/>
      <charset val="0"/>
    </font>
    <font>
      <b/>
      <sz val="10"/>
      <color rgb="FFE532D2"/>
      <name val="Arial"/>
      <charset val="0"/>
    </font>
    <font>
      <b/>
      <sz val="10"/>
      <color rgb="FFE532D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9" fillId="1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1" borderId="10" applyNumberFormat="0" applyFont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9" fillId="27" borderId="13" applyNumberFormat="0" applyAlignment="0" applyProtection="0">
      <alignment vertical="center"/>
    </xf>
    <xf numFmtId="0" fontId="40" fillId="27" borderId="8" applyNumberFormat="0" applyAlignment="0" applyProtection="0">
      <alignment vertical="center"/>
    </xf>
    <xf numFmtId="0" fontId="41" fillId="28" borderId="14" applyNumberFormat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</cellStyleXfs>
  <cellXfs count="17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1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0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/>
    <xf numFmtId="0" fontId="11" fillId="0" borderId="0" xfId="0" applyFont="1" applyFill="1" applyBorder="1" applyAlignment="1"/>
    <xf numFmtId="0" fontId="12" fillId="2" borderId="2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10" fontId="10" fillId="0" borderId="0" xfId="0" applyNumberFormat="1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vertical="center"/>
    </xf>
    <xf numFmtId="177" fontId="10" fillId="0" borderId="0" xfId="0" applyNumberFormat="1" applyFont="1" applyFill="1" applyAlignment="1">
      <alignment vertical="center"/>
    </xf>
    <xf numFmtId="177" fontId="10" fillId="0" borderId="0" xfId="0" applyNumberFormat="1" applyFont="1" applyFill="1" applyAlignment="1">
      <alignment vertical="center" wrapText="1"/>
    </xf>
    <xf numFmtId="10" fontId="10" fillId="0" borderId="0" xfId="0" applyNumberFormat="1" applyFont="1" applyFill="1" applyAlignment="1">
      <alignment vertical="center" wrapText="1"/>
    </xf>
    <xf numFmtId="0" fontId="14" fillId="0" borderId="0" xfId="0" applyNumberFormat="1" applyFont="1" applyFill="1" applyAlignment="1">
      <alignment horizontal="center" vertical="center" wrapText="1"/>
    </xf>
    <xf numFmtId="177" fontId="14" fillId="0" borderId="0" xfId="0" applyNumberFormat="1" applyFont="1" applyFill="1" applyAlignment="1">
      <alignment horizontal="center" vertical="center" wrapText="1"/>
    </xf>
    <xf numFmtId="177" fontId="11" fillId="0" borderId="0" xfId="0" applyNumberFormat="1" applyFont="1" applyFill="1" applyAlignment="1">
      <alignment horizontal="center" vertical="center" wrapText="1"/>
    </xf>
    <xf numFmtId="177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77" fontId="15" fillId="0" borderId="0" xfId="0" applyNumberFormat="1" applyFont="1" applyFill="1" applyAlignment="1">
      <alignment horizontal="center" vertical="center"/>
    </xf>
    <xf numFmtId="177" fontId="8" fillId="0" borderId="0" xfId="0" applyNumberFormat="1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/>
    </xf>
    <xf numFmtId="10" fontId="15" fillId="0" borderId="0" xfId="0" applyNumberFormat="1" applyFont="1" applyFill="1" applyAlignment="1">
      <alignment horizontal="center" vertical="center"/>
    </xf>
    <xf numFmtId="0" fontId="16" fillId="0" borderId="0" xfId="0" applyNumberFormat="1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177" fontId="3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17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 wrapText="1"/>
    </xf>
    <xf numFmtId="0" fontId="17" fillId="4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left" vertical="center"/>
    </xf>
    <xf numFmtId="0" fontId="20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/>
    </xf>
    <xf numFmtId="10" fontId="18" fillId="4" borderId="1" xfId="0" applyNumberFormat="1" applyFont="1" applyFill="1" applyBorder="1" applyAlignment="1">
      <alignment horizontal="center" vertical="center"/>
    </xf>
    <xf numFmtId="177" fontId="18" fillId="4" borderId="1" xfId="0" applyNumberFormat="1" applyFont="1" applyFill="1" applyBorder="1" applyAlignment="1">
      <alignment horizontal="center" vertical="center"/>
    </xf>
    <xf numFmtId="10" fontId="10" fillId="4" borderId="1" xfId="0" applyNumberFormat="1" applyFont="1" applyFill="1" applyBorder="1" applyAlignment="1">
      <alignment horizontal="center" vertical="center"/>
    </xf>
    <xf numFmtId="177" fontId="10" fillId="4" borderId="1" xfId="0" applyNumberFormat="1" applyFont="1" applyFill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177" fontId="18" fillId="0" borderId="1" xfId="0" applyNumberFormat="1" applyFont="1" applyFill="1" applyBorder="1" applyAlignment="1">
      <alignment horizontal="center" vertical="center" wrapText="1"/>
    </xf>
    <xf numFmtId="10" fontId="18" fillId="0" borderId="1" xfId="0" applyNumberFormat="1" applyFont="1" applyFill="1" applyBorder="1" applyAlignment="1">
      <alignment horizontal="center" vertical="center" wrapText="1"/>
    </xf>
    <xf numFmtId="10" fontId="18" fillId="4" borderId="4" xfId="0" applyNumberFormat="1" applyFont="1" applyFill="1" applyBorder="1" applyAlignment="1">
      <alignment horizontal="center" vertical="center" wrapText="1"/>
    </xf>
    <xf numFmtId="10" fontId="17" fillId="4" borderId="4" xfId="0" applyNumberFormat="1" applyFont="1" applyFill="1" applyBorder="1" applyAlignment="1">
      <alignment horizontal="center" vertical="center" wrapText="1"/>
    </xf>
    <xf numFmtId="177" fontId="18" fillId="0" borderId="1" xfId="0" applyNumberFormat="1" applyFont="1" applyFill="1" applyBorder="1" applyAlignment="1">
      <alignment horizontal="center" vertical="center"/>
    </xf>
    <xf numFmtId="177" fontId="18" fillId="0" borderId="3" xfId="0" applyNumberFormat="1" applyFont="1" applyFill="1" applyBorder="1" applyAlignment="1">
      <alignment horizontal="center" vertical="center"/>
    </xf>
    <xf numFmtId="10" fontId="21" fillId="4" borderId="5" xfId="0" applyNumberFormat="1" applyFont="1" applyFill="1" applyBorder="1" applyAlignment="1">
      <alignment horizontal="center" vertical="center" wrapText="1"/>
    </xf>
    <xf numFmtId="10" fontId="18" fillId="4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 wrapText="1"/>
    </xf>
    <xf numFmtId="10" fontId="10" fillId="0" borderId="1" xfId="0" applyNumberFormat="1" applyFont="1" applyFill="1" applyBorder="1" applyAlignment="1">
      <alignment horizontal="center" vertical="center" wrapText="1"/>
    </xf>
    <xf numFmtId="10" fontId="11" fillId="4" borderId="1" xfId="0" applyNumberFormat="1" applyFont="1" applyFill="1" applyBorder="1" applyAlignment="1">
      <alignment horizontal="center" vertical="center" wrapText="1"/>
    </xf>
    <xf numFmtId="10" fontId="10" fillId="4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/>
    </xf>
    <xf numFmtId="177" fontId="11" fillId="5" borderId="1" xfId="0" applyNumberFormat="1" applyFont="1" applyFill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 wrapText="1"/>
    </xf>
    <xf numFmtId="10" fontId="10" fillId="5" borderId="1" xfId="0" applyNumberFormat="1" applyFont="1" applyFill="1" applyBorder="1" applyAlignment="1">
      <alignment horizontal="center" vertical="center" wrapText="1"/>
    </xf>
    <xf numFmtId="10" fontId="11" fillId="5" borderId="1" xfId="0" applyNumberFormat="1" applyFont="1" applyFill="1" applyBorder="1" applyAlignment="1">
      <alignment horizontal="center" vertical="center" wrapText="1"/>
    </xf>
    <xf numFmtId="10" fontId="17" fillId="4" borderId="5" xfId="0" applyNumberFormat="1" applyFont="1" applyFill="1" applyBorder="1" applyAlignment="1">
      <alignment horizontal="center" vertical="center" wrapText="1"/>
    </xf>
    <xf numFmtId="0" fontId="22" fillId="0" borderId="4" xfId="0" applyNumberFormat="1" applyFont="1" applyFill="1" applyBorder="1" applyAlignment="1">
      <alignment horizontal="center" vertical="center" wrapText="1"/>
    </xf>
    <xf numFmtId="0" fontId="23" fillId="0" borderId="4" xfId="0" applyNumberFormat="1" applyFont="1" applyFill="1" applyBorder="1" applyAlignment="1">
      <alignment horizontal="center" vertical="center" wrapText="1"/>
    </xf>
    <xf numFmtId="0" fontId="23" fillId="0" borderId="5" xfId="0" applyNumberFormat="1" applyFont="1" applyFill="1" applyBorder="1" applyAlignment="1">
      <alignment horizontal="center" vertical="center" wrapText="1"/>
    </xf>
    <xf numFmtId="177" fontId="17" fillId="6" borderId="1" xfId="0" applyNumberFormat="1" applyFont="1" applyFill="1" applyBorder="1" applyAlignment="1">
      <alignment horizontal="center" vertical="center"/>
    </xf>
    <xf numFmtId="10" fontId="21" fillId="4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177" fontId="22" fillId="0" borderId="1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Alignment="1">
      <alignment horizontal="center" vertical="center"/>
    </xf>
    <xf numFmtId="10" fontId="18" fillId="6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7" fontId="15" fillId="6" borderId="1" xfId="0" applyNumberFormat="1" applyFont="1" applyFill="1" applyBorder="1" applyAlignment="1">
      <alignment horizontal="center" vertical="center"/>
    </xf>
    <xf numFmtId="10" fontId="15" fillId="6" borderId="1" xfId="0" applyNumberFormat="1" applyFont="1" applyFill="1" applyBorder="1" applyAlignment="1">
      <alignment horizontal="center" vertical="center"/>
    </xf>
    <xf numFmtId="0" fontId="14" fillId="5" borderId="1" xfId="0" applyNumberFormat="1" applyFont="1" applyFill="1" applyBorder="1" applyAlignment="1">
      <alignment horizontal="center" vertical="center" wrapText="1"/>
    </xf>
    <xf numFmtId="177" fontId="14" fillId="5" borderId="1" xfId="0" applyNumberFormat="1" applyFont="1" applyFill="1" applyBorder="1" applyAlignment="1">
      <alignment horizontal="center" vertical="center" wrapText="1"/>
    </xf>
    <xf numFmtId="177" fontId="11" fillId="5" borderId="1" xfId="0" applyNumberFormat="1" applyFont="1" applyFill="1" applyBorder="1" applyAlignment="1">
      <alignment horizontal="center" vertical="center" wrapText="1"/>
    </xf>
    <xf numFmtId="177" fontId="15" fillId="5" borderId="1" xfId="0" applyNumberFormat="1" applyFont="1" applyFill="1" applyBorder="1" applyAlignment="1">
      <alignment horizontal="center" vertical="center"/>
    </xf>
    <xf numFmtId="177" fontId="17" fillId="0" borderId="3" xfId="0" applyNumberFormat="1" applyFont="1" applyFill="1" applyBorder="1" applyAlignment="1">
      <alignment horizontal="center" vertical="center"/>
    </xf>
    <xf numFmtId="177" fontId="18" fillId="6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/>
    </xf>
    <xf numFmtId="177" fontId="9" fillId="5" borderId="1" xfId="0" applyNumberFormat="1" applyFont="1" applyFill="1" applyBorder="1" applyAlignment="1">
      <alignment horizontal="center" vertical="center"/>
    </xf>
    <xf numFmtId="177" fontId="17" fillId="0" borderId="5" xfId="0" applyNumberFormat="1" applyFont="1" applyFill="1" applyBorder="1" applyAlignment="1">
      <alignment horizontal="center" vertical="center"/>
    </xf>
    <xf numFmtId="10" fontId="18" fillId="4" borderId="4" xfId="0" applyNumberFormat="1" applyFont="1" applyFill="1" applyBorder="1" applyAlignment="1">
      <alignment horizontal="center" vertical="center"/>
    </xf>
    <xf numFmtId="10" fontId="17" fillId="4" borderId="4" xfId="0" applyNumberFormat="1" applyFont="1" applyFill="1" applyBorder="1" applyAlignment="1">
      <alignment horizontal="center" vertical="center"/>
    </xf>
    <xf numFmtId="10" fontId="17" fillId="4" borderId="5" xfId="0" applyNumberFormat="1" applyFont="1" applyFill="1" applyBorder="1" applyAlignment="1">
      <alignment horizontal="center" vertical="center"/>
    </xf>
    <xf numFmtId="10" fontId="18" fillId="4" borderId="5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10" fontId="8" fillId="0" borderId="1" xfId="0" applyNumberFormat="1" applyFont="1" applyFill="1" applyBorder="1" applyAlignment="1">
      <alignment horizontal="center" vertical="center"/>
    </xf>
    <xf numFmtId="10" fontId="15" fillId="4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10" fontId="9" fillId="4" borderId="1" xfId="0" applyNumberFormat="1" applyFont="1" applyFill="1" applyBorder="1" applyAlignment="1">
      <alignment horizontal="center" vertical="center"/>
    </xf>
    <xf numFmtId="10" fontId="8" fillId="4" borderId="1" xfId="0" applyNumberFormat="1" applyFont="1" applyFill="1" applyBorder="1" applyAlignment="1">
      <alignment horizontal="center" vertical="center"/>
    </xf>
    <xf numFmtId="177" fontId="8" fillId="5" borderId="1" xfId="0" applyNumberFormat="1" applyFont="1" applyFill="1" applyBorder="1" applyAlignment="1">
      <alignment horizontal="center" vertical="center"/>
    </xf>
    <xf numFmtId="10" fontId="9" fillId="5" borderId="1" xfId="0" applyNumberFormat="1" applyFont="1" applyFill="1" applyBorder="1" applyAlignment="1">
      <alignment horizontal="center" vertical="center"/>
    </xf>
    <xf numFmtId="10" fontId="15" fillId="5" borderId="1" xfId="0" applyNumberFormat="1" applyFont="1" applyFill="1" applyBorder="1" applyAlignment="1">
      <alignment horizontal="center" vertical="center"/>
    </xf>
    <xf numFmtId="0" fontId="22" fillId="0" borderId="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/>
    </xf>
    <xf numFmtId="0" fontId="22" fillId="0" borderId="7" xfId="0" applyNumberFormat="1" applyFont="1" applyFill="1" applyBorder="1" applyAlignment="1">
      <alignment horizontal="center" vertical="center" wrapText="1"/>
    </xf>
    <xf numFmtId="10" fontId="16" fillId="0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6" fillId="5" borderId="1" xfId="0" applyNumberFormat="1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 wrapText="1"/>
    </xf>
    <xf numFmtId="0" fontId="15" fillId="5" borderId="0" xfId="0" applyFont="1" applyFill="1" applyAlignment="1">
      <alignment vertical="center"/>
    </xf>
    <xf numFmtId="0" fontId="0" fillId="5" borderId="0" xfId="0" applyFill="1">
      <alignment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177" fontId="8" fillId="6" borderId="1" xfId="0" applyNumberFormat="1" applyFont="1" applyFill="1" applyBorder="1" applyAlignment="1">
      <alignment horizontal="center" vertical="center"/>
    </xf>
    <xf numFmtId="10" fontId="8" fillId="6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/>
    </xf>
    <xf numFmtId="0" fontId="10" fillId="6" borderId="1" xfId="0" applyFont="1" applyFill="1" applyBorder="1" applyAlignment="1">
      <alignment horizontal="center" vertical="center"/>
    </xf>
    <xf numFmtId="10" fontId="10" fillId="6" borderId="1" xfId="0" applyNumberFormat="1" applyFont="1" applyFill="1" applyBorder="1" applyAlignment="1">
      <alignment horizontal="center" vertical="center"/>
    </xf>
    <xf numFmtId="177" fontId="10" fillId="6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E532D2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XFD142"/>
  <sheetViews>
    <sheetView workbookViewId="0">
      <pane xSplit="7" topLeftCell="AN1" activePane="topRight" state="frozen"/>
      <selection/>
      <selection pane="topRight" activeCell="A64" sqref="$A64:$XFD64"/>
    </sheetView>
  </sheetViews>
  <sheetFormatPr defaultColWidth="9" defaultRowHeight="12.75"/>
  <cols>
    <col min="1" max="1" width="3.625" style="35" customWidth="1"/>
    <col min="2" max="2" width="6.625" style="35" customWidth="1"/>
    <col min="3" max="3" width="14.875" style="36" customWidth="1"/>
    <col min="4" max="4" width="8" style="35"/>
    <col min="5" max="5" width="5.875" style="37" customWidth="1"/>
    <col min="6" max="6" width="5.125" style="38" customWidth="1"/>
    <col min="7" max="7" width="4.875" style="39" customWidth="1"/>
    <col min="8" max="8" width="10.25" style="39" hidden="1" customWidth="1"/>
    <col min="9" max="9" width="9.25" style="39" customWidth="1"/>
    <col min="10" max="10" width="7.875" style="40" hidden="1" customWidth="1"/>
    <col min="11" max="11" width="10.25" style="41" hidden="1" customWidth="1"/>
    <col min="12" max="12" width="10.25" style="41" customWidth="1"/>
    <col min="13" max="13" width="11.125" style="39" hidden="1" customWidth="1"/>
    <col min="14" max="14" width="11.125" style="39"/>
    <col min="15" max="15" width="6.75" style="40" hidden="1" customWidth="1"/>
    <col min="16" max="16" width="9.875" style="42" hidden="1" customWidth="1"/>
    <col min="17" max="17" width="9.875" style="43" customWidth="1"/>
    <col min="18" max="18" width="9.375" style="43" customWidth="1"/>
    <col min="19" max="19" width="8.875" style="43" customWidth="1"/>
    <col min="20" max="21" width="8.875" style="44" customWidth="1"/>
    <col min="22" max="22" width="9.625" style="45" customWidth="1"/>
    <col min="23" max="23" width="8.375" style="45" customWidth="1"/>
    <col min="24" max="24" width="9.25" style="45" customWidth="1"/>
    <col min="25" max="25" width="7.875" style="45" customWidth="1"/>
    <col min="26" max="26" width="8.625" style="45" customWidth="1"/>
    <col min="27" max="27" width="8.375" style="46" customWidth="1"/>
    <col min="28" max="28" width="8" style="47" customWidth="1"/>
    <col min="29" max="29" width="7.625" style="48" customWidth="1"/>
    <col min="30" max="30" width="9.875" style="49" hidden="1" customWidth="1"/>
    <col min="31" max="31" width="9.875" style="49" customWidth="1"/>
    <col min="32" max="32" width="8.125" style="50" hidden="1" customWidth="1"/>
    <col min="33" max="33" width="9.625" style="49" hidden="1" customWidth="1"/>
    <col min="34" max="34" width="9.625" style="49" customWidth="1"/>
    <col min="35" max="35" width="9.875" style="49" hidden="1" customWidth="1"/>
    <col min="36" max="36" width="9.875" style="49" customWidth="1"/>
    <col min="37" max="37" width="8" style="50" hidden="1" customWidth="1"/>
    <col min="38" max="38" width="10" style="49" hidden="1" customWidth="1"/>
    <col min="39" max="39" width="10" style="49" customWidth="1"/>
    <col min="40" max="40" width="10" style="51" customWidth="1"/>
    <col min="41" max="41" width="9.5" style="51" customWidth="1"/>
    <col min="42" max="42" width="8.75" style="52" customWidth="1"/>
    <col min="43" max="43" width="8.375" style="52" customWidth="1"/>
    <col min="44" max="44" width="8.375" style="53" customWidth="1"/>
    <col min="45" max="45" width="7.5" style="54" customWidth="1"/>
    <col min="46" max="46" width="7.25" style="54" customWidth="1"/>
    <col min="47" max="47" width="7.625" style="54" customWidth="1"/>
    <col min="48" max="48" width="7.5" style="54" customWidth="1"/>
    <col min="49" max="49" width="6.375" style="55" customWidth="1"/>
    <col min="50" max="50" width="7" style="56" customWidth="1"/>
    <col min="51" max="51" width="5.125" style="57" customWidth="1"/>
    <col min="52" max="52" width="5.125" style="58" customWidth="1"/>
    <col min="53" max="53" width="11" style="59" customWidth="1"/>
    <col min="54" max="16383" width="9" style="60"/>
  </cols>
  <sheetData>
    <row r="1" spans="1:53">
      <c r="A1" s="61" t="s">
        <v>0</v>
      </c>
      <c r="B1" s="61"/>
      <c r="C1" s="61"/>
      <c r="D1" s="61"/>
      <c r="E1" s="62"/>
      <c r="F1" s="63"/>
      <c r="G1" s="64"/>
      <c r="H1" s="65" t="s">
        <v>1</v>
      </c>
      <c r="I1" s="82" t="s">
        <v>2</v>
      </c>
      <c r="J1" s="83"/>
      <c r="K1" s="83"/>
      <c r="L1" s="83"/>
      <c r="M1" s="83"/>
      <c r="N1" s="83"/>
      <c r="O1" s="83"/>
      <c r="P1" s="83"/>
      <c r="Q1" s="83"/>
      <c r="R1" s="89" t="s">
        <v>3</v>
      </c>
      <c r="S1" s="90"/>
      <c r="T1" s="91" t="s">
        <v>4</v>
      </c>
      <c r="U1" s="91" t="s">
        <v>5</v>
      </c>
      <c r="V1" s="92" t="s">
        <v>6</v>
      </c>
      <c r="W1" s="93" t="s">
        <v>7</v>
      </c>
      <c r="X1" s="94"/>
      <c r="Y1" s="94"/>
      <c r="Z1" s="109"/>
      <c r="AA1" s="110" t="s">
        <v>8</v>
      </c>
      <c r="AB1" s="111"/>
      <c r="AC1" s="112"/>
      <c r="AD1" s="113" t="s">
        <v>9</v>
      </c>
      <c r="AE1" s="113"/>
      <c r="AF1" s="113"/>
      <c r="AG1" s="113"/>
      <c r="AH1" s="113"/>
      <c r="AI1" s="113"/>
      <c r="AJ1" s="113"/>
      <c r="AK1" s="113"/>
      <c r="AL1" s="113"/>
      <c r="AM1" s="113"/>
      <c r="AN1" s="128" t="s">
        <v>10</v>
      </c>
      <c r="AO1" s="133"/>
      <c r="AP1" s="91" t="s">
        <v>11</v>
      </c>
      <c r="AQ1" s="91" t="s">
        <v>12</v>
      </c>
      <c r="AR1" s="92" t="s">
        <v>13</v>
      </c>
      <c r="AS1" s="134" t="s">
        <v>14</v>
      </c>
      <c r="AT1" s="135"/>
      <c r="AU1" s="135"/>
      <c r="AV1" s="136"/>
      <c r="AW1" s="147" t="s">
        <v>15</v>
      </c>
      <c r="AX1" s="148" t="s">
        <v>16</v>
      </c>
      <c r="AY1" s="148"/>
      <c r="AZ1" s="149"/>
      <c r="BA1" s="150" t="s">
        <v>17</v>
      </c>
    </row>
    <row r="2" s="33" customFormat="1" ht="24" spans="1:53">
      <c r="A2" s="66" t="s">
        <v>18</v>
      </c>
      <c r="B2" s="66" t="s">
        <v>19</v>
      </c>
      <c r="C2" s="66" t="s">
        <v>20</v>
      </c>
      <c r="D2" s="66" t="s">
        <v>21</v>
      </c>
      <c r="E2" s="67" t="s">
        <v>22</v>
      </c>
      <c r="F2" s="68" t="s">
        <v>23</v>
      </c>
      <c r="G2" s="3" t="s">
        <v>24</v>
      </c>
      <c r="H2" s="69" t="s">
        <v>25</v>
      </c>
      <c r="I2" s="69" t="s">
        <v>26</v>
      </c>
      <c r="J2" s="84" t="s">
        <v>27</v>
      </c>
      <c r="K2" s="85" t="s">
        <v>28</v>
      </c>
      <c r="L2" s="69" t="s">
        <v>29</v>
      </c>
      <c r="M2" s="69" t="s">
        <v>30</v>
      </c>
      <c r="N2" s="69" t="s">
        <v>31</v>
      </c>
      <c r="O2" s="84" t="s">
        <v>27</v>
      </c>
      <c r="P2" s="85" t="s">
        <v>28</v>
      </c>
      <c r="Q2" s="69" t="s">
        <v>32</v>
      </c>
      <c r="R2" s="95" t="s">
        <v>33</v>
      </c>
      <c r="S2" s="96" t="s">
        <v>28</v>
      </c>
      <c r="T2" s="91"/>
      <c r="U2" s="91"/>
      <c r="V2" s="92"/>
      <c r="W2" s="97" t="s">
        <v>34</v>
      </c>
      <c r="X2" s="98" t="s">
        <v>35</v>
      </c>
      <c r="Y2" s="114" t="s">
        <v>36</v>
      </c>
      <c r="Z2" s="98" t="s">
        <v>37</v>
      </c>
      <c r="AA2" s="115" t="s">
        <v>38</v>
      </c>
      <c r="AB2" s="116" t="s">
        <v>39</v>
      </c>
      <c r="AC2" s="117" t="s">
        <v>40</v>
      </c>
      <c r="AD2" s="113" t="s">
        <v>25</v>
      </c>
      <c r="AE2" s="113" t="s">
        <v>41</v>
      </c>
      <c r="AF2" s="118" t="s">
        <v>27</v>
      </c>
      <c r="AG2" s="129" t="s">
        <v>28</v>
      </c>
      <c r="AH2" s="113" t="s">
        <v>42</v>
      </c>
      <c r="AI2" s="113" t="s">
        <v>30</v>
      </c>
      <c r="AJ2" s="113" t="s">
        <v>43</v>
      </c>
      <c r="AK2" s="118" t="s">
        <v>27</v>
      </c>
      <c r="AL2" s="129" t="s">
        <v>28</v>
      </c>
      <c r="AM2" s="113" t="s">
        <v>44</v>
      </c>
      <c r="AN2" s="95" t="s">
        <v>33</v>
      </c>
      <c r="AO2" s="95" t="s">
        <v>28</v>
      </c>
      <c r="AP2" s="91"/>
      <c r="AQ2" s="91"/>
      <c r="AR2" s="92"/>
      <c r="AS2" s="137" t="s">
        <v>34</v>
      </c>
      <c r="AT2" s="98" t="s">
        <v>35</v>
      </c>
      <c r="AU2" s="98" t="s">
        <v>36</v>
      </c>
      <c r="AV2" s="98" t="s">
        <v>37</v>
      </c>
      <c r="AW2" s="151"/>
      <c r="AX2" s="148" t="s">
        <v>45</v>
      </c>
      <c r="AY2" s="3" t="s">
        <v>33</v>
      </c>
      <c r="AZ2" s="149" t="s">
        <v>46</v>
      </c>
      <c r="BA2" s="150"/>
    </row>
    <row r="3" spans="1:53">
      <c r="A3" s="70">
        <v>1</v>
      </c>
      <c r="B3" s="70">
        <v>114844</v>
      </c>
      <c r="C3" s="71" t="s">
        <v>47</v>
      </c>
      <c r="D3" s="70" t="s">
        <v>48</v>
      </c>
      <c r="E3" s="72"/>
      <c r="F3" s="72">
        <v>3</v>
      </c>
      <c r="G3" s="73" t="s">
        <v>49</v>
      </c>
      <c r="H3" s="74">
        <v>9375</v>
      </c>
      <c r="I3" s="74">
        <f t="shared" ref="I3:I66" si="0">H3*3</f>
        <v>28125</v>
      </c>
      <c r="J3" s="86">
        <v>0.1746</v>
      </c>
      <c r="K3" s="87">
        <v>1636.875</v>
      </c>
      <c r="L3" s="87">
        <f t="shared" ref="L3:L66" si="1">K3*3</f>
        <v>4910.625</v>
      </c>
      <c r="M3" s="74">
        <v>10781.25</v>
      </c>
      <c r="N3" s="74">
        <f t="shared" ref="N3:N66" si="2">M3*3</f>
        <v>32343.75</v>
      </c>
      <c r="O3" s="86">
        <v>0.17046</v>
      </c>
      <c r="P3" s="87">
        <v>1837.771875</v>
      </c>
      <c r="Q3" s="87">
        <f t="shared" ref="Q3:Q66" si="3">P3*3</f>
        <v>5513.315625</v>
      </c>
      <c r="R3" s="99">
        <v>76483.91</v>
      </c>
      <c r="S3" s="99">
        <v>-27404.75</v>
      </c>
      <c r="T3" s="100">
        <v>48348</v>
      </c>
      <c r="U3" s="100">
        <v>31724.82</v>
      </c>
      <c r="V3" s="101">
        <f>R3/I3</f>
        <v>2.71942791111111</v>
      </c>
      <c r="W3" s="102">
        <f>(R3-T3)/I3</f>
        <v>1.00038791111111</v>
      </c>
      <c r="X3" s="103">
        <f>(S3+U3)/L3</f>
        <v>0.879739340715286</v>
      </c>
      <c r="Y3" s="103">
        <f>(R3-T3)/N3</f>
        <v>0.869902531400966</v>
      </c>
      <c r="Z3" s="103">
        <f>(S3+U3)/Q3</f>
        <v>0.783570231388666</v>
      </c>
      <c r="AA3" s="119">
        <f>(E3*50)+(F3*100)</f>
        <v>300</v>
      </c>
      <c r="AB3" s="120"/>
      <c r="AC3" s="121"/>
      <c r="AD3" s="122">
        <v>8437.5</v>
      </c>
      <c r="AE3" s="122">
        <f>AD3*2</f>
        <v>16875</v>
      </c>
      <c r="AF3" s="123">
        <v>0.17748</v>
      </c>
      <c r="AG3" s="122">
        <v>1497.4875</v>
      </c>
      <c r="AH3" s="122">
        <f>AG3*2</f>
        <v>2994.975</v>
      </c>
      <c r="AI3" s="122">
        <v>9703.125</v>
      </c>
      <c r="AJ3" s="122">
        <f>AI3*2</f>
        <v>19406.25</v>
      </c>
      <c r="AK3" s="123">
        <v>0.1746</v>
      </c>
      <c r="AL3" s="122">
        <v>1694.165625</v>
      </c>
      <c r="AM3" s="122">
        <f>AL3*2</f>
        <v>3388.33125</v>
      </c>
      <c r="AN3" s="130">
        <v>13042.02</v>
      </c>
      <c r="AO3" s="130">
        <v>2767</v>
      </c>
      <c r="AP3" s="138"/>
      <c r="AQ3" s="138"/>
      <c r="AR3" s="139">
        <f>AN3/AE3</f>
        <v>0.772860444444444</v>
      </c>
      <c r="AS3" s="140">
        <f>(AN3-AP3)/AE3</f>
        <v>0.772860444444444</v>
      </c>
      <c r="AT3" s="140">
        <f>(AO3-AQ3)/AH3</f>
        <v>0.923880833729831</v>
      </c>
      <c r="AU3" s="140">
        <f>(AN3-AP3)/AJ3</f>
        <v>0.672052560386473</v>
      </c>
      <c r="AV3" s="140">
        <f>(AO3-AQ3)/AM3</f>
        <v>0.816626178446986</v>
      </c>
      <c r="AW3" s="152"/>
      <c r="AX3" s="153">
        <v>10</v>
      </c>
      <c r="AY3" s="154"/>
      <c r="AZ3" s="155"/>
      <c r="BA3" s="156">
        <f>AA3+AB3+AW3+AZ3</f>
        <v>300</v>
      </c>
    </row>
    <row r="4" hidden="1" spans="1:53">
      <c r="A4" s="75">
        <v>2</v>
      </c>
      <c r="B4" s="75">
        <v>365</v>
      </c>
      <c r="C4" s="76" t="s">
        <v>50</v>
      </c>
      <c r="D4" s="75" t="s">
        <v>51</v>
      </c>
      <c r="E4" s="72"/>
      <c r="F4" s="72">
        <v>3</v>
      </c>
      <c r="G4" s="73" t="s">
        <v>49</v>
      </c>
      <c r="H4" s="74">
        <v>13983.75</v>
      </c>
      <c r="I4" s="74">
        <f t="shared" si="0"/>
        <v>41951.25</v>
      </c>
      <c r="J4" s="86">
        <v>0.2716</v>
      </c>
      <c r="K4" s="87">
        <v>3797.9865</v>
      </c>
      <c r="L4" s="87">
        <f t="shared" si="1"/>
        <v>11393.9595</v>
      </c>
      <c r="M4" s="74">
        <v>16081.3125</v>
      </c>
      <c r="N4" s="74">
        <f t="shared" si="2"/>
        <v>48243.9375</v>
      </c>
      <c r="O4" s="86">
        <v>0.26516</v>
      </c>
      <c r="P4" s="87">
        <v>4264.1208225</v>
      </c>
      <c r="Q4" s="87">
        <f t="shared" si="3"/>
        <v>12792.3624675</v>
      </c>
      <c r="R4" s="104">
        <v>63262.92</v>
      </c>
      <c r="S4" s="104">
        <v>16941.96</v>
      </c>
      <c r="T4" s="100">
        <v>12097.8</v>
      </c>
      <c r="U4" s="100">
        <v>3757.65</v>
      </c>
      <c r="V4" s="101">
        <f t="shared" ref="V4:V35" si="4">R4/I4</f>
        <v>1.50801036917851</v>
      </c>
      <c r="W4" s="102">
        <f t="shared" ref="W4:W35" si="5">(R4-T4)/I4</f>
        <v>1.21963278805757</v>
      </c>
      <c r="X4" s="102">
        <f>(S4-U4)/L4</f>
        <v>1.1571315485192</v>
      </c>
      <c r="Y4" s="102">
        <f t="shared" ref="Y4:Y35" si="6">(R4-T4)/N4</f>
        <v>1.06055025048484</v>
      </c>
      <c r="Z4" s="102">
        <f>(S4-U4)/Q4</f>
        <v>1.0306391828324</v>
      </c>
      <c r="AA4" s="119">
        <f t="shared" ref="AA4:AA35" si="7">(E4*100)+(F4*200)</f>
        <v>600</v>
      </c>
      <c r="AB4" s="120">
        <f>(S4-U4-L4)*0.3</f>
        <v>537.10515</v>
      </c>
      <c r="AC4" s="121"/>
      <c r="AD4" s="122">
        <v>12585.375</v>
      </c>
      <c r="AE4" s="122">
        <f t="shared" ref="AE4:AE35" si="8">AD4*2</f>
        <v>25170.75</v>
      </c>
      <c r="AF4" s="123">
        <v>0.27608</v>
      </c>
      <c r="AG4" s="122">
        <v>3474.57033</v>
      </c>
      <c r="AH4" s="122">
        <f t="shared" ref="AH4:AH35" si="9">AG4*2</f>
        <v>6949.14066</v>
      </c>
      <c r="AI4" s="122">
        <v>14473.18125</v>
      </c>
      <c r="AJ4" s="122">
        <f t="shared" ref="AJ4:AJ35" si="10">AI4*2</f>
        <v>28946.3625</v>
      </c>
      <c r="AK4" s="123">
        <v>0.2716</v>
      </c>
      <c r="AL4" s="122">
        <v>3930.9160275</v>
      </c>
      <c r="AM4" s="122">
        <f t="shared" ref="AM4:AM35" si="11">AL4*2</f>
        <v>7861.832055</v>
      </c>
      <c r="AN4" s="131">
        <v>17922.65</v>
      </c>
      <c r="AO4" s="131">
        <v>4834.38</v>
      </c>
      <c r="AP4" s="138"/>
      <c r="AQ4" s="138"/>
      <c r="AR4" s="139">
        <f t="shared" ref="AR4:AR35" si="12">AN4/AE4</f>
        <v>0.712042748030949</v>
      </c>
      <c r="AS4" s="140">
        <f t="shared" ref="AS4:AS35" si="13">(AN4-AP4)/AE4</f>
        <v>0.712042748030949</v>
      </c>
      <c r="AT4" s="140">
        <f t="shared" ref="AT4:AT35" si="14">(AO4-AQ4)/AH4</f>
        <v>0.69568026271611</v>
      </c>
      <c r="AU4" s="140">
        <f t="shared" ref="AU4:AU35" si="15">(AN4-AP4)/AJ4</f>
        <v>0.619167606983434</v>
      </c>
      <c r="AV4" s="140">
        <f t="shared" ref="AV4:AV35" si="16">(AO4-AQ4)/AM4</f>
        <v>0.614917740061035</v>
      </c>
      <c r="AW4" s="152"/>
      <c r="AX4" s="153">
        <v>15</v>
      </c>
      <c r="AY4" s="154">
        <v>6</v>
      </c>
      <c r="AZ4" s="155">
        <f>AY4*3</f>
        <v>18</v>
      </c>
      <c r="BA4" s="156">
        <f t="shared" ref="BA4:BA35" si="17">AA4+AB4+AW4+AZ4</f>
        <v>1155.10515</v>
      </c>
    </row>
    <row r="5" hidden="1" spans="1:53">
      <c r="A5" s="75">
        <v>3</v>
      </c>
      <c r="B5" s="75">
        <v>311</v>
      </c>
      <c r="C5" s="76" t="s">
        <v>52</v>
      </c>
      <c r="D5" s="75" t="s">
        <v>51</v>
      </c>
      <c r="E5" s="72"/>
      <c r="F5" s="72">
        <v>2</v>
      </c>
      <c r="G5" s="73" t="s">
        <v>53</v>
      </c>
      <c r="H5" s="74">
        <v>8700</v>
      </c>
      <c r="I5" s="74">
        <f t="shared" si="0"/>
        <v>26100</v>
      </c>
      <c r="J5" s="86">
        <v>0.2425</v>
      </c>
      <c r="K5" s="87">
        <v>2109.75</v>
      </c>
      <c r="L5" s="87">
        <f t="shared" si="1"/>
        <v>6329.25</v>
      </c>
      <c r="M5" s="74">
        <v>10005</v>
      </c>
      <c r="N5" s="74">
        <f t="shared" si="2"/>
        <v>30015</v>
      </c>
      <c r="O5" s="86">
        <v>0.23675</v>
      </c>
      <c r="P5" s="87">
        <v>2368.68375</v>
      </c>
      <c r="Q5" s="87">
        <f t="shared" si="3"/>
        <v>7106.05125</v>
      </c>
      <c r="R5" s="104">
        <v>36397.93</v>
      </c>
      <c r="S5" s="104">
        <v>4475.49</v>
      </c>
      <c r="T5" s="100">
        <v>22924.5</v>
      </c>
      <c r="U5" s="100">
        <v>1343.85</v>
      </c>
      <c r="V5" s="101">
        <f t="shared" si="4"/>
        <v>1.39455670498084</v>
      </c>
      <c r="W5" s="103">
        <f t="shared" si="5"/>
        <v>0.51622337164751</v>
      </c>
      <c r="X5" s="103">
        <f t="shared" ref="X5:X36" si="18">(S5-U5)/L5</f>
        <v>0.494788482047636</v>
      </c>
      <c r="Y5" s="103">
        <f t="shared" si="6"/>
        <v>0.448889888389139</v>
      </c>
      <c r="Z5" s="103">
        <f t="shared" ref="Z5:Z36" si="19">(S5-U5)/Q5</f>
        <v>0.440700452308165</v>
      </c>
      <c r="AA5" s="119"/>
      <c r="AB5" s="120"/>
      <c r="AC5" s="121"/>
      <c r="AD5" s="122">
        <v>7830</v>
      </c>
      <c r="AE5" s="122">
        <f t="shared" si="8"/>
        <v>15660</v>
      </c>
      <c r="AF5" s="123">
        <v>0.2465</v>
      </c>
      <c r="AG5" s="122">
        <v>1930.095</v>
      </c>
      <c r="AH5" s="122">
        <f t="shared" si="9"/>
        <v>3860.19</v>
      </c>
      <c r="AI5" s="122">
        <v>9004.5</v>
      </c>
      <c r="AJ5" s="122">
        <f t="shared" si="10"/>
        <v>18009</v>
      </c>
      <c r="AK5" s="123">
        <v>0.2425</v>
      </c>
      <c r="AL5" s="122">
        <v>2183.59125</v>
      </c>
      <c r="AM5" s="122">
        <f t="shared" si="11"/>
        <v>4367.1825</v>
      </c>
      <c r="AN5" s="131">
        <v>21019.72</v>
      </c>
      <c r="AO5" s="131">
        <v>4545.02</v>
      </c>
      <c r="AP5" s="138">
        <v>4060</v>
      </c>
      <c r="AQ5" s="138">
        <v>238</v>
      </c>
      <c r="AR5" s="141">
        <f t="shared" si="12"/>
        <v>1.34225542784163</v>
      </c>
      <c r="AS5" s="142">
        <f t="shared" si="13"/>
        <v>1.08299616858238</v>
      </c>
      <c r="AT5" s="142">
        <f t="shared" si="14"/>
        <v>1.11575336965279</v>
      </c>
      <c r="AU5" s="140">
        <f t="shared" si="15"/>
        <v>0.941735798767283</v>
      </c>
      <c r="AV5" s="140">
        <f t="shared" si="16"/>
        <v>0.986223955605244</v>
      </c>
      <c r="AW5" s="157">
        <v>300</v>
      </c>
      <c r="AX5" s="153">
        <v>10</v>
      </c>
      <c r="AY5" s="154"/>
      <c r="AZ5" s="155"/>
      <c r="BA5" s="156">
        <f t="shared" si="17"/>
        <v>300</v>
      </c>
    </row>
    <row r="6" hidden="1" spans="1:53">
      <c r="A6" s="75">
        <v>4</v>
      </c>
      <c r="B6" s="75">
        <v>726</v>
      </c>
      <c r="C6" s="76" t="s">
        <v>54</v>
      </c>
      <c r="D6" s="75" t="s">
        <v>51</v>
      </c>
      <c r="E6" s="72">
        <v>1</v>
      </c>
      <c r="F6" s="72">
        <v>2</v>
      </c>
      <c r="G6" s="73" t="s">
        <v>53</v>
      </c>
      <c r="H6" s="74">
        <v>9181.25</v>
      </c>
      <c r="I6" s="74">
        <f t="shared" si="0"/>
        <v>27543.75</v>
      </c>
      <c r="J6" s="86">
        <v>0.2716</v>
      </c>
      <c r="K6" s="87">
        <v>2493.6275</v>
      </c>
      <c r="L6" s="87">
        <f t="shared" si="1"/>
        <v>7480.8825</v>
      </c>
      <c r="M6" s="74">
        <v>10558.4375</v>
      </c>
      <c r="N6" s="74">
        <f t="shared" si="2"/>
        <v>31675.3125</v>
      </c>
      <c r="O6" s="86">
        <v>0.26516</v>
      </c>
      <c r="P6" s="87">
        <v>2799.6752875</v>
      </c>
      <c r="Q6" s="87">
        <f t="shared" si="3"/>
        <v>8399.0258625</v>
      </c>
      <c r="R6" s="104">
        <v>37140.4</v>
      </c>
      <c r="S6" s="104">
        <v>8473.03</v>
      </c>
      <c r="T6" s="100">
        <v>3087</v>
      </c>
      <c r="U6" s="100">
        <v>220.5</v>
      </c>
      <c r="V6" s="101">
        <f t="shared" si="4"/>
        <v>1.34841479464488</v>
      </c>
      <c r="W6" s="102">
        <f t="shared" si="5"/>
        <v>1.23633855230315</v>
      </c>
      <c r="X6" s="102">
        <f t="shared" si="18"/>
        <v>1.10314926079911</v>
      </c>
      <c r="Y6" s="102">
        <f t="shared" si="6"/>
        <v>1.07507700200274</v>
      </c>
      <c r="Z6" s="103">
        <f t="shared" si="19"/>
        <v>0.982557993641373</v>
      </c>
      <c r="AA6" s="119">
        <f t="shared" si="7"/>
        <v>500</v>
      </c>
      <c r="AB6" s="120"/>
      <c r="AC6" s="121"/>
      <c r="AD6" s="122">
        <v>8263.125</v>
      </c>
      <c r="AE6" s="122">
        <f t="shared" si="8"/>
        <v>16526.25</v>
      </c>
      <c r="AF6" s="123">
        <v>0.27608</v>
      </c>
      <c r="AG6" s="122">
        <v>2281.28355</v>
      </c>
      <c r="AH6" s="122">
        <f t="shared" si="9"/>
        <v>4562.5671</v>
      </c>
      <c r="AI6" s="122">
        <v>9502.59375</v>
      </c>
      <c r="AJ6" s="122">
        <f t="shared" si="10"/>
        <v>19005.1875</v>
      </c>
      <c r="AK6" s="123">
        <v>0.2716</v>
      </c>
      <c r="AL6" s="122">
        <v>2580.9044625</v>
      </c>
      <c r="AM6" s="122">
        <f t="shared" si="11"/>
        <v>5161.808925</v>
      </c>
      <c r="AN6" s="131">
        <v>11246.8</v>
      </c>
      <c r="AO6" s="131">
        <v>3220.33</v>
      </c>
      <c r="AP6" s="138"/>
      <c r="AQ6" s="138"/>
      <c r="AR6" s="139">
        <f t="shared" si="12"/>
        <v>0.680541562665456</v>
      </c>
      <c r="AS6" s="140">
        <f t="shared" si="13"/>
        <v>0.680541562665456</v>
      </c>
      <c r="AT6" s="140">
        <f t="shared" si="14"/>
        <v>0.705815373104321</v>
      </c>
      <c r="AU6" s="140">
        <f t="shared" si="15"/>
        <v>0.591775271883006</v>
      </c>
      <c r="AV6" s="140">
        <f t="shared" si="16"/>
        <v>0.623876250901713</v>
      </c>
      <c r="AW6" s="152"/>
      <c r="AX6" s="153">
        <v>10</v>
      </c>
      <c r="AY6" s="154"/>
      <c r="AZ6" s="155"/>
      <c r="BA6" s="156">
        <f t="shared" si="17"/>
        <v>500</v>
      </c>
    </row>
    <row r="7" hidden="1" spans="1:53">
      <c r="A7" s="75">
        <v>5</v>
      </c>
      <c r="B7" s="75">
        <v>754</v>
      </c>
      <c r="C7" s="76" t="s">
        <v>55</v>
      </c>
      <c r="D7" s="75" t="s">
        <v>56</v>
      </c>
      <c r="E7" s="72"/>
      <c r="F7" s="72">
        <v>4</v>
      </c>
      <c r="G7" s="73" t="s">
        <v>53</v>
      </c>
      <c r="H7" s="74">
        <v>8192.5</v>
      </c>
      <c r="I7" s="74">
        <f t="shared" si="0"/>
        <v>24577.5</v>
      </c>
      <c r="J7" s="86">
        <v>0.28615</v>
      </c>
      <c r="K7" s="87">
        <v>2344.283875</v>
      </c>
      <c r="L7" s="87">
        <f t="shared" si="1"/>
        <v>7032.851625</v>
      </c>
      <c r="M7" s="74">
        <v>9421.375</v>
      </c>
      <c r="N7" s="74">
        <f t="shared" si="2"/>
        <v>28264.125</v>
      </c>
      <c r="O7" s="86">
        <v>0.279365</v>
      </c>
      <c r="P7" s="87">
        <v>2632.002426875</v>
      </c>
      <c r="Q7" s="87">
        <f t="shared" si="3"/>
        <v>7896.007280625</v>
      </c>
      <c r="R7" s="104">
        <v>31882.41</v>
      </c>
      <c r="S7" s="104">
        <v>7919.07</v>
      </c>
      <c r="T7" s="100">
        <v>10736</v>
      </c>
      <c r="U7" s="100">
        <v>1576.85</v>
      </c>
      <c r="V7" s="101">
        <f t="shared" si="4"/>
        <v>1.29721940799512</v>
      </c>
      <c r="W7" s="103">
        <f t="shared" si="5"/>
        <v>0.860397111178924</v>
      </c>
      <c r="X7" s="103">
        <f t="shared" si="18"/>
        <v>0.901799204387452</v>
      </c>
      <c r="Y7" s="103">
        <f t="shared" si="6"/>
        <v>0.748171401025151</v>
      </c>
      <c r="Z7" s="103">
        <f t="shared" si="19"/>
        <v>0.803218610950671</v>
      </c>
      <c r="AA7" s="119"/>
      <c r="AB7" s="120"/>
      <c r="AC7" s="121"/>
      <c r="AD7" s="122">
        <v>7373.25</v>
      </c>
      <c r="AE7" s="122">
        <f t="shared" si="8"/>
        <v>14746.5</v>
      </c>
      <c r="AF7" s="123">
        <v>0.29087</v>
      </c>
      <c r="AG7" s="122">
        <v>2144.6572275</v>
      </c>
      <c r="AH7" s="122">
        <f t="shared" si="9"/>
        <v>4289.314455</v>
      </c>
      <c r="AI7" s="122">
        <v>8479.2375</v>
      </c>
      <c r="AJ7" s="122">
        <f t="shared" si="10"/>
        <v>16958.475</v>
      </c>
      <c r="AK7" s="123">
        <v>0.28615</v>
      </c>
      <c r="AL7" s="122">
        <v>2426.333810625</v>
      </c>
      <c r="AM7" s="122">
        <f t="shared" si="11"/>
        <v>4852.66762125</v>
      </c>
      <c r="AN7" s="131">
        <v>9041.5</v>
      </c>
      <c r="AO7" s="131">
        <v>2296.94</v>
      </c>
      <c r="AP7" s="138"/>
      <c r="AQ7" s="138"/>
      <c r="AR7" s="139">
        <f t="shared" si="12"/>
        <v>0.61312853897535</v>
      </c>
      <c r="AS7" s="140">
        <f t="shared" si="13"/>
        <v>0.61312853897535</v>
      </c>
      <c r="AT7" s="140">
        <f t="shared" si="14"/>
        <v>0.535502823142865</v>
      </c>
      <c r="AU7" s="140">
        <f t="shared" si="15"/>
        <v>0.533155251282913</v>
      </c>
      <c r="AV7" s="140">
        <f t="shared" si="16"/>
        <v>0.473335529913819</v>
      </c>
      <c r="AW7" s="152"/>
      <c r="AX7" s="153">
        <v>5</v>
      </c>
      <c r="AY7" s="154"/>
      <c r="AZ7" s="155"/>
      <c r="BA7" s="156"/>
    </row>
    <row r="8" hidden="1" spans="1:53">
      <c r="A8" s="75">
        <v>6</v>
      </c>
      <c r="B8" s="75">
        <v>343</v>
      </c>
      <c r="C8" s="76" t="s">
        <v>57</v>
      </c>
      <c r="D8" s="75" t="s">
        <v>51</v>
      </c>
      <c r="E8" s="72">
        <v>1</v>
      </c>
      <c r="F8" s="72">
        <v>3</v>
      </c>
      <c r="G8" s="73" t="s">
        <v>49</v>
      </c>
      <c r="H8" s="74">
        <v>24750</v>
      </c>
      <c r="I8" s="74">
        <f t="shared" si="0"/>
        <v>74250</v>
      </c>
      <c r="J8" s="86">
        <v>0.26675</v>
      </c>
      <c r="K8" s="87">
        <v>6602.0625</v>
      </c>
      <c r="L8" s="87">
        <f t="shared" si="1"/>
        <v>19806.1875</v>
      </c>
      <c r="M8" s="74">
        <v>28462.5</v>
      </c>
      <c r="N8" s="74">
        <f t="shared" si="2"/>
        <v>85387.5</v>
      </c>
      <c r="O8" s="86">
        <v>0.260425</v>
      </c>
      <c r="P8" s="87">
        <v>7412.3465625</v>
      </c>
      <c r="Q8" s="87">
        <f t="shared" si="3"/>
        <v>22237.0396875</v>
      </c>
      <c r="R8" s="104">
        <v>96182.69</v>
      </c>
      <c r="S8" s="104">
        <v>25227.24</v>
      </c>
      <c r="T8" s="100"/>
      <c r="U8" s="100"/>
      <c r="V8" s="101">
        <f t="shared" si="4"/>
        <v>1.29538976430976</v>
      </c>
      <c r="W8" s="102">
        <f t="shared" si="5"/>
        <v>1.29538976430976</v>
      </c>
      <c r="X8" s="102">
        <f t="shared" si="18"/>
        <v>1.27370499749131</v>
      </c>
      <c r="Y8" s="102">
        <f t="shared" si="6"/>
        <v>1.12642588200849</v>
      </c>
      <c r="Z8" s="102">
        <f t="shared" si="19"/>
        <v>1.1344693517897</v>
      </c>
      <c r="AA8" s="119">
        <f t="shared" si="7"/>
        <v>700</v>
      </c>
      <c r="AB8" s="120">
        <f t="shared" ref="AB5:AB23" si="20">(S8-U8-L8)*0.3</f>
        <v>1626.31575</v>
      </c>
      <c r="AC8" s="121"/>
      <c r="AD8" s="122">
        <v>22275</v>
      </c>
      <c r="AE8" s="122">
        <f t="shared" si="8"/>
        <v>44550</v>
      </c>
      <c r="AF8" s="123">
        <v>0.27115</v>
      </c>
      <c r="AG8" s="122">
        <v>6039.86625</v>
      </c>
      <c r="AH8" s="122">
        <f t="shared" si="9"/>
        <v>12079.7325</v>
      </c>
      <c r="AI8" s="122">
        <v>25616.25</v>
      </c>
      <c r="AJ8" s="122">
        <f t="shared" si="10"/>
        <v>51232.5</v>
      </c>
      <c r="AK8" s="123">
        <v>0.26675</v>
      </c>
      <c r="AL8" s="122">
        <v>6833.1346875</v>
      </c>
      <c r="AM8" s="122">
        <f t="shared" si="11"/>
        <v>13666.269375</v>
      </c>
      <c r="AN8" s="131">
        <v>33600.72</v>
      </c>
      <c r="AO8" s="131">
        <v>8891.77</v>
      </c>
      <c r="AP8" s="138"/>
      <c r="AQ8" s="138"/>
      <c r="AR8" s="139">
        <f t="shared" si="12"/>
        <v>0.754224915824916</v>
      </c>
      <c r="AS8" s="140">
        <f t="shared" si="13"/>
        <v>0.754224915824916</v>
      </c>
      <c r="AT8" s="140">
        <f t="shared" si="14"/>
        <v>0.736089975502355</v>
      </c>
      <c r="AU8" s="140">
        <f t="shared" si="15"/>
        <v>0.655847752891231</v>
      </c>
      <c r="AV8" s="140">
        <f t="shared" si="16"/>
        <v>0.650636231147756</v>
      </c>
      <c r="AW8" s="152"/>
      <c r="AX8" s="153">
        <v>15</v>
      </c>
      <c r="AY8" s="154">
        <v>20</v>
      </c>
      <c r="AZ8" s="155">
        <f>AY8*3</f>
        <v>60</v>
      </c>
      <c r="BA8" s="156">
        <f t="shared" si="17"/>
        <v>2386.31575</v>
      </c>
    </row>
    <row r="9" spans="1:53">
      <c r="A9" s="75">
        <v>7</v>
      </c>
      <c r="B9" s="75">
        <v>747</v>
      </c>
      <c r="C9" s="76" t="s">
        <v>58</v>
      </c>
      <c r="D9" s="75" t="s">
        <v>48</v>
      </c>
      <c r="E9" s="72">
        <v>1</v>
      </c>
      <c r="F9" s="72">
        <v>3</v>
      </c>
      <c r="G9" s="73" t="s">
        <v>53</v>
      </c>
      <c r="H9" s="74">
        <v>10876.25</v>
      </c>
      <c r="I9" s="74">
        <f t="shared" si="0"/>
        <v>32628.75</v>
      </c>
      <c r="J9" s="86">
        <v>0.21825</v>
      </c>
      <c r="K9" s="87">
        <v>2373.7415625</v>
      </c>
      <c r="L9" s="87">
        <f t="shared" si="1"/>
        <v>7121.2246875</v>
      </c>
      <c r="M9" s="74">
        <v>12507.6875</v>
      </c>
      <c r="N9" s="74">
        <f t="shared" si="2"/>
        <v>37523.0625</v>
      </c>
      <c r="O9" s="86">
        <v>0.213075</v>
      </c>
      <c r="P9" s="87">
        <v>2665.0755140625</v>
      </c>
      <c r="Q9" s="87">
        <f t="shared" si="3"/>
        <v>7995.2265421875</v>
      </c>
      <c r="R9" s="104">
        <v>42189.43</v>
      </c>
      <c r="S9" s="104">
        <v>7455.75</v>
      </c>
      <c r="T9" s="100"/>
      <c r="U9" s="100"/>
      <c r="V9" s="101">
        <f t="shared" si="4"/>
        <v>1.29301398306708</v>
      </c>
      <c r="W9" s="102">
        <f t="shared" si="5"/>
        <v>1.29301398306708</v>
      </c>
      <c r="X9" s="102">
        <f t="shared" si="18"/>
        <v>1.04697581205199</v>
      </c>
      <c r="Y9" s="102">
        <f t="shared" si="6"/>
        <v>1.12435998527572</v>
      </c>
      <c r="Z9" s="103">
        <f t="shared" si="19"/>
        <v>0.932525171195475</v>
      </c>
      <c r="AA9" s="119">
        <f t="shared" si="7"/>
        <v>700</v>
      </c>
      <c r="AB9" s="120"/>
      <c r="AC9" s="121"/>
      <c r="AD9" s="122">
        <v>9788.625</v>
      </c>
      <c r="AE9" s="122">
        <f t="shared" si="8"/>
        <v>19577.25</v>
      </c>
      <c r="AF9" s="123">
        <v>0.22185</v>
      </c>
      <c r="AG9" s="122">
        <v>2171.60645625</v>
      </c>
      <c r="AH9" s="122">
        <f t="shared" si="9"/>
        <v>4343.2129125</v>
      </c>
      <c r="AI9" s="122">
        <v>11256.91875</v>
      </c>
      <c r="AJ9" s="122">
        <f t="shared" si="10"/>
        <v>22513.8375</v>
      </c>
      <c r="AK9" s="123">
        <v>0.21825</v>
      </c>
      <c r="AL9" s="122">
        <v>2456.8225171875</v>
      </c>
      <c r="AM9" s="122">
        <f t="shared" si="11"/>
        <v>4913.645034375</v>
      </c>
      <c r="AN9" s="131">
        <v>19143.63</v>
      </c>
      <c r="AO9" s="131">
        <v>2535.12</v>
      </c>
      <c r="AP9" s="138"/>
      <c r="AQ9" s="138"/>
      <c r="AR9" s="139">
        <f t="shared" si="12"/>
        <v>0.977850821744627</v>
      </c>
      <c r="AS9" s="140">
        <f t="shared" si="13"/>
        <v>0.977850821744627</v>
      </c>
      <c r="AT9" s="140">
        <f t="shared" si="14"/>
        <v>0.583696920016007</v>
      </c>
      <c r="AU9" s="140">
        <f t="shared" si="15"/>
        <v>0.850305062386632</v>
      </c>
      <c r="AV9" s="140">
        <f t="shared" si="16"/>
        <v>0.515934704738487</v>
      </c>
      <c r="AW9" s="152"/>
      <c r="AX9" s="153">
        <v>15</v>
      </c>
      <c r="AY9" s="154"/>
      <c r="AZ9" s="155"/>
      <c r="BA9" s="156">
        <f t="shared" si="17"/>
        <v>700</v>
      </c>
    </row>
    <row r="10" spans="1:53">
      <c r="A10" s="75">
        <v>8</v>
      </c>
      <c r="B10" s="75">
        <v>116482</v>
      </c>
      <c r="C10" s="76" t="s">
        <v>59</v>
      </c>
      <c r="D10" s="75" t="s">
        <v>48</v>
      </c>
      <c r="E10" s="72">
        <v>1</v>
      </c>
      <c r="F10" s="72">
        <v>2</v>
      </c>
      <c r="G10" s="73" t="s">
        <v>60</v>
      </c>
      <c r="H10" s="74">
        <v>6750</v>
      </c>
      <c r="I10" s="74">
        <f t="shared" si="0"/>
        <v>20250</v>
      </c>
      <c r="J10" s="86">
        <v>0.2522</v>
      </c>
      <c r="K10" s="87">
        <v>1702.35</v>
      </c>
      <c r="L10" s="87">
        <f t="shared" si="1"/>
        <v>5107.05</v>
      </c>
      <c r="M10" s="74">
        <v>7762.5</v>
      </c>
      <c r="N10" s="74">
        <f t="shared" si="2"/>
        <v>23287.5</v>
      </c>
      <c r="O10" s="86">
        <v>0.24622</v>
      </c>
      <c r="P10" s="87">
        <v>1911.28275</v>
      </c>
      <c r="Q10" s="87">
        <f t="shared" si="3"/>
        <v>5733.84825</v>
      </c>
      <c r="R10" s="104">
        <v>25422.59</v>
      </c>
      <c r="S10" s="104">
        <v>6670.09</v>
      </c>
      <c r="T10" s="100"/>
      <c r="U10" s="100"/>
      <c r="V10" s="101">
        <f t="shared" si="4"/>
        <v>1.25543654320988</v>
      </c>
      <c r="W10" s="102">
        <f t="shared" si="5"/>
        <v>1.25543654320988</v>
      </c>
      <c r="X10" s="102">
        <f t="shared" si="18"/>
        <v>1.30605535485261</v>
      </c>
      <c r="Y10" s="102">
        <f t="shared" si="6"/>
        <v>1.09168395061728</v>
      </c>
      <c r="Z10" s="102">
        <f t="shared" si="19"/>
        <v>1.16328331500576</v>
      </c>
      <c r="AA10" s="119">
        <f t="shared" si="7"/>
        <v>500</v>
      </c>
      <c r="AB10" s="120">
        <f t="shared" si="20"/>
        <v>468.912</v>
      </c>
      <c r="AC10" s="121"/>
      <c r="AD10" s="122">
        <v>6075</v>
      </c>
      <c r="AE10" s="122">
        <f t="shared" si="8"/>
        <v>12150</v>
      </c>
      <c r="AF10" s="123">
        <v>0.25636</v>
      </c>
      <c r="AG10" s="122">
        <v>1557.387</v>
      </c>
      <c r="AH10" s="122">
        <f t="shared" si="9"/>
        <v>3114.774</v>
      </c>
      <c r="AI10" s="122">
        <v>6986.25</v>
      </c>
      <c r="AJ10" s="122">
        <f t="shared" si="10"/>
        <v>13972.5</v>
      </c>
      <c r="AK10" s="123">
        <v>0.2522</v>
      </c>
      <c r="AL10" s="122">
        <v>1761.93225</v>
      </c>
      <c r="AM10" s="122">
        <f t="shared" si="11"/>
        <v>3523.8645</v>
      </c>
      <c r="AN10" s="131">
        <v>10839.86</v>
      </c>
      <c r="AO10" s="131">
        <v>2553.16</v>
      </c>
      <c r="AP10" s="138"/>
      <c r="AQ10" s="138"/>
      <c r="AR10" s="139">
        <f t="shared" si="12"/>
        <v>0.892169547325103</v>
      </c>
      <c r="AS10" s="140">
        <f t="shared" si="13"/>
        <v>0.892169547325103</v>
      </c>
      <c r="AT10" s="140">
        <f t="shared" si="14"/>
        <v>0.819693499432061</v>
      </c>
      <c r="AU10" s="140">
        <f t="shared" si="15"/>
        <v>0.775799606369655</v>
      </c>
      <c r="AV10" s="140">
        <f t="shared" si="16"/>
        <v>0.724534101694319</v>
      </c>
      <c r="AW10" s="152"/>
      <c r="AX10" s="153">
        <v>5</v>
      </c>
      <c r="AY10" s="154">
        <v>1</v>
      </c>
      <c r="AZ10" s="155">
        <f>AY10*3</f>
        <v>3</v>
      </c>
      <c r="BA10" s="156">
        <f t="shared" si="17"/>
        <v>971.912</v>
      </c>
    </row>
    <row r="11" hidden="1" spans="1:53">
      <c r="A11" s="75">
        <v>9</v>
      </c>
      <c r="B11" s="75">
        <v>385</v>
      </c>
      <c r="C11" s="76" t="s">
        <v>61</v>
      </c>
      <c r="D11" s="75" t="s">
        <v>62</v>
      </c>
      <c r="E11" s="72"/>
      <c r="F11" s="72">
        <v>4</v>
      </c>
      <c r="G11" s="73" t="s">
        <v>49</v>
      </c>
      <c r="H11" s="74">
        <v>15400</v>
      </c>
      <c r="I11" s="74">
        <f t="shared" si="0"/>
        <v>46200</v>
      </c>
      <c r="J11" s="86">
        <v>0.2522</v>
      </c>
      <c r="K11" s="87">
        <v>3883.88</v>
      </c>
      <c r="L11" s="87">
        <f t="shared" si="1"/>
        <v>11651.64</v>
      </c>
      <c r="M11" s="74">
        <v>17710</v>
      </c>
      <c r="N11" s="74">
        <f t="shared" si="2"/>
        <v>53130</v>
      </c>
      <c r="O11" s="86">
        <v>0.24622</v>
      </c>
      <c r="P11" s="87">
        <v>4360.5562</v>
      </c>
      <c r="Q11" s="87">
        <f t="shared" si="3"/>
        <v>13081.6686</v>
      </c>
      <c r="R11" s="104">
        <v>57092.31</v>
      </c>
      <c r="S11" s="104">
        <v>9645.73</v>
      </c>
      <c r="T11" s="100">
        <v>18270</v>
      </c>
      <c r="U11" s="100">
        <v>1071</v>
      </c>
      <c r="V11" s="101">
        <f t="shared" si="4"/>
        <v>1.23576428571429</v>
      </c>
      <c r="W11" s="103">
        <f t="shared" si="5"/>
        <v>0.84030974025974</v>
      </c>
      <c r="X11" s="103">
        <f t="shared" si="18"/>
        <v>0.735924728192769</v>
      </c>
      <c r="Y11" s="103">
        <f t="shared" si="6"/>
        <v>0.730704121964991</v>
      </c>
      <c r="Z11" s="103">
        <f t="shared" si="19"/>
        <v>0.65547677916256</v>
      </c>
      <c r="AA11" s="119"/>
      <c r="AB11" s="120"/>
      <c r="AC11" s="121"/>
      <c r="AD11" s="122">
        <v>13860</v>
      </c>
      <c r="AE11" s="122">
        <f t="shared" si="8"/>
        <v>27720</v>
      </c>
      <c r="AF11" s="123">
        <v>0.25636</v>
      </c>
      <c r="AG11" s="122">
        <v>3553.1496</v>
      </c>
      <c r="AH11" s="122">
        <f t="shared" si="9"/>
        <v>7106.2992</v>
      </c>
      <c r="AI11" s="122">
        <v>15939</v>
      </c>
      <c r="AJ11" s="122">
        <f t="shared" si="10"/>
        <v>31878</v>
      </c>
      <c r="AK11" s="123">
        <v>0.2522</v>
      </c>
      <c r="AL11" s="122">
        <v>4019.8158</v>
      </c>
      <c r="AM11" s="122">
        <f t="shared" si="11"/>
        <v>8039.6316</v>
      </c>
      <c r="AN11" s="131">
        <v>70742.86</v>
      </c>
      <c r="AO11" s="131">
        <v>15689.13</v>
      </c>
      <c r="AP11" s="138">
        <v>27360</v>
      </c>
      <c r="AQ11" s="138">
        <v>2462.4</v>
      </c>
      <c r="AR11" s="141">
        <f t="shared" si="12"/>
        <v>2.55205122655123</v>
      </c>
      <c r="AS11" s="142">
        <f t="shared" si="13"/>
        <v>1.56503823953824</v>
      </c>
      <c r="AT11" s="142">
        <f t="shared" si="14"/>
        <v>1.86126838003106</v>
      </c>
      <c r="AU11" s="142">
        <f t="shared" si="15"/>
        <v>1.36090281698977</v>
      </c>
      <c r="AV11" s="142">
        <f t="shared" si="16"/>
        <v>1.64519105576927</v>
      </c>
      <c r="AW11" s="157">
        <v>800</v>
      </c>
      <c r="AX11" s="153">
        <v>15</v>
      </c>
      <c r="AY11" s="154">
        <v>17</v>
      </c>
      <c r="AZ11" s="155">
        <f>AY11*3</f>
        <v>51</v>
      </c>
      <c r="BA11" s="156">
        <f t="shared" si="17"/>
        <v>851</v>
      </c>
    </row>
    <row r="12" hidden="1" spans="1:53">
      <c r="A12" s="75">
        <v>10</v>
      </c>
      <c r="B12" s="75">
        <v>511</v>
      </c>
      <c r="C12" s="76" t="s">
        <v>63</v>
      </c>
      <c r="D12" s="75" t="s">
        <v>64</v>
      </c>
      <c r="E12" s="72">
        <v>2</v>
      </c>
      <c r="F12" s="72">
        <v>2</v>
      </c>
      <c r="G12" s="73" t="s">
        <v>49</v>
      </c>
      <c r="H12" s="74">
        <v>10730</v>
      </c>
      <c r="I12" s="74">
        <f t="shared" si="0"/>
        <v>32190</v>
      </c>
      <c r="J12" s="86">
        <v>0.27645</v>
      </c>
      <c r="K12" s="87">
        <v>2966.3085</v>
      </c>
      <c r="L12" s="87">
        <f t="shared" si="1"/>
        <v>8898.9255</v>
      </c>
      <c r="M12" s="74">
        <v>12339.5</v>
      </c>
      <c r="N12" s="74">
        <f t="shared" si="2"/>
        <v>37018.5</v>
      </c>
      <c r="O12" s="86">
        <v>0.269895</v>
      </c>
      <c r="P12" s="87">
        <v>3330.3693525</v>
      </c>
      <c r="Q12" s="87">
        <f t="shared" si="3"/>
        <v>9991.1080575</v>
      </c>
      <c r="R12" s="104">
        <v>38896.06</v>
      </c>
      <c r="S12" s="104">
        <v>10437.17</v>
      </c>
      <c r="T12" s="100"/>
      <c r="U12" s="100"/>
      <c r="V12" s="101">
        <f t="shared" si="4"/>
        <v>1.20832743087915</v>
      </c>
      <c r="W12" s="102">
        <f t="shared" si="5"/>
        <v>1.20832743087915</v>
      </c>
      <c r="X12" s="102">
        <f t="shared" si="18"/>
        <v>1.17285732979785</v>
      </c>
      <c r="Y12" s="102">
        <f t="shared" si="6"/>
        <v>1.05071950511231</v>
      </c>
      <c r="Z12" s="102">
        <f t="shared" si="19"/>
        <v>1.04464589312145</v>
      </c>
      <c r="AA12" s="119">
        <f t="shared" si="7"/>
        <v>600</v>
      </c>
      <c r="AB12" s="120">
        <f t="shared" si="20"/>
        <v>461.47335</v>
      </c>
      <c r="AC12" s="121"/>
      <c r="AD12" s="122">
        <v>9657</v>
      </c>
      <c r="AE12" s="122">
        <f t="shared" si="8"/>
        <v>19314</v>
      </c>
      <c r="AF12" s="123">
        <v>0.28101</v>
      </c>
      <c r="AG12" s="122">
        <v>2713.71357</v>
      </c>
      <c r="AH12" s="122">
        <f t="shared" si="9"/>
        <v>5427.42714</v>
      </c>
      <c r="AI12" s="122">
        <v>11105.55</v>
      </c>
      <c r="AJ12" s="122">
        <f t="shared" si="10"/>
        <v>22211.1</v>
      </c>
      <c r="AK12" s="123">
        <v>0.27645</v>
      </c>
      <c r="AL12" s="122">
        <v>3070.1292975</v>
      </c>
      <c r="AM12" s="122">
        <f t="shared" si="11"/>
        <v>6140.258595</v>
      </c>
      <c r="AN12" s="131">
        <v>19351.82</v>
      </c>
      <c r="AO12" s="131">
        <v>5729.13</v>
      </c>
      <c r="AP12" s="138"/>
      <c r="AQ12" s="138"/>
      <c r="AR12" s="141">
        <f t="shared" si="12"/>
        <v>1.00195816506161</v>
      </c>
      <c r="AS12" s="142">
        <f t="shared" si="13"/>
        <v>1.00195816506161</v>
      </c>
      <c r="AT12" s="142">
        <f t="shared" si="14"/>
        <v>1.05558856014417</v>
      </c>
      <c r="AU12" s="140">
        <f t="shared" si="15"/>
        <v>0.871267969618794</v>
      </c>
      <c r="AV12" s="140">
        <f t="shared" si="16"/>
        <v>0.933043765398613</v>
      </c>
      <c r="AW12" s="157">
        <v>500</v>
      </c>
      <c r="AX12" s="153">
        <v>15</v>
      </c>
      <c r="AY12" s="154"/>
      <c r="AZ12" s="155"/>
      <c r="BA12" s="156">
        <f t="shared" si="17"/>
        <v>1561.47335</v>
      </c>
    </row>
    <row r="13" spans="1:53">
      <c r="A13" s="75">
        <v>11</v>
      </c>
      <c r="B13" s="75">
        <v>744</v>
      </c>
      <c r="C13" s="76" t="s">
        <v>65</v>
      </c>
      <c r="D13" s="75" t="s">
        <v>48</v>
      </c>
      <c r="E13" s="72">
        <v>1</v>
      </c>
      <c r="F13" s="72">
        <v>3</v>
      </c>
      <c r="G13" s="73" t="s">
        <v>53</v>
      </c>
      <c r="H13" s="74">
        <v>10593.75</v>
      </c>
      <c r="I13" s="74">
        <f t="shared" si="0"/>
        <v>31781.25</v>
      </c>
      <c r="J13" s="86">
        <v>0.26675</v>
      </c>
      <c r="K13" s="87">
        <v>2825.8828125</v>
      </c>
      <c r="L13" s="87">
        <f t="shared" si="1"/>
        <v>8477.6484375</v>
      </c>
      <c r="M13" s="74">
        <v>12182.8125</v>
      </c>
      <c r="N13" s="74">
        <f t="shared" si="2"/>
        <v>36548.4375</v>
      </c>
      <c r="O13" s="86">
        <v>0.260425</v>
      </c>
      <c r="P13" s="87">
        <v>3172.7089453125</v>
      </c>
      <c r="Q13" s="87">
        <f t="shared" si="3"/>
        <v>9518.1268359375</v>
      </c>
      <c r="R13" s="104">
        <v>37948</v>
      </c>
      <c r="S13" s="104">
        <v>10278.03</v>
      </c>
      <c r="T13" s="100"/>
      <c r="U13" s="100"/>
      <c r="V13" s="101">
        <f t="shared" si="4"/>
        <v>1.19403736479843</v>
      </c>
      <c r="W13" s="102">
        <f t="shared" si="5"/>
        <v>1.19403736479843</v>
      </c>
      <c r="X13" s="102">
        <f t="shared" si="18"/>
        <v>1.2123680376431</v>
      </c>
      <c r="Y13" s="102">
        <f t="shared" si="6"/>
        <v>1.03829336069428</v>
      </c>
      <c r="Z13" s="102">
        <f t="shared" si="19"/>
        <v>1.07983746982582</v>
      </c>
      <c r="AA13" s="119">
        <f t="shared" si="7"/>
        <v>700</v>
      </c>
      <c r="AB13" s="120">
        <f t="shared" si="20"/>
        <v>540.11446875</v>
      </c>
      <c r="AC13" s="121"/>
      <c r="AD13" s="122">
        <v>9534.375</v>
      </c>
      <c r="AE13" s="122">
        <f t="shared" si="8"/>
        <v>19068.75</v>
      </c>
      <c r="AF13" s="123">
        <v>0.27115</v>
      </c>
      <c r="AG13" s="122">
        <v>2585.24578125</v>
      </c>
      <c r="AH13" s="122">
        <f t="shared" si="9"/>
        <v>5170.4915625</v>
      </c>
      <c r="AI13" s="122">
        <v>10964.53125</v>
      </c>
      <c r="AJ13" s="122">
        <f t="shared" si="10"/>
        <v>21929.0625</v>
      </c>
      <c r="AK13" s="123">
        <v>0.26675</v>
      </c>
      <c r="AL13" s="122">
        <v>2924.7887109375</v>
      </c>
      <c r="AM13" s="122">
        <f t="shared" si="11"/>
        <v>5849.577421875</v>
      </c>
      <c r="AN13" s="131">
        <v>21547.01</v>
      </c>
      <c r="AO13" s="131">
        <v>5083.67</v>
      </c>
      <c r="AP13" s="138"/>
      <c r="AQ13" s="138"/>
      <c r="AR13" s="141">
        <f t="shared" si="12"/>
        <v>1.12996447066536</v>
      </c>
      <c r="AS13" s="142">
        <f t="shared" si="13"/>
        <v>1.12996447066536</v>
      </c>
      <c r="AT13" s="143">
        <f t="shared" si="14"/>
        <v>0.983208257580442</v>
      </c>
      <c r="AU13" s="140">
        <f t="shared" si="15"/>
        <v>0.98257780057857</v>
      </c>
      <c r="AV13" s="140">
        <f t="shared" si="16"/>
        <v>0.869066196301493</v>
      </c>
      <c r="AW13" s="157"/>
      <c r="AX13" s="153">
        <v>10</v>
      </c>
      <c r="AY13" s="154"/>
      <c r="AZ13" s="155"/>
      <c r="BA13" s="156">
        <f t="shared" si="17"/>
        <v>1240.11446875</v>
      </c>
    </row>
    <row r="14" hidden="1" spans="1:53">
      <c r="A14" s="75">
        <v>12</v>
      </c>
      <c r="B14" s="75">
        <v>329</v>
      </c>
      <c r="C14" s="76" t="s">
        <v>66</v>
      </c>
      <c r="D14" s="75" t="s">
        <v>56</v>
      </c>
      <c r="E14" s="72"/>
      <c r="F14" s="72">
        <v>2</v>
      </c>
      <c r="G14" s="73" t="s">
        <v>53</v>
      </c>
      <c r="H14" s="74">
        <v>7250</v>
      </c>
      <c r="I14" s="74">
        <f t="shared" si="0"/>
        <v>21750</v>
      </c>
      <c r="J14" s="86">
        <v>0.240948</v>
      </c>
      <c r="K14" s="87">
        <v>1746.873</v>
      </c>
      <c r="L14" s="87">
        <f t="shared" si="1"/>
        <v>5240.619</v>
      </c>
      <c r="M14" s="74">
        <v>8337.5</v>
      </c>
      <c r="N14" s="74">
        <f t="shared" si="2"/>
        <v>25012.5</v>
      </c>
      <c r="O14" s="86">
        <v>0.2352348</v>
      </c>
      <c r="P14" s="87">
        <v>1961.270145</v>
      </c>
      <c r="Q14" s="87">
        <f t="shared" si="3"/>
        <v>5883.810435</v>
      </c>
      <c r="R14" s="104">
        <v>25926.27</v>
      </c>
      <c r="S14" s="104">
        <v>5512.8</v>
      </c>
      <c r="T14" s="100"/>
      <c r="U14" s="100"/>
      <c r="V14" s="101">
        <f t="shared" si="4"/>
        <v>1.1920124137931</v>
      </c>
      <c r="W14" s="102">
        <f t="shared" si="5"/>
        <v>1.1920124137931</v>
      </c>
      <c r="X14" s="102">
        <f t="shared" si="18"/>
        <v>1.05193680364858</v>
      </c>
      <c r="Y14" s="102">
        <f t="shared" si="6"/>
        <v>1.03653253373313</v>
      </c>
      <c r="Z14" s="103">
        <f t="shared" si="19"/>
        <v>0.936943849721426</v>
      </c>
      <c r="AA14" s="119">
        <f t="shared" si="7"/>
        <v>400</v>
      </c>
      <c r="AB14" s="120"/>
      <c r="AC14" s="121"/>
      <c r="AD14" s="122">
        <v>6525</v>
      </c>
      <c r="AE14" s="122">
        <f t="shared" si="8"/>
        <v>13050</v>
      </c>
      <c r="AF14" s="123">
        <v>0.2449224</v>
      </c>
      <c r="AG14" s="122">
        <v>1598.11866</v>
      </c>
      <c r="AH14" s="122">
        <f t="shared" si="9"/>
        <v>3196.23732</v>
      </c>
      <c r="AI14" s="122">
        <v>7503.75</v>
      </c>
      <c r="AJ14" s="122">
        <f t="shared" si="10"/>
        <v>15007.5</v>
      </c>
      <c r="AK14" s="123">
        <v>0.240948</v>
      </c>
      <c r="AL14" s="122">
        <v>1808.013555</v>
      </c>
      <c r="AM14" s="122">
        <f t="shared" si="11"/>
        <v>3616.02711</v>
      </c>
      <c r="AN14" s="131">
        <v>62518.27</v>
      </c>
      <c r="AO14" s="131">
        <v>13839.9</v>
      </c>
      <c r="AP14" s="138">
        <v>23636</v>
      </c>
      <c r="AQ14" s="138">
        <v>1866</v>
      </c>
      <c r="AR14" s="141">
        <f t="shared" si="12"/>
        <v>4.79067203065134</v>
      </c>
      <c r="AS14" s="142">
        <f t="shared" si="13"/>
        <v>2.97948429118774</v>
      </c>
      <c r="AT14" s="142">
        <f t="shared" si="14"/>
        <v>3.74624872974076</v>
      </c>
      <c r="AU14" s="142">
        <f t="shared" si="15"/>
        <v>2.59085590538064</v>
      </c>
      <c r="AV14" s="142">
        <f t="shared" si="16"/>
        <v>3.31134132454001</v>
      </c>
      <c r="AW14" s="157">
        <v>500</v>
      </c>
      <c r="AX14" s="153">
        <v>5</v>
      </c>
      <c r="AY14" s="154">
        <v>1</v>
      </c>
      <c r="AZ14" s="155">
        <f>AY14*3</f>
        <v>3</v>
      </c>
      <c r="BA14" s="156">
        <f t="shared" si="17"/>
        <v>903</v>
      </c>
    </row>
    <row r="15" hidden="1" spans="1:53">
      <c r="A15" s="75">
        <v>13</v>
      </c>
      <c r="B15" s="75">
        <v>707</v>
      </c>
      <c r="C15" s="76" t="s">
        <v>67</v>
      </c>
      <c r="D15" s="75" t="s">
        <v>64</v>
      </c>
      <c r="E15" s="72">
        <v>1</v>
      </c>
      <c r="F15" s="72">
        <v>6</v>
      </c>
      <c r="G15" s="73" t="s">
        <v>49</v>
      </c>
      <c r="H15" s="74">
        <v>14437.5</v>
      </c>
      <c r="I15" s="74">
        <f t="shared" si="0"/>
        <v>43312.5</v>
      </c>
      <c r="J15" s="86">
        <v>0.3007</v>
      </c>
      <c r="K15" s="87">
        <v>4341.35625</v>
      </c>
      <c r="L15" s="87">
        <f t="shared" si="1"/>
        <v>13024.06875</v>
      </c>
      <c r="M15" s="74">
        <v>16603.125</v>
      </c>
      <c r="N15" s="74">
        <f t="shared" si="2"/>
        <v>49809.375</v>
      </c>
      <c r="O15" s="86">
        <v>0.29357</v>
      </c>
      <c r="P15" s="87">
        <v>4874.17940625</v>
      </c>
      <c r="Q15" s="87">
        <f t="shared" si="3"/>
        <v>14622.53821875</v>
      </c>
      <c r="R15" s="104">
        <v>51560.1</v>
      </c>
      <c r="S15" s="104">
        <v>15196.09</v>
      </c>
      <c r="T15" s="100"/>
      <c r="U15" s="100"/>
      <c r="V15" s="101">
        <f t="shared" si="4"/>
        <v>1.19042077922078</v>
      </c>
      <c r="W15" s="102">
        <f t="shared" si="5"/>
        <v>1.19042077922078</v>
      </c>
      <c r="X15" s="102">
        <f t="shared" si="18"/>
        <v>1.16676979304183</v>
      </c>
      <c r="Y15" s="102">
        <f t="shared" si="6"/>
        <v>1.03514850367024</v>
      </c>
      <c r="Z15" s="102">
        <f t="shared" si="19"/>
        <v>1.0392238182366</v>
      </c>
      <c r="AA15" s="119">
        <f t="shared" si="7"/>
        <v>1300</v>
      </c>
      <c r="AB15" s="120">
        <f t="shared" si="20"/>
        <v>651.606375</v>
      </c>
      <c r="AC15" s="121"/>
      <c r="AD15" s="122">
        <v>12993.75</v>
      </c>
      <c r="AE15" s="122">
        <f t="shared" si="8"/>
        <v>25987.5</v>
      </c>
      <c r="AF15" s="123">
        <v>0.30566</v>
      </c>
      <c r="AG15" s="122">
        <v>3971.669625</v>
      </c>
      <c r="AH15" s="122">
        <f t="shared" si="9"/>
        <v>7943.33925</v>
      </c>
      <c r="AI15" s="122">
        <v>14942.8125</v>
      </c>
      <c r="AJ15" s="122">
        <f t="shared" si="10"/>
        <v>29885.625</v>
      </c>
      <c r="AK15" s="123">
        <v>0.3007</v>
      </c>
      <c r="AL15" s="122">
        <v>4493.30371875</v>
      </c>
      <c r="AM15" s="122">
        <f t="shared" si="11"/>
        <v>8986.6074375</v>
      </c>
      <c r="AN15" s="131">
        <v>19250.63</v>
      </c>
      <c r="AO15" s="131">
        <v>5924.38</v>
      </c>
      <c r="AP15" s="138"/>
      <c r="AQ15" s="138"/>
      <c r="AR15" s="139">
        <f t="shared" si="12"/>
        <v>0.740764983164983</v>
      </c>
      <c r="AS15" s="140">
        <f t="shared" si="13"/>
        <v>0.740764983164983</v>
      </c>
      <c r="AT15" s="140">
        <f t="shared" si="14"/>
        <v>0.745829910260977</v>
      </c>
      <c r="AU15" s="140">
        <f t="shared" si="15"/>
        <v>0.644143463621724</v>
      </c>
      <c r="AV15" s="140">
        <f t="shared" si="16"/>
        <v>0.65924544286627</v>
      </c>
      <c r="AW15" s="152"/>
      <c r="AX15" s="153">
        <v>15</v>
      </c>
      <c r="AY15" s="154">
        <v>5</v>
      </c>
      <c r="AZ15" s="155">
        <f>AY15*3</f>
        <v>15</v>
      </c>
      <c r="BA15" s="156">
        <f t="shared" si="17"/>
        <v>1966.606375</v>
      </c>
    </row>
    <row r="16" hidden="1" spans="1:53">
      <c r="A16" s="75">
        <v>14</v>
      </c>
      <c r="B16" s="75">
        <v>107658</v>
      </c>
      <c r="C16" s="76" t="s">
        <v>68</v>
      </c>
      <c r="D16" s="75" t="s">
        <v>69</v>
      </c>
      <c r="E16" s="72">
        <v>1</v>
      </c>
      <c r="F16" s="72">
        <v>2</v>
      </c>
      <c r="G16" s="73" t="s">
        <v>53</v>
      </c>
      <c r="H16" s="74">
        <v>10625</v>
      </c>
      <c r="I16" s="74">
        <f t="shared" si="0"/>
        <v>31875</v>
      </c>
      <c r="J16" s="86">
        <v>0.2619</v>
      </c>
      <c r="K16" s="87">
        <v>2782.6875</v>
      </c>
      <c r="L16" s="87">
        <f t="shared" si="1"/>
        <v>8348.0625</v>
      </c>
      <c r="M16" s="74">
        <v>12218.75</v>
      </c>
      <c r="N16" s="74">
        <f t="shared" si="2"/>
        <v>36656.25</v>
      </c>
      <c r="O16" s="86">
        <v>0.25569</v>
      </c>
      <c r="P16" s="87">
        <v>3124.2121875</v>
      </c>
      <c r="Q16" s="87">
        <f t="shared" si="3"/>
        <v>9372.6365625</v>
      </c>
      <c r="R16" s="104">
        <v>37506.24</v>
      </c>
      <c r="S16" s="104">
        <v>9885.43</v>
      </c>
      <c r="T16" s="100">
        <v>3760</v>
      </c>
      <c r="U16" s="100">
        <v>1030</v>
      </c>
      <c r="V16" s="101">
        <f t="shared" si="4"/>
        <v>1.17666635294118</v>
      </c>
      <c r="W16" s="102">
        <f t="shared" si="5"/>
        <v>1.05870556862745</v>
      </c>
      <c r="X16" s="102">
        <f t="shared" si="18"/>
        <v>1.06077667722301</v>
      </c>
      <c r="Y16" s="103">
        <f t="shared" si="6"/>
        <v>0.920613537936914</v>
      </c>
      <c r="Z16" s="103">
        <f t="shared" si="19"/>
        <v>0.944817388463632</v>
      </c>
      <c r="AA16" s="119">
        <f t="shared" si="7"/>
        <v>500</v>
      </c>
      <c r="AB16" s="120"/>
      <c r="AC16" s="121"/>
      <c r="AD16" s="122">
        <v>9562.5</v>
      </c>
      <c r="AE16" s="122">
        <f t="shared" si="8"/>
        <v>19125</v>
      </c>
      <c r="AF16" s="123">
        <v>0.26622</v>
      </c>
      <c r="AG16" s="122">
        <v>2545.72875</v>
      </c>
      <c r="AH16" s="122">
        <f t="shared" si="9"/>
        <v>5091.4575</v>
      </c>
      <c r="AI16" s="122">
        <v>10996.875</v>
      </c>
      <c r="AJ16" s="122">
        <f t="shared" si="10"/>
        <v>21993.75</v>
      </c>
      <c r="AK16" s="123">
        <v>0.2619</v>
      </c>
      <c r="AL16" s="122">
        <v>2880.0815625</v>
      </c>
      <c r="AM16" s="122">
        <f t="shared" si="11"/>
        <v>5760.163125</v>
      </c>
      <c r="AN16" s="131">
        <v>14766</v>
      </c>
      <c r="AO16" s="131">
        <v>3567.11</v>
      </c>
      <c r="AP16" s="138"/>
      <c r="AQ16" s="138"/>
      <c r="AR16" s="139">
        <f t="shared" si="12"/>
        <v>0.772078431372549</v>
      </c>
      <c r="AS16" s="140">
        <f t="shared" si="13"/>
        <v>0.772078431372549</v>
      </c>
      <c r="AT16" s="140">
        <f t="shared" si="14"/>
        <v>0.70060684980676</v>
      </c>
      <c r="AU16" s="140">
        <f t="shared" si="15"/>
        <v>0.671372549019608</v>
      </c>
      <c r="AV16" s="140">
        <f t="shared" si="16"/>
        <v>0.619272392567875</v>
      </c>
      <c r="AW16" s="152"/>
      <c r="AX16" s="153">
        <v>10</v>
      </c>
      <c r="AY16" s="154">
        <v>7</v>
      </c>
      <c r="AZ16" s="155">
        <f>AY16*3</f>
        <v>21</v>
      </c>
      <c r="BA16" s="156">
        <f t="shared" si="17"/>
        <v>521</v>
      </c>
    </row>
    <row r="17" spans="1:53">
      <c r="A17" s="75">
        <v>15</v>
      </c>
      <c r="B17" s="75">
        <v>399</v>
      </c>
      <c r="C17" s="76" t="s">
        <v>70</v>
      </c>
      <c r="D17" s="75" t="s">
        <v>48</v>
      </c>
      <c r="E17" s="72"/>
      <c r="F17" s="72">
        <v>3</v>
      </c>
      <c r="G17" s="73" t="s">
        <v>53</v>
      </c>
      <c r="H17" s="74">
        <v>9181.25</v>
      </c>
      <c r="I17" s="74">
        <f t="shared" si="0"/>
        <v>27543.75</v>
      </c>
      <c r="J17" s="86">
        <v>0.2522</v>
      </c>
      <c r="K17" s="87">
        <v>2315.51125</v>
      </c>
      <c r="L17" s="87">
        <f t="shared" si="1"/>
        <v>6946.53375</v>
      </c>
      <c r="M17" s="74">
        <v>10558.4375</v>
      </c>
      <c r="N17" s="74">
        <f t="shared" si="2"/>
        <v>31675.3125</v>
      </c>
      <c r="O17" s="86">
        <v>0.24622</v>
      </c>
      <c r="P17" s="87">
        <v>2599.69848125</v>
      </c>
      <c r="Q17" s="87">
        <f t="shared" si="3"/>
        <v>7799.09544375</v>
      </c>
      <c r="R17" s="104">
        <v>32350.86</v>
      </c>
      <c r="S17" s="104">
        <v>8265.31</v>
      </c>
      <c r="T17" s="100"/>
      <c r="U17" s="100"/>
      <c r="V17" s="101">
        <f t="shared" si="4"/>
        <v>1.17452634445201</v>
      </c>
      <c r="W17" s="102">
        <f t="shared" si="5"/>
        <v>1.17452634445201</v>
      </c>
      <c r="X17" s="102">
        <f t="shared" si="18"/>
        <v>1.18984666273305</v>
      </c>
      <c r="Y17" s="102">
        <f t="shared" si="6"/>
        <v>1.02132725604522</v>
      </c>
      <c r="Z17" s="102">
        <f t="shared" si="19"/>
        <v>1.05977802933847</v>
      </c>
      <c r="AA17" s="119">
        <f t="shared" si="7"/>
        <v>600</v>
      </c>
      <c r="AB17" s="120">
        <f t="shared" si="20"/>
        <v>395.632875</v>
      </c>
      <c r="AC17" s="121"/>
      <c r="AD17" s="122">
        <v>8263.125</v>
      </c>
      <c r="AE17" s="122">
        <f t="shared" si="8"/>
        <v>16526.25</v>
      </c>
      <c r="AF17" s="123">
        <v>0.25636</v>
      </c>
      <c r="AG17" s="122">
        <v>2118.334725</v>
      </c>
      <c r="AH17" s="122">
        <f t="shared" si="9"/>
        <v>4236.66945</v>
      </c>
      <c r="AI17" s="122">
        <v>9502.59375</v>
      </c>
      <c r="AJ17" s="122">
        <f t="shared" si="10"/>
        <v>19005.1875</v>
      </c>
      <c r="AK17" s="123">
        <v>0.2522</v>
      </c>
      <c r="AL17" s="122">
        <v>2396.55414375</v>
      </c>
      <c r="AM17" s="122">
        <f t="shared" si="11"/>
        <v>4793.1082875</v>
      </c>
      <c r="AN17" s="131">
        <v>34105.99</v>
      </c>
      <c r="AO17" s="131">
        <v>7096.3</v>
      </c>
      <c r="AP17" s="138"/>
      <c r="AQ17" s="138"/>
      <c r="AR17" s="141">
        <f t="shared" si="12"/>
        <v>2.06374646395885</v>
      </c>
      <c r="AS17" s="142">
        <f t="shared" si="13"/>
        <v>2.06374646395885</v>
      </c>
      <c r="AT17" s="142">
        <f t="shared" si="14"/>
        <v>1.67497136223361</v>
      </c>
      <c r="AU17" s="142">
        <f t="shared" si="15"/>
        <v>1.79456214257292</v>
      </c>
      <c r="AV17" s="142">
        <f t="shared" si="16"/>
        <v>1.48052152681518</v>
      </c>
      <c r="AW17" s="157">
        <v>500</v>
      </c>
      <c r="AX17" s="153">
        <v>10</v>
      </c>
      <c r="AY17" s="154"/>
      <c r="AZ17" s="155"/>
      <c r="BA17" s="156">
        <f t="shared" si="17"/>
        <v>1495.632875</v>
      </c>
    </row>
    <row r="18" spans="1:53">
      <c r="A18" s="75">
        <v>16</v>
      </c>
      <c r="B18" s="75">
        <v>115971</v>
      </c>
      <c r="C18" s="76" t="s">
        <v>71</v>
      </c>
      <c r="D18" s="75" t="s">
        <v>48</v>
      </c>
      <c r="E18" s="72"/>
      <c r="F18" s="72">
        <v>2</v>
      </c>
      <c r="G18" s="73" t="s">
        <v>60</v>
      </c>
      <c r="H18" s="74">
        <v>5775</v>
      </c>
      <c r="I18" s="74">
        <f t="shared" si="0"/>
        <v>17325</v>
      </c>
      <c r="J18" s="86">
        <v>0.2619</v>
      </c>
      <c r="K18" s="87">
        <v>1512.4725</v>
      </c>
      <c r="L18" s="87">
        <f t="shared" si="1"/>
        <v>4537.4175</v>
      </c>
      <c r="M18" s="74">
        <v>6641.25</v>
      </c>
      <c r="N18" s="74">
        <f t="shared" si="2"/>
        <v>19923.75</v>
      </c>
      <c r="O18" s="86">
        <v>0.25569</v>
      </c>
      <c r="P18" s="87">
        <v>1698.1012125</v>
      </c>
      <c r="Q18" s="87">
        <f t="shared" si="3"/>
        <v>5094.3036375</v>
      </c>
      <c r="R18" s="104">
        <v>20333.16</v>
      </c>
      <c r="S18" s="104">
        <v>5605.18</v>
      </c>
      <c r="T18" s="100"/>
      <c r="U18" s="100"/>
      <c r="V18" s="101">
        <f t="shared" si="4"/>
        <v>1.17363116883117</v>
      </c>
      <c r="W18" s="102">
        <f t="shared" si="5"/>
        <v>1.17363116883117</v>
      </c>
      <c r="X18" s="102">
        <f t="shared" si="18"/>
        <v>1.23532383784388</v>
      </c>
      <c r="Y18" s="102">
        <f t="shared" si="6"/>
        <v>1.02054884246189</v>
      </c>
      <c r="Z18" s="102">
        <f t="shared" si="19"/>
        <v>1.10028384620409</v>
      </c>
      <c r="AA18" s="119">
        <f t="shared" si="7"/>
        <v>400</v>
      </c>
      <c r="AB18" s="120">
        <f t="shared" si="20"/>
        <v>320.32875</v>
      </c>
      <c r="AC18" s="121"/>
      <c r="AD18" s="122">
        <v>5197.5</v>
      </c>
      <c r="AE18" s="122">
        <f t="shared" si="8"/>
        <v>10395</v>
      </c>
      <c r="AF18" s="123">
        <v>0.26622</v>
      </c>
      <c r="AG18" s="122">
        <v>1383.67845</v>
      </c>
      <c r="AH18" s="122">
        <f t="shared" si="9"/>
        <v>2767.3569</v>
      </c>
      <c r="AI18" s="122">
        <v>5977.125</v>
      </c>
      <c r="AJ18" s="122">
        <f t="shared" si="10"/>
        <v>11954.25</v>
      </c>
      <c r="AK18" s="123">
        <v>0.2619</v>
      </c>
      <c r="AL18" s="122">
        <v>1565.4090375</v>
      </c>
      <c r="AM18" s="122">
        <f t="shared" si="11"/>
        <v>3130.818075</v>
      </c>
      <c r="AN18" s="131">
        <v>6352.29</v>
      </c>
      <c r="AO18" s="131">
        <v>1877.67</v>
      </c>
      <c r="AP18" s="138"/>
      <c r="AQ18" s="138"/>
      <c r="AR18" s="139">
        <f t="shared" si="12"/>
        <v>0.611090909090909</v>
      </c>
      <c r="AS18" s="140">
        <f t="shared" si="13"/>
        <v>0.611090909090909</v>
      </c>
      <c r="AT18" s="140">
        <f t="shared" si="14"/>
        <v>0.678506628472822</v>
      </c>
      <c r="AU18" s="140">
        <f t="shared" si="15"/>
        <v>0.531383399209486</v>
      </c>
      <c r="AV18" s="140">
        <f t="shared" si="16"/>
        <v>0.599737817726761</v>
      </c>
      <c r="AW18" s="152"/>
      <c r="AX18" s="153">
        <v>5</v>
      </c>
      <c r="AY18" s="154"/>
      <c r="AZ18" s="155"/>
      <c r="BA18" s="156">
        <f t="shared" si="17"/>
        <v>720.32875</v>
      </c>
    </row>
    <row r="19" hidden="1" spans="1:53">
      <c r="A19" s="75">
        <v>17</v>
      </c>
      <c r="B19" s="75">
        <v>106399</v>
      </c>
      <c r="C19" s="76" t="s">
        <v>72</v>
      </c>
      <c r="D19" s="75" t="s">
        <v>69</v>
      </c>
      <c r="E19" s="72"/>
      <c r="F19" s="72">
        <v>2</v>
      </c>
      <c r="G19" s="73" t="s">
        <v>53</v>
      </c>
      <c r="H19" s="74">
        <v>9062.5</v>
      </c>
      <c r="I19" s="74">
        <f t="shared" si="0"/>
        <v>27187.5</v>
      </c>
      <c r="J19" s="86">
        <v>0.3007</v>
      </c>
      <c r="K19" s="87">
        <v>2725.09375</v>
      </c>
      <c r="L19" s="87">
        <f t="shared" si="1"/>
        <v>8175.28125</v>
      </c>
      <c r="M19" s="74">
        <v>10421.875</v>
      </c>
      <c r="N19" s="74">
        <f t="shared" si="2"/>
        <v>31265.625</v>
      </c>
      <c r="O19" s="86">
        <v>0.29357</v>
      </c>
      <c r="P19" s="87">
        <v>3059.54984375</v>
      </c>
      <c r="Q19" s="87">
        <f t="shared" si="3"/>
        <v>9178.64953125</v>
      </c>
      <c r="R19" s="104">
        <v>31849.07</v>
      </c>
      <c r="S19" s="104">
        <v>8471.39</v>
      </c>
      <c r="T19" s="100"/>
      <c r="U19" s="100"/>
      <c r="V19" s="101">
        <f t="shared" si="4"/>
        <v>1.17146004597701</v>
      </c>
      <c r="W19" s="102">
        <f t="shared" si="5"/>
        <v>1.17146004597701</v>
      </c>
      <c r="X19" s="102">
        <f t="shared" si="18"/>
        <v>1.03622000772145</v>
      </c>
      <c r="Y19" s="102">
        <f t="shared" si="6"/>
        <v>1.01866090954523</v>
      </c>
      <c r="Z19" s="103">
        <f t="shared" si="19"/>
        <v>0.922945142546076</v>
      </c>
      <c r="AA19" s="119">
        <f t="shared" si="7"/>
        <v>400</v>
      </c>
      <c r="AB19" s="120"/>
      <c r="AC19" s="121"/>
      <c r="AD19" s="122">
        <v>8156.25</v>
      </c>
      <c r="AE19" s="122">
        <f t="shared" si="8"/>
        <v>16312.5</v>
      </c>
      <c r="AF19" s="123">
        <v>0.30566</v>
      </c>
      <c r="AG19" s="122">
        <v>2493.039375</v>
      </c>
      <c r="AH19" s="122">
        <f t="shared" si="9"/>
        <v>4986.07875</v>
      </c>
      <c r="AI19" s="122">
        <v>9379.6875</v>
      </c>
      <c r="AJ19" s="122">
        <f t="shared" si="10"/>
        <v>18759.375</v>
      </c>
      <c r="AK19" s="123">
        <v>0.3007</v>
      </c>
      <c r="AL19" s="122">
        <v>2820.47203125</v>
      </c>
      <c r="AM19" s="122">
        <f t="shared" si="11"/>
        <v>5640.9440625</v>
      </c>
      <c r="AN19" s="131">
        <v>11687.1</v>
      </c>
      <c r="AO19" s="131">
        <v>3562.69</v>
      </c>
      <c r="AP19" s="138"/>
      <c r="AQ19" s="138"/>
      <c r="AR19" s="139">
        <f t="shared" si="12"/>
        <v>0.716450574712644</v>
      </c>
      <c r="AS19" s="140">
        <f t="shared" si="13"/>
        <v>0.716450574712644</v>
      </c>
      <c r="AT19" s="140">
        <f t="shared" si="14"/>
        <v>0.714527422977425</v>
      </c>
      <c r="AU19" s="140">
        <f t="shared" si="15"/>
        <v>0.623000499750125</v>
      </c>
      <c r="AV19" s="140">
        <f t="shared" si="16"/>
        <v>0.631576906370005</v>
      </c>
      <c r="AW19" s="152"/>
      <c r="AX19" s="153">
        <v>10</v>
      </c>
      <c r="AY19" s="154"/>
      <c r="AZ19" s="155"/>
      <c r="BA19" s="156">
        <f t="shared" si="17"/>
        <v>400</v>
      </c>
    </row>
    <row r="20" hidden="1" spans="1:53">
      <c r="A20" s="75">
        <v>18</v>
      </c>
      <c r="B20" s="75">
        <v>103639</v>
      </c>
      <c r="C20" s="76" t="s">
        <v>73</v>
      </c>
      <c r="D20" s="75" t="s">
        <v>64</v>
      </c>
      <c r="E20" s="72"/>
      <c r="F20" s="72">
        <v>3</v>
      </c>
      <c r="G20" s="73" t="s">
        <v>53</v>
      </c>
      <c r="H20" s="74">
        <v>7830</v>
      </c>
      <c r="I20" s="74">
        <f t="shared" si="0"/>
        <v>23490</v>
      </c>
      <c r="J20" s="86">
        <v>0.27645</v>
      </c>
      <c r="K20" s="87">
        <v>2164.6035</v>
      </c>
      <c r="L20" s="87">
        <f t="shared" si="1"/>
        <v>6493.8105</v>
      </c>
      <c r="M20" s="74">
        <v>9004.5</v>
      </c>
      <c r="N20" s="74">
        <f t="shared" si="2"/>
        <v>27013.5</v>
      </c>
      <c r="O20" s="86">
        <v>0.269895</v>
      </c>
      <c r="P20" s="87">
        <v>2430.2695275</v>
      </c>
      <c r="Q20" s="87">
        <f t="shared" si="3"/>
        <v>7290.8085825</v>
      </c>
      <c r="R20" s="104">
        <v>27368.7</v>
      </c>
      <c r="S20" s="104">
        <v>6896.68</v>
      </c>
      <c r="T20" s="100"/>
      <c r="U20" s="100"/>
      <c r="V20" s="101">
        <f t="shared" si="4"/>
        <v>1.16512132822478</v>
      </c>
      <c r="W20" s="102">
        <f t="shared" si="5"/>
        <v>1.16512132822478</v>
      </c>
      <c r="X20" s="102">
        <f t="shared" si="18"/>
        <v>1.06203899852021</v>
      </c>
      <c r="Y20" s="102">
        <f t="shared" si="6"/>
        <v>1.01314898106502</v>
      </c>
      <c r="Z20" s="103">
        <f t="shared" si="19"/>
        <v>0.945941718529544</v>
      </c>
      <c r="AA20" s="119">
        <f t="shared" si="7"/>
        <v>600</v>
      </c>
      <c r="AB20" s="120"/>
      <c r="AC20" s="121"/>
      <c r="AD20" s="122">
        <v>7047</v>
      </c>
      <c r="AE20" s="122">
        <f t="shared" si="8"/>
        <v>14094</v>
      </c>
      <c r="AF20" s="123">
        <v>0.28101</v>
      </c>
      <c r="AG20" s="122">
        <v>1980.27747</v>
      </c>
      <c r="AH20" s="122">
        <f t="shared" si="9"/>
        <v>3960.55494</v>
      </c>
      <c r="AI20" s="122">
        <v>8104.05</v>
      </c>
      <c r="AJ20" s="122">
        <f t="shared" si="10"/>
        <v>16208.1</v>
      </c>
      <c r="AK20" s="123">
        <v>0.27645</v>
      </c>
      <c r="AL20" s="122">
        <v>2240.3646225</v>
      </c>
      <c r="AM20" s="122">
        <f t="shared" si="11"/>
        <v>4480.729245</v>
      </c>
      <c r="AN20" s="131">
        <v>10378.58</v>
      </c>
      <c r="AO20" s="131">
        <v>3241.05</v>
      </c>
      <c r="AP20" s="138"/>
      <c r="AQ20" s="138"/>
      <c r="AR20" s="139">
        <f t="shared" si="12"/>
        <v>0.736382857953739</v>
      </c>
      <c r="AS20" s="140">
        <f t="shared" si="13"/>
        <v>0.736382857953739</v>
      </c>
      <c r="AT20" s="140">
        <f t="shared" si="14"/>
        <v>0.818332291585381</v>
      </c>
      <c r="AU20" s="140">
        <f t="shared" si="15"/>
        <v>0.640332919959773</v>
      </c>
      <c r="AV20" s="140">
        <f t="shared" si="16"/>
        <v>0.723330918425088</v>
      </c>
      <c r="AW20" s="152"/>
      <c r="AX20" s="153">
        <v>10</v>
      </c>
      <c r="AY20" s="154"/>
      <c r="AZ20" s="155"/>
      <c r="BA20" s="156">
        <f t="shared" si="17"/>
        <v>600</v>
      </c>
    </row>
    <row r="21" hidden="1" spans="1:53">
      <c r="A21" s="75">
        <v>19</v>
      </c>
      <c r="B21" s="75">
        <v>104428</v>
      </c>
      <c r="C21" s="76" t="s">
        <v>74</v>
      </c>
      <c r="D21" s="75" t="s">
        <v>56</v>
      </c>
      <c r="E21" s="72">
        <v>2</v>
      </c>
      <c r="F21" s="72">
        <v>2</v>
      </c>
      <c r="G21" s="73" t="s">
        <v>53</v>
      </c>
      <c r="H21" s="74">
        <v>7375</v>
      </c>
      <c r="I21" s="74">
        <f t="shared" si="0"/>
        <v>22125</v>
      </c>
      <c r="J21" s="86">
        <v>0.3007</v>
      </c>
      <c r="K21" s="87">
        <v>2217.6625</v>
      </c>
      <c r="L21" s="87">
        <f t="shared" si="1"/>
        <v>6652.9875</v>
      </c>
      <c r="M21" s="74">
        <v>8481.25</v>
      </c>
      <c r="N21" s="74">
        <f t="shared" si="2"/>
        <v>25443.75</v>
      </c>
      <c r="O21" s="86">
        <v>0.29357</v>
      </c>
      <c r="P21" s="87">
        <v>2489.8405625</v>
      </c>
      <c r="Q21" s="87">
        <f t="shared" si="3"/>
        <v>7469.5216875</v>
      </c>
      <c r="R21" s="104">
        <v>25756.28</v>
      </c>
      <c r="S21" s="104">
        <v>8142.79</v>
      </c>
      <c r="T21" s="100"/>
      <c r="U21" s="100"/>
      <c r="V21" s="101">
        <f t="shared" si="4"/>
        <v>1.16412564971751</v>
      </c>
      <c r="W21" s="102">
        <f t="shared" si="5"/>
        <v>1.16412564971751</v>
      </c>
      <c r="X21" s="102">
        <f t="shared" si="18"/>
        <v>1.22392985106315</v>
      </c>
      <c r="Y21" s="102">
        <f t="shared" si="6"/>
        <v>1.0122831736674</v>
      </c>
      <c r="Z21" s="102">
        <f t="shared" si="19"/>
        <v>1.09013539831161</v>
      </c>
      <c r="AA21" s="119">
        <f t="shared" si="7"/>
        <v>600</v>
      </c>
      <c r="AB21" s="120">
        <f t="shared" si="20"/>
        <v>446.94075</v>
      </c>
      <c r="AC21" s="121"/>
      <c r="AD21" s="122">
        <v>6637.5</v>
      </c>
      <c r="AE21" s="122">
        <f t="shared" si="8"/>
        <v>13275</v>
      </c>
      <c r="AF21" s="123">
        <v>0.30566</v>
      </c>
      <c r="AG21" s="122">
        <v>2028.81825</v>
      </c>
      <c r="AH21" s="122">
        <f t="shared" si="9"/>
        <v>4057.6365</v>
      </c>
      <c r="AI21" s="122">
        <v>7633.125</v>
      </c>
      <c r="AJ21" s="122">
        <f t="shared" si="10"/>
        <v>15266.25</v>
      </c>
      <c r="AK21" s="123">
        <v>0.3007</v>
      </c>
      <c r="AL21" s="122">
        <v>2295.2806875</v>
      </c>
      <c r="AM21" s="122">
        <f t="shared" si="11"/>
        <v>4590.561375</v>
      </c>
      <c r="AN21" s="131">
        <v>10796.6</v>
      </c>
      <c r="AO21" s="131">
        <v>2361.9</v>
      </c>
      <c r="AP21" s="138"/>
      <c r="AQ21" s="138"/>
      <c r="AR21" s="139">
        <f t="shared" si="12"/>
        <v>0.813303201506591</v>
      </c>
      <c r="AS21" s="140">
        <f t="shared" si="13"/>
        <v>0.813303201506591</v>
      </c>
      <c r="AT21" s="140">
        <f t="shared" si="14"/>
        <v>0.582087626626979</v>
      </c>
      <c r="AU21" s="140">
        <f t="shared" si="15"/>
        <v>0.707220175223123</v>
      </c>
      <c r="AV21" s="140">
        <f t="shared" si="16"/>
        <v>0.51451223653447</v>
      </c>
      <c r="AW21" s="152"/>
      <c r="AX21" s="153">
        <v>10</v>
      </c>
      <c r="AY21" s="154">
        <v>14</v>
      </c>
      <c r="AZ21" s="155">
        <f>AY21*3</f>
        <v>42</v>
      </c>
      <c r="BA21" s="156">
        <f t="shared" si="17"/>
        <v>1088.94075</v>
      </c>
    </row>
    <row r="22" hidden="1" spans="1:53">
      <c r="A22" s="75">
        <v>20</v>
      </c>
      <c r="B22" s="75">
        <v>737</v>
      </c>
      <c r="C22" s="76" t="s">
        <v>75</v>
      </c>
      <c r="D22" s="75" t="s">
        <v>64</v>
      </c>
      <c r="E22" s="72">
        <v>2</v>
      </c>
      <c r="F22" s="72">
        <v>2</v>
      </c>
      <c r="G22" s="73" t="s">
        <v>53</v>
      </c>
      <c r="H22" s="74">
        <v>10117.5</v>
      </c>
      <c r="I22" s="74">
        <f t="shared" si="0"/>
        <v>30352.5</v>
      </c>
      <c r="J22" s="86">
        <v>0.30555</v>
      </c>
      <c r="K22" s="87">
        <v>3091.402125</v>
      </c>
      <c r="L22" s="87">
        <f t="shared" si="1"/>
        <v>9274.206375</v>
      </c>
      <c r="M22" s="74">
        <v>11635.125</v>
      </c>
      <c r="N22" s="74">
        <f t="shared" si="2"/>
        <v>34905.375</v>
      </c>
      <c r="O22" s="86">
        <v>0.298305</v>
      </c>
      <c r="P22" s="87">
        <v>3470.815963125</v>
      </c>
      <c r="Q22" s="87">
        <f t="shared" si="3"/>
        <v>10412.447889375</v>
      </c>
      <c r="R22" s="104">
        <v>35268.35</v>
      </c>
      <c r="S22" s="104">
        <v>9046.76</v>
      </c>
      <c r="T22" s="100"/>
      <c r="U22" s="100"/>
      <c r="V22" s="101">
        <f t="shared" si="4"/>
        <v>1.16195865249979</v>
      </c>
      <c r="W22" s="102">
        <f t="shared" si="5"/>
        <v>1.16195865249979</v>
      </c>
      <c r="X22" s="103">
        <f t="shared" si="18"/>
        <v>0.975475381309918</v>
      </c>
      <c r="Y22" s="102">
        <f t="shared" si="6"/>
        <v>1.01039882826069</v>
      </c>
      <c r="Z22" s="103">
        <f t="shared" si="19"/>
        <v>0.868840842817704</v>
      </c>
      <c r="AA22" s="119">
        <f t="shared" si="7"/>
        <v>600</v>
      </c>
      <c r="AB22" s="120"/>
      <c r="AC22" s="121"/>
      <c r="AD22" s="122">
        <v>9105.75</v>
      </c>
      <c r="AE22" s="122">
        <f t="shared" si="8"/>
        <v>18211.5</v>
      </c>
      <c r="AF22" s="123">
        <v>0.31059</v>
      </c>
      <c r="AG22" s="122">
        <v>2828.1548925</v>
      </c>
      <c r="AH22" s="122">
        <f t="shared" si="9"/>
        <v>5656.309785</v>
      </c>
      <c r="AI22" s="122">
        <v>10471.6125</v>
      </c>
      <c r="AJ22" s="122">
        <f t="shared" si="10"/>
        <v>20943.225</v>
      </c>
      <c r="AK22" s="123">
        <v>0.30555</v>
      </c>
      <c r="AL22" s="122">
        <v>3199.601199375</v>
      </c>
      <c r="AM22" s="122">
        <f t="shared" si="11"/>
        <v>6399.20239875</v>
      </c>
      <c r="AN22" s="131">
        <v>11733.11</v>
      </c>
      <c r="AO22" s="131">
        <v>4024.9</v>
      </c>
      <c r="AP22" s="138"/>
      <c r="AQ22" s="138"/>
      <c r="AR22" s="139">
        <f t="shared" si="12"/>
        <v>0.644269280399747</v>
      </c>
      <c r="AS22" s="140">
        <f t="shared" si="13"/>
        <v>0.644269280399747</v>
      </c>
      <c r="AT22" s="140">
        <f t="shared" si="14"/>
        <v>0.711577009214321</v>
      </c>
      <c r="AU22" s="140">
        <f t="shared" si="15"/>
        <v>0.560234156869346</v>
      </c>
      <c r="AV22" s="140">
        <f t="shared" si="16"/>
        <v>0.628969010385765</v>
      </c>
      <c r="AW22" s="152"/>
      <c r="AX22" s="153">
        <v>10</v>
      </c>
      <c r="AY22" s="154"/>
      <c r="AZ22" s="155"/>
      <c r="BA22" s="156">
        <f t="shared" si="17"/>
        <v>600</v>
      </c>
    </row>
    <row r="23" hidden="1" spans="1:53">
      <c r="A23" s="75">
        <v>21</v>
      </c>
      <c r="B23" s="75">
        <v>578</v>
      </c>
      <c r="C23" s="76" t="s">
        <v>76</v>
      </c>
      <c r="D23" s="75" t="s">
        <v>69</v>
      </c>
      <c r="E23" s="72">
        <v>1</v>
      </c>
      <c r="F23" s="72">
        <v>3</v>
      </c>
      <c r="G23" s="73" t="s">
        <v>53</v>
      </c>
      <c r="H23" s="74">
        <v>11300</v>
      </c>
      <c r="I23" s="74">
        <f t="shared" si="0"/>
        <v>33900</v>
      </c>
      <c r="J23" s="86">
        <v>0.291</v>
      </c>
      <c r="K23" s="87">
        <v>3288.3</v>
      </c>
      <c r="L23" s="87">
        <f t="shared" si="1"/>
        <v>9864.9</v>
      </c>
      <c r="M23" s="74">
        <v>12995</v>
      </c>
      <c r="N23" s="74">
        <f t="shared" si="2"/>
        <v>38985</v>
      </c>
      <c r="O23" s="86">
        <v>0.2841</v>
      </c>
      <c r="P23" s="87">
        <v>3691.8795</v>
      </c>
      <c r="Q23" s="87">
        <f t="shared" si="3"/>
        <v>11075.6385</v>
      </c>
      <c r="R23" s="104">
        <v>39112.82</v>
      </c>
      <c r="S23" s="104">
        <v>11471.97</v>
      </c>
      <c r="T23" s="100"/>
      <c r="U23" s="100"/>
      <c r="V23" s="101">
        <f t="shared" si="4"/>
        <v>1.15377050147493</v>
      </c>
      <c r="W23" s="102">
        <f t="shared" si="5"/>
        <v>1.15377050147493</v>
      </c>
      <c r="X23" s="102">
        <f t="shared" si="18"/>
        <v>1.16290788553356</v>
      </c>
      <c r="Y23" s="102">
        <f t="shared" si="6"/>
        <v>1.00327869693472</v>
      </c>
      <c r="Z23" s="102">
        <f t="shared" si="19"/>
        <v>1.035784076918</v>
      </c>
      <c r="AA23" s="119">
        <f t="shared" si="7"/>
        <v>700</v>
      </c>
      <c r="AB23" s="120">
        <f t="shared" si="20"/>
        <v>482.121</v>
      </c>
      <c r="AC23" s="121"/>
      <c r="AD23" s="122">
        <v>10170</v>
      </c>
      <c r="AE23" s="122">
        <f t="shared" si="8"/>
        <v>20340</v>
      </c>
      <c r="AF23" s="123">
        <v>0.2958</v>
      </c>
      <c r="AG23" s="122">
        <v>3008.286</v>
      </c>
      <c r="AH23" s="122">
        <f t="shared" si="9"/>
        <v>6016.572</v>
      </c>
      <c r="AI23" s="122">
        <v>11695.5</v>
      </c>
      <c r="AJ23" s="122">
        <f t="shared" si="10"/>
        <v>23391</v>
      </c>
      <c r="AK23" s="123">
        <v>0.291</v>
      </c>
      <c r="AL23" s="122">
        <v>3403.3905</v>
      </c>
      <c r="AM23" s="122">
        <f t="shared" si="11"/>
        <v>6806.781</v>
      </c>
      <c r="AN23" s="131">
        <v>20976.18</v>
      </c>
      <c r="AO23" s="131">
        <v>6383.8</v>
      </c>
      <c r="AP23" s="138"/>
      <c r="AQ23" s="138"/>
      <c r="AR23" s="141">
        <f t="shared" si="12"/>
        <v>1.03127728613569</v>
      </c>
      <c r="AS23" s="142">
        <f t="shared" si="13"/>
        <v>1.03127728613569</v>
      </c>
      <c r="AT23" s="142">
        <f t="shared" si="14"/>
        <v>1.0610360849999</v>
      </c>
      <c r="AU23" s="140">
        <f t="shared" si="15"/>
        <v>0.896762857509298</v>
      </c>
      <c r="AV23" s="140">
        <f t="shared" si="16"/>
        <v>0.937858879255848</v>
      </c>
      <c r="AW23" s="157">
        <v>300</v>
      </c>
      <c r="AX23" s="153">
        <v>10</v>
      </c>
      <c r="AY23" s="154"/>
      <c r="AZ23" s="155"/>
      <c r="BA23" s="156">
        <f t="shared" si="17"/>
        <v>1482.121</v>
      </c>
    </row>
    <row r="24" hidden="1" spans="1:53">
      <c r="A24" s="75">
        <v>22</v>
      </c>
      <c r="B24" s="75">
        <v>513</v>
      </c>
      <c r="C24" s="76" t="s">
        <v>77</v>
      </c>
      <c r="D24" s="75" t="s">
        <v>69</v>
      </c>
      <c r="E24" s="72"/>
      <c r="F24" s="72">
        <v>2</v>
      </c>
      <c r="G24" s="73" t="s">
        <v>53</v>
      </c>
      <c r="H24" s="74">
        <v>11300</v>
      </c>
      <c r="I24" s="74">
        <f t="shared" si="0"/>
        <v>33900</v>
      </c>
      <c r="J24" s="86">
        <v>0.29585</v>
      </c>
      <c r="K24" s="87">
        <v>3343.105</v>
      </c>
      <c r="L24" s="87">
        <f t="shared" si="1"/>
        <v>10029.315</v>
      </c>
      <c r="M24" s="74">
        <v>12995</v>
      </c>
      <c r="N24" s="74">
        <f t="shared" si="2"/>
        <v>38985</v>
      </c>
      <c r="O24" s="86">
        <v>0.288835</v>
      </c>
      <c r="P24" s="87">
        <v>3753.410825</v>
      </c>
      <c r="Q24" s="87">
        <f t="shared" si="3"/>
        <v>11260.232475</v>
      </c>
      <c r="R24" s="104">
        <v>38653.47</v>
      </c>
      <c r="S24" s="104">
        <v>10094.28</v>
      </c>
      <c r="T24" s="100">
        <v>7203</v>
      </c>
      <c r="U24" s="100">
        <v>514.5</v>
      </c>
      <c r="V24" s="101">
        <f t="shared" si="4"/>
        <v>1.1402203539823</v>
      </c>
      <c r="W24" s="103">
        <f t="shared" si="5"/>
        <v>0.927742477876106</v>
      </c>
      <c r="X24" s="103">
        <f t="shared" si="18"/>
        <v>0.955177895997882</v>
      </c>
      <c r="Y24" s="103">
        <f t="shared" si="6"/>
        <v>0.806732589457484</v>
      </c>
      <c r="Z24" s="103">
        <f t="shared" si="19"/>
        <v>0.85076218641747</v>
      </c>
      <c r="AA24" s="119"/>
      <c r="AB24" s="120"/>
      <c r="AC24" s="121"/>
      <c r="AD24" s="122">
        <v>10170</v>
      </c>
      <c r="AE24" s="122">
        <f t="shared" si="8"/>
        <v>20340</v>
      </c>
      <c r="AF24" s="123">
        <v>0.30073</v>
      </c>
      <c r="AG24" s="122">
        <v>3058.4241</v>
      </c>
      <c r="AH24" s="122">
        <f t="shared" si="9"/>
        <v>6116.8482</v>
      </c>
      <c r="AI24" s="122">
        <v>11695.5</v>
      </c>
      <c r="AJ24" s="122">
        <f t="shared" si="10"/>
        <v>23391</v>
      </c>
      <c r="AK24" s="123">
        <v>0.29585</v>
      </c>
      <c r="AL24" s="122">
        <v>3460.113675</v>
      </c>
      <c r="AM24" s="122">
        <f t="shared" si="11"/>
        <v>6920.22735</v>
      </c>
      <c r="AN24" s="131">
        <v>10277.52</v>
      </c>
      <c r="AO24" s="131">
        <v>3033.49</v>
      </c>
      <c r="AP24" s="138"/>
      <c r="AQ24" s="138"/>
      <c r="AR24" s="139">
        <f t="shared" si="12"/>
        <v>0.505286135693215</v>
      </c>
      <c r="AS24" s="140">
        <f t="shared" si="13"/>
        <v>0.505286135693215</v>
      </c>
      <c r="AT24" s="140">
        <f t="shared" si="14"/>
        <v>0.495923701359795</v>
      </c>
      <c r="AU24" s="140">
        <f t="shared" si="15"/>
        <v>0.439379248428883</v>
      </c>
      <c r="AV24" s="140">
        <f t="shared" si="16"/>
        <v>0.438351205325646</v>
      </c>
      <c r="AW24" s="152"/>
      <c r="AX24" s="153">
        <v>10</v>
      </c>
      <c r="AY24" s="154">
        <v>11</v>
      </c>
      <c r="AZ24" s="155">
        <f>AY24*3</f>
        <v>33</v>
      </c>
      <c r="BA24" s="156">
        <f t="shared" si="17"/>
        <v>33</v>
      </c>
    </row>
    <row r="25" hidden="1" spans="1:53">
      <c r="A25" s="75">
        <v>23</v>
      </c>
      <c r="B25" s="75">
        <v>571</v>
      </c>
      <c r="C25" s="76" t="s">
        <v>78</v>
      </c>
      <c r="D25" s="75" t="s">
        <v>64</v>
      </c>
      <c r="E25" s="72"/>
      <c r="F25" s="72">
        <v>3</v>
      </c>
      <c r="G25" s="73" t="s">
        <v>49</v>
      </c>
      <c r="H25" s="74">
        <v>15125</v>
      </c>
      <c r="I25" s="74">
        <f t="shared" si="0"/>
        <v>45375</v>
      </c>
      <c r="J25" s="86">
        <v>0.26675</v>
      </c>
      <c r="K25" s="87">
        <v>4034.59375</v>
      </c>
      <c r="L25" s="87">
        <f t="shared" si="1"/>
        <v>12103.78125</v>
      </c>
      <c r="M25" s="74">
        <v>17393.75</v>
      </c>
      <c r="N25" s="74">
        <f t="shared" si="2"/>
        <v>52181.25</v>
      </c>
      <c r="O25" s="86">
        <v>0.260425</v>
      </c>
      <c r="P25" s="87">
        <v>4529.76734375</v>
      </c>
      <c r="Q25" s="87">
        <f t="shared" si="3"/>
        <v>13589.30203125</v>
      </c>
      <c r="R25" s="104">
        <v>50542.08</v>
      </c>
      <c r="S25" s="104">
        <v>12342</v>
      </c>
      <c r="T25" s="100"/>
      <c r="U25" s="100"/>
      <c r="V25" s="101">
        <f t="shared" si="4"/>
        <v>1.11387504132231</v>
      </c>
      <c r="W25" s="102">
        <f t="shared" si="5"/>
        <v>1.11387504132231</v>
      </c>
      <c r="X25" s="102">
        <f t="shared" si="18"/>
        <v>1.01968134957826</v>
      </c>
      <c r="Y25" s="103">
        <f t="shared" si="6"/>
        <v>0.968586992454186</v>
      </c>
      <c r="Z25" s="103">
        <f t="shared" si="19"/>
        <v>0.908214415399577</v>
      </c>
      <c r="AA25" s="119">
        <f t="shared" ref="AA25:AA53" si="21">(E25*50)+(F25*100)</f>
        <v>300</v>
      </c>
      <c r="AB25" s="120"/>
      <c r="AC25" s="121"/>
      <c r="AD25" s="122">
        <v>13612.5</v>
      </c>
      <c r="AE25" s="122">
        <f t="shared" si="8"/>
        <v>27225</v>
      </c>
      <c r="AF25" s="123">
        <v>0.27115</v>
      </c>
      <c r="AG25" s="122">
        <v>3691.029375</v>
      </c>
      <c r="AH25" s="122">
        <f t="shared" si="9"/>
        <v>7382.05875</v>
      </c>
      <c r="AI25" s="122">
        <v>15654.375</v>
      </c>
      <c r="AJ25" s="122">
        <f t="shared" si="10"/>
        <v>31308.75</v>
      </c>
      <c r="AK25" s="123">
        <v>0.26675</v>
      </c>
      <c r="AL25" s="122">
        <v>4175.80453125</v>
      </c>
      <c r="AM25" s="122">
        <f t="shared" si="11"/>
        <v>8351.6090625</v>
      </c>
      <c r="AN25" s="131">
        <v>28444.44</v>
      </c>
      <c r="AO25" s="131">
        <v>7200.39</v>
      </c>
      <c r="AP25" s="138"/>
      <c r="AQ25" s="138"/>
      <c r="AR25" s="141">
        <f t="shared" si="12"/>
        <v>1.044791184573</v>
      </c>
      <c r="AS25" s="142">
        <f t="shared" si="13"/>
        <v>1.044791184573</v>
      </c>
      <c r="AT25" s="143">
        <f t="shared" si="14"/>
        <v>0.975390503360597</v>
      </c>
      <c r="AU25" s="140">
        <f t="shared" si="15"/>
        <v>0.908514073541742</v>
      </c>
      <c r="AV25" s="140">
        <f t="shared" si="16"/>
        <v>0.862156016417345</v>
      </c>
      <c r="AW25" s="157"/>
      <c r="AX25" s="153">
        <v>15</v>
      </c>
      <c r="AY25" s="154"/>
      <c r="AZ25" s="155"/>
      <c r="BA25" s="156">
        <f t="shared" si="17"/>
        <v>300</v>
      </c>
    </row>
    <row r="26" hidden="1" spans="1:53">
      <c r="A26" s="75">
        <v>24</v>
      </c>
      <c r="B26" s="75">
        <v>113023</v>
      </c>
      <c r="C26" s="76" t="s">
        <v>79</v>
      </c>
      <c r="D26" s="75" t="s">
        <v>69</v>
      </c>
      <c r="E26" s="72"/>
      <c r="F26" s="72">
        <v>2</v>
      </c>
      <c r="G26" s="73" t="s">
        <v>60</v>
      </c>
      <c r="H26" s="74">
        <v>4375</v>
      </c>
      <c r="I26" s="74">
        <f t="shared" si="0"/>
        <v>13125</v>
      </c>
      <c r="J26" s="86">
        <v>0.2037</v>
      </c>
      <c r="K26" s="87">
        <v>891.1875</v>
      </c>
      <c r="L26" s="87">
        <f t="shared" si="1"/>
        <v>2673.5625</v>
      </c>
      <c r="M26" s="74">
        <v>5031.25</v>
      </c>
      <c r="N26" s="74">
        <f t="shared" si="2"/>
        <v>15093.75</v>
      </c>
      <c r="O26" s="86">
        <v>0.19887</v>
      </c>
      <c r="P26" s="87">
        <v>1000.5646875</v>
      </c>
      <c r="Q26" s="87">
        <f t="shared" si="3"/>
        <v>3001.6940625</v>
      </c>
      <c r="R26" s="104">
        <v>14602.78</v>
      </c>
      <c r="S26" s="104">
        <v>3615.03</v>
      </c>
      <c r="T26" s="100"/>
      <c r="U26" s="100"/>
      <c r="V26" s="101">
        <f t="shared" si="4"/>
        <v>1.11259276190476</v>
      </c>
      <c r="W26" s="102">
        <f t="shared" si="5"/>
        <v>1.11259276190476</v>
      </c>
      <c r="X26" s="102">
        <f t="shared" si="18"/>
        <v>1.35213970124132</v>
      </c>
      <c r="Y26" s="103">
        <f t="shared" si="6"/>
        <v>0.967471966873706</v>
      </c>
      <c r="Z26" s="103">
        <f t="shared" si="19"/>
        <v>1.20432992994269</v>
      </c>
      <c r="AA26" s="119">
        <f t="shared" si="21"/>
        <v>200</v>
      </c>
      <c r="AB26" s="120"/>
      <c r="AC26" s="121"/>
      <c r="AD26" s="122">
        <v>3937.5</v>
      </c>
      <c r="AE26" s="122">
        <f t="shared" si="8"/>
        <v>7875</v>
      </c>
      <c r="AF26" s="123">
        <v>0.20706</v>
      </c>
      <c r="AG26" s="122">
        <v>815.29875</v>
      </c>
      <c r="AH26" s="122">
        <f t="shared" si="9"/>
        <v>1630.5975</v>
      </c>
      <c r="AI26" s="122">
        <v>4528.125</v>
      </c>
      <c r="AJ26" s="122">
        <f t="shared" si="10"/>
        <v>9056.25</v>
      </c>
      <c r="AK26" s="123">
        <v>0.2037</v>
      </c>
      <c r="AL26" s="122">
        <v>922.3790625</v>
      </c>
      <c r="AM26" s="122">
        <f t="shared" si="11"/>
        <v>1844.758125</v>
      </c>
      <c r="AN26" s="131">
        <v>3698.84</v>
      </c>
      <c r="AO26" s="131">
        <v>990.02</v>
      </c>
      <c r="AP26" s="138"/>
      <c r="AQ26" s="138"/>
      <c r="AR26" s="139">
        <f t="shared" si="12"/>
        <v>0.469693968253968</v>
      </c>
      <c r="AS26" s="140">
        <f t="shared" si="13"/>
        <v>0.469693968253968</v>
      </c>
      <c r="AT26" s="140">
        <f t="shared" si="14"/>
        <v>0.607151672929708</v>
      </c>
      <c r="AU26" s="140">
        <f t="shared" si="15"/>
        <v>0.408429537612146</v>
      </c>
      <c r="AV26" s="140">
        <f t="shared" si="16"/>
        <v>0.536666561639348</v>
      </c>
      <c r="AW26" s="152"/>
      <c r="AX26" s="153">
        <v>3</v>
      </c>
      <c r="AY26" s="154"/>
      <c r="AZ26" s="155"/>
      <c r="BA26" s="156">
        <f t="shared" si="17"/>
        <v>200</v>
      </c>
    </row>
    <row r="27" spans="1:53">
      <c r="A27" s="75">
        <v>25</v>
      </c>
      <c r="B27" s="75">
        <v>517</v>
      </c>
      <c r="C27" s="76" t="s">
        <v>80</v>
      </c>
      <c r="D27" s="75" t="s">
        <v>48</v>
      </c>
      <c r="E27" s="72">
        <v>2</v>
      </c>
      <c r="F27" s="72">
        <v>4</v>
      </c>
      <c r="G27" s="73" t="s">
        <v>49</v>
      </c>
      <c r="H27" s="74">
        <v>39875</v>
      </c>
      <c r="I27" s="74">
        <f t="shared" si="0"/>
        <v>119625</v>
      </c>
      <c r="J27" s="86">
        <v>0.194</v>
      </c>
      <c r="K27" s="87">
        <v>7735.75</v>
      </c>
      <c r="L27" s="87">
        <f t="shared" si="1"/>
        <v>23207.25</v>
      </c>
      <c r="M27" s="74">
        <v>45856.25</v>
      </c>
      <c r="N27" s="74">
        <f t="shared" si="2"/>
        <v>137568.75</v>
      </c>
      <c r="O27" s="86">
        <v>0.1894</v>
      </c>
      <c r="P27" s="87">
        <v>8685.17375</v>
      </c>
      <c r="Q27" s="87">
        <f t="shared" si="3"/>
        <v>26055.52125</v>
      </c>
      <c r="R27" s="104">
        <v>129977.25</v>
      </c>
      <c r="S27" s="104">
        <v>26103.61</v>
      </c>
      <c r="T27" s="100"/>
      <c r="U27" s="100"/>
      <c r="V27" s="101">
        <f t="shared" si="4"/>
        <v>1.08653918495298</v>
      </c>
      <c r="W27" s="102">
        <f t="shared" si="5"/>
        <v>1.08653918495298</v>
      </c>
      <c r="X27" s="102">
        <f t="shared" si="18"/>
        <v>1.12480410216635</v>
      </c>
      <c r="Y27" s="103">
        <f t="shared" si="6"/>
        <v>0.944816682567807</v>
      </c>
      <c r="Z27" s="103">
        <f t="shared" si="19"/>
        <v>1.00184562609739</v>
      </c>
      <c r="AA27" s="119">
        <f t="shared" si="21"/>
        <v>500</v>
      </c>
      <c r="AB27" s="120"/>
      <c r="AC27" s="121"/>
      <c r="AD27" s="122">
        <v>35887.5</v>
      </c>
      <c r="AE27" s="122">
        <f t="shared" si="8"/>
        <v>71775</v>
      </c>
      <c r="AF27" s="123">
        <v>0.1972</v>
      </c>
      <c r="AG27" s="122">
        <v>7077.015</v>
      </c>
      <c r="AH27" s="122">
        <f t="shared" si="9"/>
        <v>14154.03</v>
      </c>
      <c r="AI27" s="122">
        <v>41270.625</v>
      </c>
      <c r="AJ27" s="122">
        <f t="shared" si="10"/>
        <v>82541.25</v>
      </c>
      <c r="AK27" s="123">
        <v>0.194</v>
      </c>
      <c r="AL27" s="122">
        <v>8006.50125</v>
      </c>
      <c r="AM27" s="122">
        <f t="shared" si="11"/>
        <v>16013.0025</v>
      </c>
      <c r="AN27" s="131">
        <v>74366.78</v>
      </c>
      <c r="AO27" s="131">
        <v>14513.26</v>
      </c>
      <c r="AP27" s="138"/>
      <c r="AQ27" s="138"/>
      <c r="AR27" s="141">
        <f t="shared" si="12"/>
        <v>1.03610978753048</v>
      </c>
      <c r="AS27" s="142">
        <f t="shared" si="13"/>
        <v>1.03610978753048</v>
      </c>
      <c r="AT27" s="142">
        <f t="shared" si="14"/>
        <v>1.02538005076999</v>
      </c>
      <c r="AU27" s="140">
        <f t="shared" si="15"/>
        <v>0.900965032635198</v>
      </c>
      <c r="AV27" s="140">
        <f t="shared" si="16"/>
        <v>0.90634220534219</v>
      </c>
      <c r="AW27" s="157">
        <v>500</v>
      </c>
      <c r="AX27" s="153">
        <v>15</v>
      </c>
      <c r="AY27" s="154">
        <v>1</v>
      </c>
      <c r="AZ27" s="155">
        <f>AY27*3</f>
        <v>3</v>
      </c>
      <c r="BA27" s="156">
        <f t="shared" si="17"/>
        <v>1003</v>
      </c>
    </row>
    <row r="28" hidden="1" spans="1:53">
      <c r="A28" s="75">
        <v>26</v>
      </c>
      <c r="B28" s="75">
        <v>745</v>
      </c>
      <c r="C28" s="76" t="s">
        <v>81</v>
      </c>
      <c r="D28" s="75" t="s">
        <v>51</v>
      </c>
      <c r="E28" s="72">
        <v>1</v>
      </c>
      <c r="F28" s="72">
        <v>1</v>
      </c>
      <c r="G28" s="73" t="s">
        <v>60</v>
      </c>
      <c r="H28" s="74">
        <v>7670</v>
      </c>
      <c r="I28" s="74">
        <f t="shared" si="0"/>
        <v>23010</v>
      </c>
      <c r="J28" s="86">
        <v>0.2716</v>
      </c>
      <c r="K28" s="87">
        <v>2083.172</v>
      </c>
      <c r="L28" s="87">
        <f t="shared" si="1"/>
        <v>6249.516</v>
      </c>
      <c r="M28" s="74">
        <v>8820.5</v>
      </c>
      <c r="N28" s="74">
        <f t="shared" si="2"/>
        <v>26461.5</v>
      </c>
      <c r="O28" s="86">
        <v>0.26516</v>
      </c>
      <c r="P28" s="87">
        <v>2338.84378</v>
      </c>
      <c r="Q28" s="87">
        <f t="shared" si="3"/>
        <v>7016.53134</v>
      </c>
      <c r="R28" s="104">
        <v>24353.06</v>
      </c>
      <c r="S28" s="104">
        <v>6490.17</v>
      </c>
      <c r="T28" s="100"/>
      <c r="U28" s="100"/>
      <c r="V28" s="101">
        <f t="shared" si="4"/>
        <v>1.05836853541938</v>
      </c>
      <c r="W28" s="102">
        <f t="shared" si="5"/>
        <v>1.05836853541938</v>
      </c>
      <c r="X28" s="102">
        <f t="shared" si="18"/>
        <v>1.03850762203025</v>
      </c>
      <c r="Y28" s="103">
        <f t="shared" si="6"/>
        <v>0.920320465582072</v>
      </c>
      <c r="Z28" s="103">
        <f t="shared" si="19"/>
        <v>0.924982685248008</v>
      </c>
      <c r="AA28" s="119">
        <f t="shared" si="21"/>
        <v>150</v>
      </c>
      <c r="AB28" s="120"/>
      <c r="AC28" s="121"/>
      <c r="AD28" s="122">
        <v>6903</v>
      </c>
      <c r="AE28" s="122">
        <f t="shared" si="8"/>
        <v>13806</v>
      </c>
      <c r="AF28" s="123">
        <v>0.27608</v>
      </c>
      <c r="AG28" s="122">
        <v>1905.78024</v>
      </c>
      <c r="AH28" s="122">
        <f t="shared" si="9"/>
        <v>3811.56048</v>
      </c>
      <c r="AI28" s="122">
        <v>7938.45</v>
      </c>
      <c r="AJ28" s="122">
        <f t="shared" si="10"/>
        <v>15876.9</v>
      </c>
      <c r="AK28" s="123">
        <v>0.2716</v>
      </c>
      <c r="AL28" s="122">
        <v>2156.08302</v>
      </c>
      <c r="AM28" s="122">
        <f t="shared" si="11"/>
        <v>4312.16604</v>
      </c>
      <c r="AN28" s="131">
        <v>8043.06</v>
      </c>
      <c r="AO28" s="131">
        <v>1765.79</v>
      </c>
      <c r="AP28" s="138"/>
      <c r="AQ28" s="138"/>
      <c r="AR28" s="139">
        <f t="shared" si="12"/>
        <v>0.582577140373751</v>
      </c>
      <c r="AS28" s="140">
        <f t="shared" si="13"/>
        <v>0.582577140373751</v>
      </c>
      <c r="AT28" s="140">
        <f t="shared" si="14"/>
        <v>0.463272197638066</v>
      </c>
      <c r="AU28" s="140">
        <f t="shared" si="15"/>
        <v>0.506588817716305</v>
      </c>
      <c r="AV28" s="140">
        <f t="shared" si="16"/>
        <v>0.4094902616505</v>
      </c>
      <c r="AW28" s="152"/>
      <c r="AX28" s="153">
        <v>5</v>
      </c>
      <c r="AY28" s="154"/>
      <c r="AZ28" s="155"/>
      <c r="BA28" s="156">
        <f t="shared" si="17"/>
        <v>150</v>
      </c>
    </row>
    <row r="29" hidden="1" spans="1:53">
      <c r="A29" s="75">
        <v>27</v>
      </c>
      <c r="B29" s="75">
        <v>713</v>
      </c>
      <c r="C29" s="76" t="s">
        <v>82</v>
      </c>
      <c r="D29" s="75" t="s">
        <v>56</v>
      </c>
      <c r="E29" s="72"/>
      <c r="F29" s="72">
        <v>2</v>
      </c>
      <c r="G29" s="73" t="s">
        <v>60</v>
      </c>
      <c r="H29" s="74">
        <v>5775</v>
      </c>
      <c r="I29" s="74">
        <f t="shared" si="0"/>
        <v>17325</v>
      </c>
      <c r="J29" s="86">
        <v>0.3104</v>
      </c>
      <c r="K29" s="87">
        <v>1792.56</v>
      </c>
      <c r="L29" s="87">
        <f t="shared" si="1"/>
        <v>5377.68</v>
      </c>
      <c r="M29" s="74">
        <v>6641.25</v>
      </c>
      <c r="N29" s="74">
        <f t="shared" si="2"/>
        <v>19923.75</v>
      </c>
      <c r="O29" s="86">
        <v>0.30304</v>
      </c>
      <c r="P29" s="87">
        <v>2012.5644</v>
      </c>
      <c r="Q29" s="87">
        <f t="shared" si="3"/>
        <v>6037.6932</v>
      </c>
      <c r="R29" s="104">
        <v>18163.31</v>
      </c>
      <c r="S29" s="104">
        <v>4402.03</v>
      </c>
      <c r="T29" s="100"/>
      <c r="U29" s="100"/>
      <c r="V29" s="101">
        <f t="shared" si="4"/>
        <v>1.0483873015873</v>
      </c>
      <c r="W29" s="102">
        <f t="shared" si="5"/>
        <v>1.0483873015873</v>
      </c>
      <c r="X29" s="103">
        <f t="shared" si="18"/>
        <v>0.818574180687583</v>
      </c>
      <c r="Y29" s="103">
        <f t="shared" si="6"/>
        <v>0.911641131815045</v>
      </c>
      <c r="Z29" s="103">
        <f t="shared" si="19"/>
        <v>0.729091368869157</v>
      </c>
      <c r="AA29" s="119">
        <f t="shared" si="21"/>
        <v>200</v>
      </c>
      <c r="AB29" s="120"/>
      <c r="AC29" s="121"/>
      <c r="AD29" s="122">
        <v>5197.5</v>
      </c>
      <c r="AE29" s="122">
        <f t="shared" si="8"/>
        <v>10395</v>
      </c>
      <c r="AF29" s="123">
        <v>0.31552</v>
      </c>
      <c r="AG29" s="122">
        <v>1639.9152</v>
      </c>
      <c r="AH29" s="122">
        <f t="shared" si="9"/>
        <v>3279.8304</v>
      </c>
      <c r="AI29" s="122">
        <v>5977.125</v>
      </c>
      <c r="AJ29" s="122">
        <f t="shared" si="10"/>
        <v>11954.25</v>
      </c>
      <c r="AK29" s="123">
        <v>0.3104</v>
      </c>
      <c r="AL29" s="122">
        <v>1855.2996</v>
      </c>
      <c r="AM29" s="122">
        <f t="shared" si="11"/>
        <v>3710.5992</v>
      </c>
      <c r="AN29" s="131">
        <v>8662.95</v>
      </c>
      <c r="AO29" s="131">
        <v>2133.28</v>
      </c>
      <c r="AP29" s="138"/>
      <c r="AQ29" s="138"/>
      <c r="AR29" s="139">
        <f t="shared" si="12"/>
        <v>0.833376623376623</v>
      </c>
      <c r="AS29" s="140">
        <f t="shared" si="13"/>
        <v>0.833376623376623</v>
      </c>
      <c r="AT29" s="140">
        <f t="shared" si="14"/>
        <v>0.650423875576005</v>
      </c>
      <c r="AU29" s="140">
        <f t="shared" si="15"/>
        <v>0.724675324675325</v>
      </c>
      <c r="AV29" s="140">
        <f t="shared" si="16"/>
        <v>0.57491523201967</v>
      </c>
      <c r="AW29" s="152"/>
      <c r="AX29" s="153">
        <v>5</v>
      </c>
      <c r="AY29" s="154">
        <v>8</v>
      </c>
      <c r="AZ29" s="155">
        <f>AY29*3</f>
        <v>24</v>
      </c>
      <c r="BA29" s="156">
        <f t="shared" si="17"/>
        <v>224</v>
      </c>
    </row>
    <row r="30" hidden="1" spans="1:53">
      <c r="A30" s="75">
        <v>28</v>
      </c>
      <c r="B30" s="75">
        <v>738</v>
      </c>
      <c r="C30" s="76" t="s">
        <v>83</v>
      </c>
      <c r="D30" s="75" t="s">
        <v>56</v>
      </c>
      <c r="E30" s="72"/>
      <c r="F30" s="72">
        <v>3</v>
      </c>
      <c r="G30" s="73" t="s">
        <v>60</v>
      </c>
      <c r="H30" s="74">
        <v>6650</v>
      </c>
      <c r="I30" s="74">
        <f t="shared" si="0"/>
        <v>19950</v>
      </c>
      <c r="J30" s="86">
        <v>0.2813</v>
      </c>
      <c r="K30" s="87">
        <v>1870.645</v>
      </c>
      <c r="L30" s="87">
        <f t="shared" si="1"/>
        <v>5611.935</v>
      </c>
      <c r="M30" s="74">
        <v>7647.5</v>
      </c>
      <c r="N30" s="74">
        <f t="shared" si="2"/>
        <v>22942.5</v>
      </c>
      <c r="O30" s="86">
        <v>0.27463</v>
      </c>
      <c r="P30" s="87">
        <v>2100.232925</v>
      </c>
      <c r="Q30" s="87">
        <f t="shared" si="3"/>
        <v>6300.698775</v>
      </c>
      <c r="R30" s="104">
        <v>20717.08</v>
      </c>
      <c r="S30" s="104">
        <v>4921.51</v>
      </c>
      <c r="T30" s="100"/>
      <c r="U30" s="100"/>
      <c r="V30" s="101">
        <f t="shared" si="4"/>
        <v>1.03845012531328</v>
      </c>
      <c r="W30" s="102">
        <f t="shared" si="5"/>
        <v>1.03845012531328</v>
      </c>
      <c r="X30" s="103">
        <f t="shared" si="18"/>
        <v>0.876972024800715</v>
      </c>
      <c r="Y30" s="103">
        <f t="shared" si="6"/>
        <v>0.903000108968072</v>
      </c>
      <c r="Z30" s="103">
        <f t="shared" si="19"/>
        <v>0.781105425881909</v>
      </c>
      <c r="AA30" s="119">
        <f t="shared" si="21"/>
        <v>300</v>
      </c>
      <c r="AB30" s="120"/>
      <c r="AC30" s="121"/>
      <c r="AD30" s="122">
        <v>5985</v>
      </c>
      <c r="AE30" s="122">
        <f t="shared" si="8"/>
        <v>11970</v>
      </c>
      <c r="AF30" s="123">
        <v>0.28594</v>
      </c>
      <c r="AG30" s="122">
        <v>1711.3509</v>
      </c>
      <c r="AH30" s="122">
        <f t="shared" si="9"/>
        <v>3422.7018</v>
      </c>
      <c r="AI30" s="122">
        <v>6882.75</v>
      </c>
      <c r="AJ30" s="122">
        <f t="shared" si="10"/>
        <v>13765.5</v>
      </c>
      <c r="AK30" s="123">
        <v>0.2813</v>
      </c>
      <c r="AL30" s="122">
        <v>1936.117575</v>
      </c>
      <c r="AM30" s="122">
        <f t="shared" si="11"/>
        <v>3872.23515</v>
      </c>
      <c r="AN30" s="131">
        <v>11999.05</v>
      </c>
      <c r="AO30" s="131">
        <v>3564.94</v>
      </c>
      <c r="AP30" s="138"/>
      <c r="AQ30" s="138"/>
      <c r="AR30" s="141">
        <f t="shared" si="12"/>
        <v>1.0024269005848</v>
      </c>
      <c r="AS30" s="142">
        <f t="shared" si="13"/>
        <v>1.0024269005848</v>
      </c>
      <c r="AT30" s="142">
        <f t="shared" si="14"/>
        <v>1.04155728670257</v>
      </c>
      <c r="AU30" s="140">
        <f t="shared" si="15"/>
        <v>0.871675565725909</v>
      </c>
      <c r="AV30" s="140">
        <f t="shared" si="16"/>
        <v>0.920641402679277</v>
      </c>
      <c r="AW30" s="157">
        <v>200</v>
      </c>
      <c r="AX30" s="153">
        <v>5</v>
      </c>
      <c r="AY30" s="154"/>
      <c r="AZ30" s="155"/>
      <c r="BA30" s="156">
        <f t="shared" si="17"/>
        <v>500</v>
      </c>
    </row>
    <row r="31" hidden="1" spans="1:53">
      <c r="A31" s="75">
        <v>29</v>
      </c>
      <c r="B31" s="75">
        <v>587</v>
      </c>
      <c r="C31" s="76" t="s">
        <v>84</v>
      </c>
      <c r="D31" s="75" t="s">
        <v>56</v>
      </c>
      <c r="E31" s="72"/>
      <c r="F31" s="72">
        <v>2</v>
      </c>
      <c r="G31" s="73" t="s">
        <v>60</v>
      </c>
      <c r="H31" s="74">
        <v>7375</v>
      </c>
      <c r="I31" s="74">
        <f t="shared" si="0"/>
        <v>22125</v>
      </c>
      <c r="J31" s="86">
        <v>0.2716</v>
      </c>
      <c r="K31" s="87">
        <v>2003.05</v>
      </c>
      <c r="L31" s="87">
        <f t="shared" si="1"/>
        <v>6009.15</v>
      </c>
      <c r="M31" s="74">
        <v>8481.25</v>
      </c>
      <c r="N31" s="74">
        <f t="shared" si="2"/>
        <v>25443.75</v>
      </c>
      <c r="O31" s="86">
        <v>0.26516</v>
      </c>
      <c r="P31" s="87">
        <v>2248.88825</v>
      </c>
      <c r="Q31" s="87">
        <f t="shared" si="3"/>
        <v>6746.66475</v>
      </c>
      <c r="R31" s="104">
        <v>22874.58</v>
      </c>
      <c r="S31" s="104">
        <v>6081.3</v>
      </c>
      <c r="T31" s="100"/>
      <c r="U31" s="100"/>
      <c r="V31" s="101">
        <f t="shared" si="4"/>
        <v>1.0338793220339</v>
      </c>
      <c r="W31" s="102">
        <f t="shared" si="5"/>
        <v>1.0338793220339</v>
      </c>
      <c r="X31" s="102">
        <f t="shared" si="18"/>
        <v>1.01200668979806</v>
      </c>
      <c r="Y31" s="103">
        <f t="shared" si="6"/>
        <v>0.899025497420781</v>
      </c>
      <c r="Z31" s="103">
        <f t="shared" si="19"/>
        <v>0.901378714571522</v>
      </c>
      <c r="AA31" s="119">
        <f t="shared" si="21"/>
        <v>200</v>
      </c>
      <c r="AB31" s="120"/>
      <c r="AC31" s="121"/>
      <c r="AD31" s="122">
        <v>6637.5</v>
      </c>
      <c r="AE31" s="122">
        <f t="shared" si="8"/>
        <v>13275</v>
      </c>
      <c r="AF31" s="123">
        <v>0.27608</v>
      </c>
      <c r="AG31" s="122">
        <v>1832.481</v>
      </c>
      <c r="AH31" s="122">
        <f t="shared" si="9"/>
        <v>3664.962</v>
      </c>
      <c r="AI31" s="122">
        <v>7633.125</v>
      </c>
      <c r="AJ31" s="122">
        <f t="shared" si="10"/>
        <v>15266.25</v>
      </c>
      <c r="AK31" s="123">
        <v>0.2716</v>
      </c>
      <c r="AL31" s="122">
        <v>2073.15675</v>
      </c>
      <c r="AM31" s="122">
        <f t="shared" si="11"/>
        <v>4146.3135</v>
      </c>
      <c r="AN31" s="131">
        <v>13930.12</v>
      </c>
      <c r="AO31" s="131">
        <v>3483.9</v>
      </c>
      <c r="AP31" s="138"/>
      <c r="AQ31" s="138"/>
      <c r="AR31" s="141">
        <f t="shared" si="12"/>
        <v>1.04934990583804</v>
      </c>
      <c r="AS31" s="142">
        <f t="shared" si="13"/>
        <v>1.04934990583804</v>
      </c>
      <c r="AT31" s="143">
        <f t="shared" si="14"/>
        <v>0.95059648640286</v>
      </c>
      <c r="AU31" s="140">
        <f t="shared" si="15"/>
        <v>0.912478178989601</v>
      </c>
      <c r="AV31" s="140">
        <f t="shared" si="16"/>
        <v>0.840240372562277</v>
      </c>
      <c r="AW31" s="157"/>
      <c r="AX31" s="153">
        <v>10</v>
      </c>
      <c r="AY31" s="154"/>
      <c r="AZ31" s="155"/>
      <c r="BA31" s="156">
        <f t="shared" si="17"/>
        <v>200</v>
      </c>
    </row>
    <row r="32" hidden="1" spans="1:53">
      <c r="A32" s="75">
        <v>30</v>
      </c>
      <c r="B32" s="75">
        <v>706</v>
      </c>
      <c r="C32" s="76" t="s">
        <v>85</v>
      </c>
      <c r="D32" s="75" t="s">
        <v>56</v>
      </c>
      <c r="E32" s="72"/>
      <c r="F32" s="72">
        <v>3</v>
      </c>
      <c r="G32" s="73" t="s">
        <v>60</v>
      </c>
      <c r="H32" s="74">
        <v>6300</v>
      </c>
      <c r="I32" s="74">
        <f t="shared" si="0"/>
        <v>18900</v>
      </c>
      <c r="J32" s="86">
        <v>0.3007</v>
      </c>
      <c r="K32" s="87">
        <v>1894.41</v>
      </c>
      <c r="L32" s="87">
        <f t="shared" si="1"/>
        <v>5683.23</v>
      </c>
      <c r="M32" s="74">
        <v>7245</v>
      </c>
      <c r="N32" s="74">
        <f t="shared" si="2"/>
        <v>21735</v>
      </c>
      <c r="O32" s="86">
        <v>0.29357</v>
      </c>
      <c r="P32" s="87">
        <v>2126.91465</v>
      </c>
      <c r="Q32" s="87">
        <f t="shared" si="3"/>
        <v>6380.74395</v>
      </c>
      <c r="R32" s="104">
        <v>19497.8</v>
      </c>
      <c r="S32" s="104">
        <v>5698.59</v>
      </c>
      <c r="T32" s="100"/>
      <c r="U32" s="100"/>
      <c r="V32" s="101">
        <f t="shared" si="4"/>
        <v>1.03162962962963</v>
      </c>
      <c r="W32" s="102">
        <f t="shared" si="5"/>
        <v>1.03162962962963</v>
      </c>
      <c r="X32" s="102">
        <f t="shared" si="18"/>
        <v>1.00270268843598</v>
      </c>
      <c r="Y32" s="103">
        <f t="shared" si="6"/>
        <v>0.8970692431562</v>
      </c>
      <c r="Z32" s="103">
        <f t="shared" si="19"/>
        <v>0.893091784383544</v>
      </c>
      <c r="AA32" s="119">
        <f t="shared" si="21"/>
        <v>300</v>
      </c>
      <c r="AB32" s="120"/>
      <c r="AC32" s="121"/>
      <c r="AD32" s="122">
        <v>5670</v>
      </c>
      <c r="AE32" s="122">
        <f t="shared" si="8"/>
        <v>11340</v>
      </c>
      <c r="AF32" s="123">
        <v>0.30566</v>
      </c>
      <c r="AG32" s="122">
        <v>1733.0922</v>
      </c>
      <c r="AH32" s="122">
        <f t="shared" si="9"/>
        <v>3466.1844</v>
      </c>
      <c r="AI32" s="122">
        <v>6520.5</v>
      </c>
      <c r="AJ32" s="122">
        <f t="shared" si="10"/>
        <v>13041</v>
      </c>
      <c r="AK32" s="123">
        <v>0.3007</v>
      </c>
      <c r="AL32" s="122">
        <v>1960.71435</v>
      </c>
      <c r="AM32" s="122">
        <f t="shared" si="11"/>
        <v>3921.4287</v>
      </c>
      <c r="AN32" s="131">
        <v>8531.42</v>
      </c>
      <c r="AO32" s="131">
        <v>2868.89</v>
      </c>
      <c r="AP32" s="138"/>
      <c r="AQ32" s="138"/>
      <c r="AR32" s="139">
        <f t="shared" si="12"/>
        <v>0.752329805996473</v>
      </c>
      <c r="AS32" s="140">
        <f t="shared" si="13"/>
        <v>0.752329805996473</v>
      </c>
      <c r="AT32" s="140">
        <f t="shared" si="14"/>
        <v>0.827679566038091</v>
      </c>
      <c r="AU32" s="140">
        <f t="shared" si="15"/>
        <v>0.654199831301281</v>
      </c>
      <c r="AV32" s="140">
        <f t="shared" si="16"/>
        <v>0.731593054337568</v>
      </c>
      <c r="AW32" s="152"/>
      <c r="AX32" s="153">
        <v>5</v>
      </c>
      <c r="AY32" s="154">
        <v>1</v>
      </c>
      <c r="AZ32" s="155">
        <f>AY32*3</f>
        <v>3</v>
      </c>
      <c r="BA32" s="156">
        <f t="shared" si="17"/>
        <v>303</v>
      </c>
    </row>
    <row r="33" hidden="1" spans="1:53">
      <c r="A33" s="75">
        <v>31</v>
      </c>
      <c r="B33" s="75">
        <v>730</v>
      </c>
      <c r="C33" s="76" t="s">
        <v>86</v>
      </c>
      <c r="D33" s="75" t="s">
        <v>69</v>
      </c>
      <c r="E33" s="72">
        <v>1</v>
      </c>
      <c r="F33" s="72">
        <v>3</v>
      </c>
      <c r="G33" s="73" t="s">
        <v>49</v>
      </c>
      <c r="H33" s="74">
        <v>13440</v>
      </c>
      <c r="I33" s="74">
        <f t="shared" si="0"/>
        <v>40320</v>
      </c>
      <c r="J33" s="86">
        <v>0.28615</v>
      </c>
      <c r="K33" s="87">
        <v>3845.856</v>
      </c>
      <c r="L33" s="87">
        <f t="shared" si="1"/>
        <v>11537.568</v>
      </c>
      <c r="M33" s="74">
        <v>15456</v>
      </c>
      <c r="N33" s="74">
        <f t="shared" si="2"/>
        <v>46368</v>
      </c>
      <c r="O33" s="86">
        <v>0.279365</v>
      </c>
      <c r="P33" s="87">
        <v>4317.86544</v>
      </c>
      <c r="Q33" s="87">
        <f t="shared" si="3"/>
        <v>12953.59632</v>
      </c>
      <c r="R33" s="104">
        <v>41457.97</v>
      </c>
      <c r="S33" s="104">
        <v>2176.5</v>
      </c>
      <c r="T33" s="100"/>
      <c r="U33" s="100"/>
      <c r="V33" s="101">
        <f t="shared" si="4"/>
        <v>1.02822346230159</v>
      </c>
      <c r="W33" s="102">
        <f t="shared" si="5"/>
        <v>1.02822346230159</v>
      </c>
      <c r="X33" s="103">
        <f t="shared" si="18"/>
        <v>0.188644608638493</v>
      </c>
      <c r="Y33" s="103">
        <f t="shared" si="6"/>
        <v>0.894107358523119</v>
      </c>
      <c r="Z33" s="103">
        <f t="shared" si="19"/>
        <v>0.168022836765381</v>
      </c>
      <c r="AA33" s="119">
        <f t="shared" si="21"/>
        <v>350</v>
      </c>
      <c r="AB33" s="120"/>
      <c r="AC33" s="121"/>
      <c r="AD33" s="122">
        <v>12096</v>
      </c>
      <c r="AE33" s="122">
        <f t="shared" si="8"/>
        <v>24192</v>
      </c>
      <c r="AF33" s="123">
        <v>0.29087</v>
      </c>
      <c r="AG33" s="122">
        <v>3518.36352</v>
      </c>
      <c r="AH33" s="122">
        <f t="shared" si="9"/>
        <v>7036.72704</v>
      </c>
      <c r="AI33" s="122">
        <v>13910.4</v>
      </c>
      <c r="AJ33" s="122">
        <f t="shared" si="10"/>
        <v>27820.8</v>
      </c>
      <c r="AK33" s="123">
        <v>0.28615</v>
      </c>
      <c r="AL33" s="122">
        <v>3980.46096</v>
      </c>
      <c r="AM33" s="122">
        <f t="shared" si="11"/>
        <v>7960.92192</v>
      </c>
      <c r="AN33" s="131">
        <v>19264.41</v>
      </c>
      <c r="AO33" s="131">
        <v>5240.55</v>
      </c>
      <c r="AP33" s="138"/>
      <c r="AQ33" s="138"/>
      <c r="AR33" s="139">
        <f t="shared" si="12"/>
        <v>0.796313244047619</v>
      </c>
      <c r="AS33" s="140">
        <f t="shared" si="13"/>
        <v>0.796313244047619</v>
      </c>
      <c r="AT33" s="140">
        <f t="shared" si="14"/>
        <v>0.744742544397459</v>
      </c>
      <c r="AU33" s="140">
        <f t="shared" si="15"/>
        <v>0.692446299171843</v>
      </c>
      <c r="AV33" s="140">
        <f t="shared" si="16"/>
        <v>0.658284310870367</v>
      </c>
      <c r="AW33" s="152"/>
      <c r="AX33" s="153">
        <v>15</v>
      </c>
      <c r="AY33" s="154"/>
      <c r="AZ33" s="155"/>
      <c r="BA33" s="156">
        <f t="shared" si="17"/>
        <v>350</v>
      </c>
    </row>
    <row r="34" hidden="1" spans="1:53">
      <c r="A34" s="75">
        <v>32</v>
      </c>
      <c r="B34" s="75">
        <v>721</v>
      </c>
      <c r="C34" s="76" t="s">
        <v>87</v>
      </c>
      <c r="D34" s="75" t="s">
        <v>88</v>
      </c>
      <c r="E34" s="72"/>
      <c r="F34" s="72">
        <v>3</v>
      </c>
      <c r="G34" s="73" t="s">
        <v>53</v>
      </c>
      <c r="H34" s="74">
        <v>7670</v>
      </c>
      <c r="I34" s="74">
        <f t="shared" si="0"/>
        <v>23010</v>
      </c>
      <c r="J34" s="86">
        <v>0.3201</v>
      </c>
      <c r="K34" s="87">
        <v>2455.167</v>
      </c>
      <c r="L34" s="87">
        <f t="shared" si="1"/>
        <v>7365.501</v>
      </c>
      <c r="M34" s="74">
        <v>8820.5</v>
      </c>
      <c r="N34" s="74">
        <f t="shared" si="2"/>
        <v>26461.5</v>
      </c>
      <c r="O34" s="86">
        <v>0.31251</v>
      </c>
      <c r="P34" s="87">
        <v>2756.494455</v>
      </c>
      <c r="Q34" s="87">
        <f t="shared" si="3"/>
        <v>8269.483365</v>
      </c>
      <c r="R34" s="104">
        <v>23590.6</v>
      </c>
      <c r="S34" s="104">
        <v>7179.72</v>
      </c>
      <c r="T34" s="100"/>
      <c r="U34" s="100"/>
      <c r="V34" s="101">
        <f t="shared" si="4"/>
        <v>1.02523250760539</v>
      </c>
      <c r="W34" s="102">
        <f t="shared" si="5"/>
        <v>1.02523250760539</v>
      </c>
      <c r="X34" s="103">
        <f t="shared" si="18"/>
        <v>0.974776868538881</v>
      </c>
      <c r="Y34" s="103">
        <f t="shared" si="6"/>
        <v>0.891506528352512</v>
      </c>
      <c r="Z34" s="103">
        <f t="shared" si="19"/>
        <v>0.86821868829045</v>
      </c>
      <c r="AA34" s="119">
        <f t="shared" si="21"/>
        <v>300</v>
      </c>
      <c r="AB34" s="120"/>
      <c r="AC34" s="121"/>
      <c r="AD34" s="122">
        <v>6903</v>
      </c>
      <c r="AE34" s="122">
        <f t="shared" si="8"/>
        <v>13806</v>
      </c>
      <c r="AF34" s="123">
        <v>0.32538</v>
      </c>
      <c r="AG34" s="122">
        <v>2246.09814</v>
      </c>
      <c r="AH34" s="122">
        <f t="shared" si="9"/>
        <v>4492.19628</v>
      </c>
      <c r="AI34" s="122">
        <v>7938.45</v>
      </c>
      <c r="AJ34" s="122">
        <f t="shared" si="10"/>
        <v>15876.9</v>
      </c>
      <c r="AK34" s="123">
        <v>0.3201</v>
      </c>
      <c r="AL34" s="122">
        <v>2541.097845</v>
      </c>
      <c r="AM34" s="122">
        <f t="shared" si="11"/>
        <v>5082.19569</v>
      </c>
      <c r="AN34" s="131">
        <v>11201.55</v>
      </c>
      <c r="AO34" s="131">
        <v>3190.94</v>
      </c>
      <c r="AP34" s="138"/>
      <c r="AQ34" s="138"/>
      <c r="AR34" s="139">
        <f t="shared" si="12"/>
        <v>0.811353759235115</v>
      </c>
      <c r="AS34" s="140">
        <f t="shared" si="13"/>
        <v>0.811353759235115</v>
      </c>
      <c r="AT34" s="140">
        <f t="shared" si="14"/>
        <v>0.71032960296205</v>
      </c>
      <c r="AU34" s="140">
        <f t="shared" si="15"/>
        <v>0.705525008030535</v>
      </c>
      <c r="AV34" s="140">
        <f t="shared" si="16"/>
        <v>0.627866417320109</v>
      </c>
      <c r="AW34" s="152"/>
      <c r="AX34" s="153">
        <v>10</v>
      </c>
      <c r="AY34" s="154"/>
      <c r="AZ34" s="155"/>
      <c r="BA34" s="156">
        <f t="shared" si="17"/>
        <v>300</v>
      </c>
    </row>
    <row r="35" hidden="1" spans="1:53">
      <c r="A35" s="75">
        <v>33</v>
      </c>
      <c r="B35" s="75">
        <v>103198</v>
      </c>
      <c r="C35" s="76" t="s">
        <v>89</v>
      </c>
      <c r="D35" s="75" t="s">
        <v>69</v>
      </c>
      <c r="E35" s="72"/>
      <c r="F35" s="72">
        <v>2</v>
      </c>
      <c r="G35" s="73" t="s">
        <v>53</v>
      </c>
      <c r="H35" s="74">
        <v>9280</v>
      </c>
      <c r="I35" s="74">
        <f t="shared" si="0"/>
        <v>27840</v>
      </c>
      <c r="J35" s="86">
        <v>0.2716</v>
      </c>
      <c r="K35" s="87">
        <v>2520.448</v>
      </c>
      <c r="L35" s="87">
        <f t="shared" si="1"/>
        <v>7561.344</v>
      </c>
      <c r="M35" s="74">
        <v>10672</v>
      </c>
      <c r="N35" s="74">
        <f t="shared" si="2"/>
        <v>32016</v>
      </c>
      <c r="O35" s="86">
        <v>0.26516</v>
      </c>
      <c r="P35" s="87">
        <v>2829.78752</v>
      </c>
      <c r="Q35" s="87">
        <f t="shared" si="3"/>
        <v>8489.36256</v>
      </c>
      <c r="R35" s="104">
        <v>28493.39</v>
      </c>
      <c r="S35" s="104">
        <v>7721.07</v>
      </c>
      <c r="T35" s="100"/>
      <c r="U35" s="100"/>
      <c r="V35" s="101">
        <f t="shared" si="4"/>
        <v>1.0234694683908</v>
      </c>
      <c r="W35" s="102">
        <f t="shared" si="5"/>
        <v>1.0234694683908</v>
      </c>
      <c r="X35" s="102">
        <f t="shared" si="18"/>
        <v>1.02112402239602</v>
      </c>
      <c r="Y35" s="103">
        <f t="shared" si="6"/>
        <v>0.889973450774613</v>
      </c>
      <c r="Z35" s="103">
        <f t="shared" si="19"/>
        <v>0.909499381776905</v>
      </c>
      <c r="AA35" s="119">
        <f t="shared" si="21"/>
        <v>200</v>
      </c>
      <c r="AB35" s="120"/>
      <c r="AC35" s="121"/>
      <c r="AD35" s="122">
        <v>8352</v>
      </c>
      <c r="AE35" s="122">
        <f t="shared" si="8"/>
        <v>16704</v>
      </c>
      <c r="AF35" s="123">
        <v>0.27608</v>
      </c>
      <c r="AG35" s="122">
        <v>2305.82016</v>
      </c>
      <c r="AH35" s="122">
        <f t="shared" si="9"/>
        <v>4611.64032</v>
      </c>
      <c r="AI35" s="122">
        <v>9604.8</v>
      </c>
      <c r="AJ35" s="122">
        <f t="shared" si="10"/>
        <v>19209.6</v>
      </c>
      <c r="AK35" s="123">
        <v>0.2716</v>
      </c>
      <c r="AL35" s="122">
        <v>2608.66368</v>
      </c>
      <c r="AM35" s="122">
        <f t="shared" si="11"/>
        <v>5217.32736</v>
      </c>
      <c r="AN35" s="131">
        <v>14600.05</v>
      </c>
      <c r="AO35" s="131">
        <v>4476.62</v>
      </c>
      <c r="AP35" s="138"/>
      <c r="AQ35" s="138"/>
      <c r="AR35" s="139">
        <f t="shared" si="12"/>
        <v>0.874045138888889</v>
      </c>
      <c r="AS35" s="140">
        <f t="shared" si="13"/>
        <v>0.874045138888889</v>
      </c>
      <c r="AT35" s="140">
        <f t="shared" si="14"/>
        <v>0.970721845020212</v>
      </c>
      <c r="AU35" s="140">
        <f t="shared" si="15"/>
        <v>0.76003925120773</v>
      </c>
      <c r="AV35" s="140">
        <f t="shared" si="16"/>
        <v>0.858029349341039</v>
      </c>
      <c r="AW35" s="152"/>
      <c r="AX35" s="153">
        <v>10</v>
      </c>
      <c r="AY35" s="154"/>
      <c r="AZ35" s="155"/>
      <c r="BA35" s="156">
        <f t="shared" si="17"/>
        <v>200</v>
      </c>
    </row>
    <row r="36" hidden="1" spans="1:53">
      <c r="A36" s="75">
        <v>34</v>
      </c>
      <c r="B36" s="75">
        <v>102565</v>
      </c>
      <c r="C36" s="76" t="s">
        <v>90</v>
      </c>
      <c r="D36" s="75" t="s">
        <v>69</v>
      </c>
      <c r="E36" s="72"/>
      <c r="F36" s="72">
        <v>2</v>
      </c>
      <c r="G36" s="73" t="s">
        <v>53</v>
      </c>
      <c r="H36" s="74">
        <v>9425</v>
      </c>
      <c r="I36" s="74">
        <f t="shared" si="0"/>
        <v>28275</v>
      </c>
      <c r="J36" s="86">
        <v>0.3104</v>
      </c>
      <c r="K36" s="87">
        <v>2925.52</v>
      </c>
      <c r="L36" s="87">
        <f t="shared" si="1"/>
        <v>8776.56</v>
      </c>
      <c r="M36" s="74">
        <v>10838.75</v>
      </c>
      <c r="N36" s="74">
        <f t="shared" si="2"/>
        <v>32516.25</v>
      </c>
      <c r="O36" s="86">
        <v>0.30304</v>
      </c>
      <c r="P36" s="87">
        <v>3284.5748</v>
      </c>
      <c r="Q36" s="87">
        <f t="shared" si="3"/>
        <v>9853.7244</v>
      </c>
      <c r="R36" s="104">
        <v>28926.56</v>
      </c>
      <c r="S36" s="104">
        <v>7481.37</v>
      </c>
      <c r="T36" s="100"/>
      <c r="U36" s="100"/>
      <c r="V36" s="101">
        <f t="shared" ref="V36:V67" si="22">R36/I36</f>
        <v>1.02304367816092</v>
      </c>
      <c r="W36" s="102">
        <f t="shared" ref="W36:W67" si="23">(R36-T36)/I36</f>
        <v>1.02304367816092</v>
      </c>
      <c r="X36" s="103">
        <f t="shared" si="18"/>
        <v>0.85242623533594</v>
      </c>
      <c r="Y36" s="103">
        <f t="shared" ref="Y36:Y67" si="24">(R36-T36)/N36</f>
        <v>0.8896031984008</v>
      </c>
      <c r="Z36" s="103">
        <f t="shared" si="19"/>
        <v>0.759242870644931</v>
      </c>
      <c r="AA36" s="119">
        <f t="shared" si="21"/>
        <v>200</v>
      </c>
      <c r="AB36" s="120"/>
      <c r="AC36" s="121"/>
      <c r="AD36" s="122">
        <v>8482.5</v>
      </c>
      <c r="AE36" s="122">
        <f t="shared" ref="AE36:AE67" si="25">AD36*2</f>
        <v>16965</v>
      </c>
      <c r="AF36" s="123">
        <v>0.31552</v>
      </c>
      <c r="AG36" s="122">
        <v>2676.3984</v>
      </c>
      <c r="AH36" s="122">
        <f t="shared" ref="AH36:AH67" si="26">AG36*2</f>
        <v>5352.7968</v>
      </c>
      <c r="AI36" s="122">
        <v>9754.875</v>
      </c>
      <c r="AJ36" s="122">
        <f t="shared" ref="AJ36:AJ67" si="27">AI36*2</f>
        <v>19509.75</v>
      </c>
      <c r="AK36" s="123">
        <v>0.3104</v>
      </c>
      <c r="AL36" s="122">
        <v>3027.9132</v>
      </c>
      <c r="AM36" s="122">
        <f t="shared" ref="AM36:AM67" si="28">AL36*2</f>
        <v>6055.8264</v>
      </c>
      <c r="AN36" s="131">
        <v>8218.61</v>
      </c>
      <c r="AO36" s="131">
        <v>2887.69</v>
      </c>
      <c r="AP36" s="138"/>
      <c r="AQ36" s="138"/>
      <c r="AR36" s="139">
        <f t="shared" ref="AR36:AR67" si="29">AN36/AE36</f>
        <v>0.48444503389331</v>
      </c>
      <c r="AS36" s="140">
        <f t="shared" ref="AS36:AS67" si="30">(AN36-AP36)/AE36</f>
        <v>0.48444503389331</v>
      </c>
      <c r="AT36" s="140">
        <f t="shared" ref="AT36:AT67" si="31">(AO36-AQ36)/AH36</f>
        <v>0.539473121789342</v>
      </c>
      <c r="AU36" s="140">
        <f t="shared" ref="AU36:AU67" si="32">(AN36-AP36)/AJ36</f>
        <v>0.421256551211574</v>
      </c>
      <c r="AV36" s="140">
        <f t="shared" ref="AV36:AV67" si="33">(AO36-AQ36)/AM36</f>
        <v>0.476844910877894</v>
      </c>
      <c r="AW36" s="152"/>
      <c r="AX36" s="153">
        <v>10</v>
      </c>
      <c r="AY36" s="154"/>
      <c r="AZ36" s="155"/>
      <c r="BA36" s="156">
        <f t="shared" ref="BA36:BA67" si="34">AA36+AB36+AW36+AZ36</f>
        <v>200</v>
      </c>
    </row>
    <row r="37" spans="1:53">
      <c r="A37" s="75">
        <v>35</v>
      </c>
      <c r="B37" s="75">
        <v>598</v>
      </c>
      <c r="C37" s="76" t="s">
        <v>91</v>
      </c>
      <c r="D37" s="75" t="s">
        <v>48</v>
      </c>
      <c r="E37" s="72">
        <v>1</v>
      </c>
      <c r="F37" s="72">
        <v>3</v>
      </c>
      <c r="G37" s="73" t="s">
        <v>53</v>
      </c>
      <c r="H37" s="74">
        <v>8757.5</v>
      </c>
      <c r="I37" s="74">
        <f t="shared" si="0"/>
        <v>26272.5</v>
      </c>
      <c r="J37" s="86">
        <v>0.30555</v>
      </c>
      <c r="K37" s="87">
        <v>2675.854125</v>
      </c>
      <c r="L37" s="87">
        <f t="shared" si="1"/>
        <v>8027.562375</v>
      </c>
      <c r="M37" s="74">
        <v>10071.125</v>
      </c>
      <c r="N37" s="74">
        <f t="shared" si="2"/>
        <v>30213.375</v>
      </c>
      <c r="O37" s="86">
        <v>0.298305</v>
      </c>
      <c r="P37" s="87">
        <v>3004.266943125</v>
      </c>
      <c r="Q37" s="87">
        <f t="shared" si="3"/>
        <v>9012.800829375</v>
      </c>
      <c r="R37" s="104">
        <v>26869.03</v>
      </c>
      <c r="S37" s="104">
        <v>8209.55</v>
      </c>
      <c r="T37" s="100"/>
      <c r="U37" s="100"/>
      <c r="V37" s="101">
        <f t="shared" si="22"/>
        <v>1.02270549053193</v>
      </c>
      <c r="W37" s="102">
        <f t="shared" si="23"/>
        <v>1.02270549053193</v>
      </c>
      <c r="X37" s="102">
        <f t="shared" ref="X37:X68" si="35">(S37-U37)/L37</f>
        <v>1.02267034704916</v>
      </c>
      <c r="Y37" s="103">
        <f t="shared" si="24"/>
        <v>0.889309122201674</v>
      </c>
      <c r="Z37" s="103">
        <f t="shared" ref="Z37:Z68" si="36">(S37-U37)/Q37</f>
        <v>0.910876669241707</v>
      </c>
      <c r="AA37" s="119">
        <f t="shared" si="21"/>
        <v>350</v>
      </c>
      <c r="AB37" s="120"/>
      <c r="AC37" s="121"/>
      <c r="AD37" s="122">
        <v>7881.75</v>
      </c>
      <c r="AE37" s="122">
        <f t="shared" si="25"/>
        <v>15763.5</v>
      </c>
      <c r="AF37" s="123">
        <v>0.31059</v>
      </c>
      <c r="AG37" s="122">
        <v>2447.9927325</v>
      </c>
      <c r="AH37" s="122">
        <f t="shared" si="26"/>
        <v>4895.985465</v>
      </c>
      <c r="AI37" s="122">
        <v>9064.0125</v>
      </c>
      <c r="AJ37" s="122">
        <f t="shared" si="27"/>
        <v>18128.025</v>
      </c>
      <c r="AK37" s="123">
        <v>0.30555</v>
      </c>
      <c r="AL37" s="122">
        <v>2769.509019375</v>
      </c>
      <c r="AM37" s="122">
        <f t="shared" si="28"/>
        <v>5539.01803875</v>
      </c>
      <c r="AN37" s="131">
        <v>16971.39</v>
      </c>
      <c r="AO37" s="131">
        <v>4549.66</v>
      </c>
      <c r="AP37" s="138">
        <v>2170</v>
      </c>
      <c r="AQ37" s="138">
        <v>259</v>
      </c>
      <c r="AR37" s="141">
        <f t="shared" si="29"/>
        <v>1.07662574935769</v>
      </c>
      <c r="AS37" s="143">
        <f t="shared" si="30"/>
        <v>0.938965965680211</v>
      </c>
      <c r="AT37" s="143">
        <f t="shared" si="31"/>
        <v>0.876362895819994</v>
      </c>
      <c r="AU37" s="140">
        <f t="shared" si="32"/>
        <v>0.816492144069748</v>
      </c>
      <c r="AV37" s="140">
        <f t="shared" si="33"/>
        <v>0.774624666318704</v>
      </c>
      <c r="AW37" s="157"/>
      <c r="AX37" s="153">
        <v>10</v>
      </c>
      <c r="AY37" s="154"/>
      <c r="AZ37" s="155"/>
      <c r="BA37" s="156">
        <f t="shared" si="34"/>
        <v>350</v>
      </c>
    </row>
    <row r="38" hidden="1" spans="1:53">
      <c r="A38" s="75">
        <v>36</v>
      </c>
      <c r="B38" s="75">
        <v>108277</v>
      </c>
      <c r="C38" s="76" t="s">
        <v>92</v>
      </c>
      <c r="D38" s="75" t="s">
        <v>51</v>
      </c>
      <c r="E38" s="72">
        <v>1</v>
      </c>
      <c r="F38" s="72">
        <v>1</v>
      </c>
      <c r="G38" s="73" t="s">
        <v>60</v>
      </c>
      <c r="H38" s="74">
        <v>6750</v>
      </c>
      <c r="I38" s="74">
        <f t="shared" si="0"/>
        <v>20250</v>
      </c>
      <c r="J38" s="86">
        <v>0.2425</v>
      </c>
      <c r="K38" s="87">
        <v>1636.875</v>
      </c>
      <c r="L38" s="87">
        <f t="shared" si="1"/>
        <v>4910.625</v>
      </c>
      <c r="M38" s="74">
        <v>7762.5</v>
      </c>
      <c r="N38" s="74">
        <f t="shared" si="2"/>
        <v>23287.5</v>
      </c>
      <c r="O38" s="86">
        <v>0.23675</v>
      </c>
      <c r="P38" s="87">
        <v>1837.771875</v>
      </c>
      <c r="Q38" s="87">
        <f t="shared" si="3"/>
        <v>5513.315625</v>
      </c>
      <c r="R38" s="104">
        <v>20672.64</v>
      </c>
      <c r="S38" s="104">
        <v>4696.42</v>
      </c>
      <c r="T38" s="100"/>
      <c r="U38" s="100"/>
      <c r="V38" s="101">
        <f t="shared" si="22"/>
        <v>1.02087111111111</v>
      </c>
      <c r="W38" s="102">
        <f t="shared" si="23"/>
        <v>1.02087111111111</v>
      </c>
      <c r="X38" s="103">
        <f t="shared" si="35"/>
        <v>0.956379279623266</v>
      </c>
      <c r="Y38" s="103">
        <f t="shared" si="24"/>
        <v>0.887714009661836</v>
      </c>
      <c r="Z38" s="103">
        <f t="shared" si="36"/>
        <v>0.851832240241098</v>
      </c>
      <c r="AA38" s="119">
        <f t="shared" si="21"/>
        <v>150</v>
      </c>
      <c r="AB38" s="120"/>
      <c r="AC38" s="121"/>
      <c r="AD38" s="122">
        <v>6075</v>
      </c>
      <c r="AE38" s="122">
        <f t="shared" si="25"/>
        <v>12150</v>
      </c>
      <c r="AF38" s="123">
        <v>0.2465</v>
      </c>
      <c r="AG38" s="122">
        <v>1497.4875</v>
      </c>
      <c r="AH38" s="122">
        <f t="shared" si="26"/>
        <v>2994.975</v>
      </c>
      <c r="AI38" s="122">
        <v>6986.25</v>
      </c>
      <c r="AJ38" s="122">
        <f t="shared" si="27"/>
        <v>13972.5</v>
      </c>
      <c r="AK38" s="123">
        <v>0.2425</v>
      </c>
      <c r="AL38" s="122">
        <v>1694.165625</v>
      </c>
      <c r="AM38" s="122">
        <f t="shared" si="28"/>
        <v>3388.33125</v>
      </c>
      <c r="AN38" s="131">
        <v>7944.55</v>
      </c>
      <c r="AO38" s="131">
        <v>1575.1</v>
      </c>
      <c r="AP38" s="138"/>
      <c r="AQ38" s="138"/>
      <c r="AR38" s="139">
        <f t="shared" si="29"/>
        <v>0.653872427983539</v>
      </c>
      <c r="AS38" s="140">
        <f t="shared" si="30"/>
        <v>0.653872427983539</v>
      </c>
      <c r="AT38" s="140">
        <f t="shared" si="31"/>
        <v>0.525914239684805</v>
      </c>
      <c r="AU38" s="140">
        <f t="shared" si="32"/>
        <v>0.568584719985686</v>
      </c>
      <c r="AV38" s="140">
        <f t="shared" si="33"/>
        <v>0.464860098905619</v>
      </c>
      <c r="AW38" s="152"/>
      <c r="AX38" s="153">
        <v>5</v>
      </c>
      <c r="AY38" s="154"/>
      <c r="AZ38" s="155"/>
      <c r="BA38" s="156">
        <f t="shared" si="34"/>
        <v>150</v>
      </c>
    </row>
    <row r="39" hidden="1" spans="1:53">
      <c r="A39" s="75">
        <v>37</v>
      </c>
      <c r="B39" s="75">
        <v>105751</v>
      </c>
      <c r="C39" s="76" t="s">
        <v>93</v>
      </c>
      <c r="D39" s="75" t="s">
        <v>64</v>
      </c>
      <c r="E39" s="72">
        <v>1</v>
      </c>
      <c r="F39" s="72">
        <v>3</v>
      </c>
      <c r="G39" s="73" t="s">
        <v>53</v>
      </c>
      <c r="H39" s="74">
        <v>10325</v>
      </c>
      <c r="I39" s="74">
        <f t="shared" si="0"/>
        <v>30975</v>
      </c>
      <c r="J39" s="86">
        <v>0.3007</v>
      </c>
      <c r="K39" s="87">
        <v>3104.7275</v>
      </c>
      <c r="L39" s="87">
        <f t="shared" si="1"/>
        <v>9314.1825</v>
      </c>
      <c r="M39" s="74">
        <v>11873.75</v>
      </c>
      <c r="N39" s="74">
        <f t="shared" si="2"/>
        <v>35621.25</v>
      </c>
      <c r="O39" s="86">
        <v>0.29357</v>
      </c>
      <c r="P39" s="87">
        <v>3485.7767875</v>
      </c>
      <c r="Q39" s="87">
        <f t="shared" si="3"/>
        <v>10457.3303625</v>
      </c>
      <c r="R39" s="104">
        <v>31600.14</v>
      </c>
      <c r="S39" s="104">
        <v>7336.82</v>
      </c>
      <c r="T39" s="100"/>
      <c r="U39" s="100"/>
      <c r="V39" s="101">
        <f t="shared" si="22"/>
        <v>1.02018208232446</v>
      </c>
      <c r="W39" s="102">
        <f t="shared" si="23"/>
        <v>1.02018208232446</v>
      </c>
      <c r="X39" s="103">
        <f t="shared" si="35"/>
        <v>0.787704127549573</v>
      </c>
      <c r="Y39" s="103">
        <f t="shared" si="24"/>
        <v>0.887114854195178</v>
      </c>
      <c r="Z39" s="103">
        <f t="shared" si="36"/>
        <v>0.701595889741596</v>
      </c>
      <c r="AA39" s="119">
        <f t="shared" si="21"/>
        <v>350</v>
      </c>
      <c r="AB39" s="120"/>
      <c r="AC39" s="121"/>
      <c r="AD39" s="122">
        <v>9292.5</v>
      </c>
      <c r="AE39" s="122">
        <f t="shared" si="25"/>
        <v>18585</v>
      </c>
      <c r="AF39" s="123">
        <v>0.30566</v>
      </c>
      <c r="AG39" s="122">
        <v>2840.34555</v>
      </c>
      <c r="AH39" s="122">
        <f t="shared" si="26"/>
        <v>5680.6911</v>
      </c>
      <c r="AI39" s="122">
        <v>10686.375</v>
      </c>
      <c r="AJ39" s="122">
        <f t="shared" si="27"/>
        <v>21372.75</v>
      </c>
      <c r="AK39" s="123">
        <v>0.3007</v>
      </c>
      <c r="AL39" s="122">
        <v>3213.3929625</v>
      </c>
      <c r="AM39" s="122">
        <f t="shared" si="28"/>
        <v>6426.785925</v>
      </c>
      <c r="AN39" s="131">
        <v>11856.34</v>
      </c>
      <c r="AO39" s="131">
        <v>3845.8</v>
      </c>
      <c r="AP39" s="138"/>
      <c r="AQ39" s="138"/>
      <c r="AR39" s="139">
        <f t="shared" si="29"/>
        <v>0.637952111918214</v>
      </c>
      <c r="AS39" s="140">
        <f t="shared" si="30"/>
        <v>0.637952111918214</v>
      </c>
      <c r="AT39" s="140">
        <f t="shared" si="31"/>
        <v>0.676995093079432</v>
      </c>
      <c r="AU39" s="140">
        <f t="shared" si="32"/>
        <v>0.554740966885403</v>
      </c>
      <c r="AV39" s="140">
        <f t="shared" si="33"/>
        <v>0.598401758652012</v>
      </c>
      <c r="AW39" s="152"/>
      <c r="AX39" s="153">
        <v>10</v>
      </c>
      <c r="AY39" s="154"/>
      <c r="AZ39" s="155"/>
      <c r="BA39" s="156">
        <f t="shared" si="34"/>
        <v>350</v>
      </c>
    </row>
    <row r="40" hidden="1" spans="1:53">
      <c r="A40" s="75">
        <v>38</v>
      </c>
      <c r="B40" s="75">
        <v>307</v>
      </c>
      <c r="C40" s="76" t="s">
        <v>94</v>
      </c>
      <c r="D40" s="75" t="s">
        <v>95</v>
      </c>
      <c r="E40" s="72">
        <v>2</v>
      </c>
      <c r="F40" s="72">
        <v>20</v>
      </c>
      <c r="G40" s="73" t="s">
        <v>96</v>
      </c>
      <c r="H40" s="74">
        <v>70200</v>
      </c>
      <c r="I40" s="74">
        <f t="shared" si="0"/>
        <v>210600</v>
      </c>
      <c r="J40" s="86">
        <v>0.2716</v>
      </c>
      <c r="K40" s="87">
        <v>19066.32</v>
      </c>
      <c r="L40" s="87">
        <f t="shared" si="1"/>
        <v>57198.96</v>
      </c>
      <c r="M40" s="74">
        <v>84240</v>
      </c>
      <c r="N40" s="74">
        <f t="shared" si="2"/>
        <v>252720</v>
      </c>
      <c r="O40" s="86">
        <v>0.26516</v>
      </c>
      <c r="P40" s="87">
        <v>22337.0784</v>
      </c>
      <c r="Q40" s="87">
        <f t="shared" si="3"/>
        <v>67011.2352</v>
      </c>
      <c r="R40" s="104">
        <v>213871.3</v>
      </c>
      <c r="S40" s="104">
        <v>40992.73</v>
      </c>
      <c r="T40" s="100">
        <v>19565</v>
      </c>
      <c r="U40" s="100">
        <v>1410.5</v>
      </c>
      <c r="V40" s="101">
        <f t="shared" si="22"/>
        <v>1.01553323836657</v>
      </c>
      <c r="W40" s="103">
        <f t="shared" si="23"/>
        <v>0.92263200379867</v>
      </c>
      <c r="X40" s="103">
        <f t="shared" si="35"/>
        <v>0.692009609964937</v>
      </c>
      <c r="Y40" s="103">
        <f t="shared" si="24"/>
        <v>0.768860003165559</v>
      </c>
      <c r="Z40" s="103">
        <f t="shared" si="36"/>
        <v>0.590680501290029</v>
      </c>
      <c r="AA40" s="119"/>
      <c r="AB40" s="120"/>
      <c r="AC40" s="121"/>
      <c r="AD40" s="122">
        <v>63180</v>
      </c>
      <c r="AE40" s="122">
        <f t="shared" si="25"/>
        <v>126360</v>
      </c>
      <c r="AF40" s="123">
        <v>0.27608</v>
      </c>
      <c r="AG40" s="122">
        <v>17442.7344</v>
      </c>
      <c r="AH40" s="122">
        <f t="shared" si="26"/>
        <v>34885.4688</v>
      </c>
      <c r="AI40" s="122">
        <v>72657</v>
      </c>
      <c r="AJ40" s="122">
        <f t="shared" si="27"/>
        <v>145314</v>
      </c>
      <c r="AK40" s="123">
        <v>0.2716</v>
      </c>
      <c r="AL40" s="122">
        <v>19733.6412</v>
      </c>
      <c r="AM40" s="122">
        <f t="shared" si="28"/>
        <v>39467.2824</v>
      </c>
      <c r="AN40" s="131">
        <v>130420.81</v>
      </c>
      <c r="AO40" s="131">
        <v>24219.92</v>
      </c>
      <c r="AP40" s="138"/>
      <c r="AQ40" s="138"/>
      <c r="AR40" s="141">
        <f t="shared" si="29"/>
        <v>1.03213683127572</v>
      </c>
      <c r="AS40" s="142">
        <f t="shared" si="30"/>
        <v>1.03213683127572</v>
      </c>
      <c r="AT40" s="143">
        <f t="shared" si="31"/>
        <v>0.694269586539138</v>
      </c>
      <c r="AU40" s="140">
        <f t="shared" si="32"/>
        <v>0.897510288065844</v>
      </c>
      <c r="AV40" s="140">
        <f t="shared" si="33"/>
        <v>0.613670831311152</v>
      </c>
      <c r="AW40" s="152"/>
      <c r="AX40" s="153">
        <v>20</v>
      </c>
      <c r="AY40" s="154">
        <v>1</v>
      </c>
      <c r="AZ40" s="155">
        <f>AY40*3</f>
        <v>3</v>
      </c>
      <c r="BA40" s="156">
        <f t="shared" si="34"/>
        <v>3</v>
      </c>
    </row>
    <row r="41" hidden="1" spans="1:53">
      <c r="A41" s="75">
        <v>39</v>
      </c>
      <c r="B41" s="75">
        <v>355</v>
      </c>
      <c r="C41" s="76" t="s">
        <v>97</v>
      </c>
      <c r="D41" s="75" t="s">
        <v>64</v>
      </c>
      <c r="E41" s="72">
        <v>2</v>
      </c>
      <c r="F41" s="72">
        <v>3</v>
      </c>
      <c r="G41" s="73" t="s">
        <v>60</v>
      </c>
      <c r="H41" s="74">
        <v>7627.5</v>
      </c>
      <c r="I41" s="74">
        <f t="shared" si="0"/>
        <v>22882.5</v>
      </c>
      <c r="J41" s="86">
        <v>0.2813</v>
      </c>
      <c r="K41" s="87">
        <v>2145.61575</v>
      </c>
      <c r="L41" s="87">
        <f t="shared" si="1"/>
        <v>6436.84725</v>
      </c>
      <c r="M41" s="74">
        <v>8771.625</v>
      </c>
      <c r="N41" s="74">
        <f t="shared" si="2"/>
        <v>26314.875</v>
      </c>
      <c r="O41" s="86">
        <v>0.27463</v>
      </c>
      <c r="P41" s="87">
        <v>2408.95137375</v>
      </c>
      <c r="Q41" s="87">
        <f t="shared" si="3"/>
        <v>7226.85412125</v>
      </c>
      <c r="R41" s="104">
        <v>23225.2</v>
      </c>
      <c r="S41" s="104">
        <v>5486.08</v>
      </c>
      <c r="T41" s="100"/>
      <c r="U41" s="100"/>
      <c r="V41" s="101">
        <f t="shared" si="22"/>
        <v>1.01497651043374</v>
      </c>
      <c r="W41" s="102">
        <f t="shared" si="23"/>
        <v>1.01497651043374</v>
      </c>
      <c r="X41" s="103">
        <f t="shared" si="35"/>
        <v>0.852293022799322</v>
      </c>
      <c r="Y41" s="103">
        <f t="shared" si="24"/>
        <v>0.88258826994238</v>
      </c>
      <c r="Z41" s="103">
        <f t="shared" si="36"/>
        <v>0.759124220297821</v>
      </c>
      <c r="AA41" s="119">
        <f t="shared" si="21"/>
        <v>400</v>
      </c>
      <c r="AB41" s="120"/>
      <c r="AC41" s="121"/>
      <c r="AD41" s="122">
        <v>6864.75</v>
      </c>
      <c r="AE41" s="122">
        <f t="shared" si="25"/>
        <v>13729.5</v>
      </c>
      <c r="AF41" s="123">
        <v>0.28594</v>
      </c>
      <c r="AG41" s="122">
        <v>1962.906615</v>
      </c>
      <c r="AH41" s="122">
        <f t="shared" si="26"/>
        <v>3925.81323</v>
      </c>
      <c r="AI41" s="122">
        <v>7894.4625</v>
      </c>
      <c r="AJ41" s="122">
        <f t="shared" si="27"/>
        <v>15788.925</v>
      </c>
      <c r="AK41" s="123">
        <v>0.2813</v>
      </c>
      <c r="AL41" s="122">
        <v>2220.71230125</v>
      </c>
      <c r="AM41" s="122">
        <f t="shared" si="28"/>
        <v>4441.4246025</v>
      </c>
      <c r="AN41" s="131">
        <v>8729.62</v>
      </c>
      <c r="AO41" s="131">
        <v>3003.62</v>
      </c>
      <c r="AP41" s="138"/>
      <c r="AQ41" s="138"/>
      <c r="AR41" s="139">
        <f t="shared" si="29"/>
        <v>0.635829418405623</v>
      </c>
      <c r="AS41" s="140">
        <f t="shared" si="30"/>
        <v>0.635829418405623</v>
      </c>
      <c r="AT41" s="140">
        <f t="shared" si="31"/>
        <v>0.765094981352437</v>
      </c>
      <c r="AU41" s="140">
        <f t="shared" si="32"/>
        <v>0.552895146439672</v>
      </c>
      <c r="AV41" s="140">
        <f t="shared" si="33"/>
        <v>0.676274004135816</v>
      </c>
      <c r="AW41" s="152"/>
      <c r="AX41" s="153">
        <v>10</v>
      </c>
      <c r="AY41" s="154"/>
      <c r="AZ41" s="155"/>
      <c r="BA41" s="156">
        <f t="shared" si="34"/>
        <v>400</v>
      </c>
    </row>
    <row r="42" hidden="1" spans="1:53">
      <c r="A42" s="75">
        <v>40</v>
      </c>
      <c r="B42" s="75">
        <v>710</v>
      </c>
      <c r="C42" s="76" t="s">
        <v>98</v>
      </c>
      <c r="D42" s="75" t="s">
        <v>56</v>
      </c>
      <c r="E42" s="72"/>
      <c r="F42" s="72">
        <v>2</v>
      </c>
      <c r="G42" s="73" t="s">
        <v>60</v>
      </c>
      <c r="H42" s="74">
        <v>6300</v>
      </c>
      <c r="I42" s="74">
        <f t="shared" si="0"/>
        <v>18900</v>
      </c>
      <c r="J42" s="86">
        <v>0.3007</v>
      </c>
      <c r="K42" s="87">
        <v>1894.41</v>
      </c>
      <c r="L42" s="87">
        <f t="shared" si="1"/>
        <v>5683.23</v>
      </c>
      <c r="M42" s="74">
        <v>7245</v>
      </c>
      <c r="N42" s="74">
        <f t="shared" si="2"/>
        <v>21735</v>
      </c>
      <c r="O42" s="86">
        <v>0.29357</v>
      </c>
      <c r="P42" s="87">
        <v>2126.91465</v>
      </c>
      <c r="Q42" s="87">
        <f t="shared" si="3"/>
        <v>6380.74395</v>
      </c>
      <c r="R42" s="104">
        <v>19103.5</v>
      </c>
      <c r="S42" s="104">
        <v>6170.75</v>
      </c>
      <c r="T42" s="100"/>
      <c r="U42" s="100"/>
      <c r="V42" s="101">
        <f t="shared" si="22"/>
        <v>1.0107671957672</v>
      </c>
      <c r="W42" s="102">
        <f t="shared" si="23"/>
        <v>1.0107671957672</v>
      </c>
      <c r="X42" s="102">
        <f t="shared" si="35"/>
        <v>1.08578220483774</v>
      </c>
      <c r="Y42" s="103">
        <f t="shared" si="24"/>
        <v>0.878927996319301</v>
      </c>
      <c r="Z42" s="103">
        <f t="shared" si="36"/>
        <v>0.96708942536395</v>
      </c>
      <c r="AA42" s="119">
        <f t="shared" si="21"/>
        <v>200</v>
      </c>
      <c r="AB42" s="120"/>
      <c r="AC42" s="121"/>
      <c r="AD42" s="122">
        <v>5670</v>
      </c>
      <c r="AE42" s="122">
        <f t="shared" si="25"/>
        <v>11340</v>
      </c>
      <c r="AF42" s="123">
        <v>0.30566</v>
      </c>
      <c r="AG42" s="122">
        <v>1733.0922</v>
      </c>
      <c r="AH42" s="122">
        <f t="shared" si="26"/>
        <v>3466.1844</v>
      </c>
      <c r="AI42" s="122">
        <v>6520.5</v>
      </c>
      <c r="AJ42" s="122">
        <f t="shared" si="27"/>
        <v>13041</v>
      </c>
      <c r="AK42" s="123">
        <v>0.3007</v>
      </c>
      <c r="AL42" s="122">
        <v>1960.71435</v>
      </c>
      <c r="AM42" s="122">
        <f t="shared" si="28"/>
        <v>3921.4287</v>
      </c>
      <c r="AN42" s="131">
        <v>13062.54</v>
      </c>
      <c r="AO42" s="131">
        <v>4078.16</v>
      </c>
      <c r="AP42" s="138"/>
      <c r="AQ42" s="138"/>
      <c r="AR42" s="141">
        <f t="shared" si="29"/>
        <v>1.15189947089947</v>
      </c>
      <c r="AS42" s="142">
        <f t="shared" si="30"/>
        <v>1.15189947089947</v>
      </c>
      <c r="AT42" s="142">
        <f t="shared" si="31"/>
        <v>1.17655598473065</v>
      </c>
      <c r="AU42" s="142">
        <f t="shared" si="32"/>
        <v>1.00165171382563</v>
      </c>
      <c r="AV42" s="142">
        <f t="shared" si="33"/>
        <v>1.0399679076149</v>
      </c>
      <c r="AW42" s="157">
        <v>300</v>
      </c>
      <c r="AX42" s="153">
        <v>5</v>
      </c>
      <c r="AY42" s="154"/>
      <c r="AZ42" s="155"/>
      <c r="BA42" s="156">
        <f t="shared" si="34"/>
        <v>500</v>
      </c>
    </row>
    <row r="43" hidden="1" spans="1:53">
      <c r="A43" s="75">
        <v>41</v>
      </c>
      <c r="B43" s="75">
        <v>106066</v>
      </c>
      <c r="C43" s="76" t="s">
        <v>99</v>
      </c>
      <c r="D43" s="75" t="s">
        <v>95</v>
      </c>
      <c r="E43" s="72"/>
      <c r="F43" s="77">
        <v>4</v>
      </c>
      <c r="G43" s="73" t="s">
        <v>53</v>
      </c>
      <c r="H43" s="74">
        <v>10150</v>
      </c>
      <c r="I43" s="74">
        <f t="shared" si="0"/>
        <v>30450</v>
      </c>
      <c r="J43" s="86">
        <v>0.3201</v>
      </c>
      <c r="K43" s="87">
        <v>3249.015</v>
      </c>
      <c r="L43" s="87">
        <f t="shared" si="1"/>
        <v>9747.045</v>
      </c>
      <c r="M43" s="74">
        <v>11672.5</v>
      </c>
      <c r="N43" s="74">
        <f t="shared" si="2"/>
        <v>35017.5</v>
      </c>
      <c r="O43" s="86">
        <v>0.31251</v>
      </c>
      <c r="P43" s="87">
        <v>3647.772975</v>
      </c>
      <c r="Q43" s="87">
        <f t="shared" si="3"/>
        <v>10943.318925</v>
      </c>
      <c r="R43" s="104">
        <v>30767.11</v>
      </c>
      <c r="S43" s="104">
        <v>8777.2</v>
      </c>
      <c r="T43" s="100"/>
      <c r="U43" s="100"/>
      <c r="V43" s="101">
        <f t="shared" si="22"/>
        <v>1.01041412151067</v>
      </c>
      <c r="W43" s="102">
        <f t="shared" si="23"/>
        <v>1.01041412151067</v>
      </c>
      <c r="X43" s="103">
        <f t="shared" si="35"/>
        <v>0.900498561358853</v>
      </c>
      <c r="Y43" s="103">
        <f t="shared" si="24"/>
        <v>0.878620975226672</v>
      </c>
      <c r="Z43" s="103">
        <f t="shared" si="36"/>
        <v>0.802060148310993</v>
      </c>
      <c r="AA43" s="119">
        <f t="shared" si="21"/>
        <v>400</v>
      </c>
      <c r="AB43" s="120"/>
      <c r="AC43" s="121"/>
      <c r="AD43" s="122">
        <v>9135</v>
      </c>
      <c r="AE43" s="122">
        <f t="shared" si="25"/>
        <v>18270</v>
      </c>
      <c r="AF43" s="123">
        <v>0.32538</v>
      </c>
      <c r="AG43" s="122">
        <v>2972.3463</v>
      </c>
      <c r="AH43" s="122">
        <f t="shared" si="26"/>
        <v>5944.6926</v>
      </c>
      <c r="AI43" s="122">
        <v>10505.25</v>
      </c>
      <c r="AJ43" s="122">
        <f t="shared" si="27"/>
        <v>21010.5</v>
      </c>
      <c r="AK43" s="123">
        <v>0.3201</v>
      </c>
      <c r="AL43" s="122">
        <v>3362.730525</v>
      </c>
      <c r="AM43" s="122">
        <f t="shared" si="28"/>
        <v>6725.46105</v>
      </c>
      <c r="AN43" s="131">
        <v>16456.26</v>
      </c>
      <c r="AO43" s="131">
        <v>6174.73</v>
      </c>
      <c r="AP43" s="138"/>
      <c r="AQ43" s="138"/>
      <c r="AR43" s="139">
        <f t="shared" si="29"/>
        <v>0.900725779967159</v>
      </c>
      <c r="AS43" s="140">
        <f t="shared" si="30"/>
        <v>0.900725779967159</v>
      </c>
      <c r="AT43" s="140">
        <f t="shared" si="31"/>
        <v>1.03869626496751</v>
      </c>
      <c r="AU43" s="140">
        <f t="shared" si="32"/>
        <v>0.783239808667095</v>
      </c>
      <c r="AV43" s="140">
        <f t="shared" si="33"/>
        <v>0.918112521073927</v>
      </c>
      <c r="AW43" s="152"/>
      <c r="AX43" s="153">
        <v>15</v>
      </c>
      <c r="AY43" s="154"/>
      <c r="AZ43" s="155"/>
      <c r="BA43" s="156">
        <f t="shared" si="34"/>
        <v>400</v>
      </c>
    </row>
    <row r="44" hidden="1" spans="1:53">
      <c r="A44" s="75">
        <v>42</v>
      </c>
      <c r="B44" s="75">
        <v>581</v>
      </c>
      <c r="C44" s="76" t="s">
        <v>100</v>
      </c>
      <c r="D44" s="75" t="s">
        <v>69</v>
      </c>
      <c r="E44" s="72">
        <v>1</v>
      </c>
      <c r="F44" s="72">
        <v>3</v>
      </c>
      <c r="G44" s="73" t="s">
        <v>49</v>
      </c>
      <c r="H44" s="74">
        <v>12880</v>
      </c>
      <c r="I44" s="74">
        <f t="shared" si="0"/>
        <v>38640</v>
      </c>
      <c r="J44" s="86">
        <v>0.2425</v>
      </c>
      <c r="K44" s="87">
        <v>3123.4</v>
      </c>
      <c r="L44" s="87">
        <f t="shared" si="1"/>
        <v>9370.2</v>
      </c>
      <c r="M44" s="74">
        <v>14812</v>
      </c>
      <c r="N44" s="74">
        <f t="shared" si="2"/>
        <v>44436</v>
      </c>
      <c r="O44" s="86">
        <v>0.23675</v>
      </c>
      <c r="P44" s="87">
        <v>3506.741</v>
      </c>
      <c r="Q44" s="87">
        <f t="shared" si="3"/>
        <v>10520.223</v>
      </c>
      <c r="R44" s="104">
        <v>38942.32</v>
      </c>
      <c r="S44" s="104">
        <v>9435.75</v>
      </c>
      <c r="T44" s="100"/>
      <c r="U44" s="100"/>
      <c r="V44" s="101">
        <f t="shared" si="22"/>
        <v>1.00782401656315</v>
      </c>
      <c r="W44" s="102">
        <f t="shared" si="23"/>
        <v>1.00782401656315</v>
      </c>
      <c r="X44" s="102">
        <f t="shared" si="35"/>
        <v>1.00699558173785</v>
      </c>
      <c r="Y44" s="103">
        <f t="shared" si="24"/>
        <v>0.87636871005491</v>
      </c>
      <c r="Z44" s="103">
        <f t="shared" si="36"/>
        <v>0.896915398086143</v>
      </c>
      <c r="AA44" s="119">
        <f t="shared" si="21"/>
        <v>350</v>
      </c>
      <c r="AB44" s="120"/>
      <c r="AC44" s="121"/>
      <c r="AD44" s="122">
        <v>11592</v>
      </c>
      <c r="AE44" s="122">
        <f t="shared" si="25"/>
        <v>23184</v>
      </c>
      <c r="AF44" s="123">
        <v>0.2465</v>
      </c>
      <c r="AG44" s="122">
        <v>2857.428</v>
      </c>
      <c r="AH44" s="122">
        <f t="shared" si="26"/>
        <v>5714.856</v>
      </c>
      <c r="AI44" s="122">
        <v>13330.8</v>
      </c>
      <c r="AJ44" s="122">
        <f t="shared" si="27"/>
        <v>26661.6</v>
      </c>
      <c r="AK44" s="123">
        <v>0.2425</v>
      </c>
      <c r="AL44" s="122">
        <v>3232.719</v>
      </c>
      <c r="AM44" s="122">
        <f t="shared" si="28"/>
        <v>6465.438</v>
      </c>
      <c r="AN44" s="131">
        <v>23722.93</v>
      </c>
      <c r="AO44" s="131">
        <v>6791.41</v>
      </c>
      <c r="AP44" s="138"/>
      <c r="AQ44" s="138"/>
      <c r="AR44" s="141">
        <f t="shared" si="29"/>
        <v>1.02324577294686</v>
      </c>
      <c r="AS44" s="142">
        <f t="shared" si="30"/>
        <v>1.02324577294686</v>
      </c>
      <c r="AT44" s="142">
        <f t="shared" si="31"/>
        <v>1.18837814986064</v>
      </c>
      <c r="AU44" s="140">
        <f t="shared" si="32"/>
        <v>0.88977893299727</v>
      </c>
      <c r="AV44" s="140">
        <f t="shared" si="33"/>
        <v>1.05041762058502</v>
      </c>
      <c r="AW44" s="157">
        <v>500</v>
      </c>
      <c r="AX44" s="153">
        <v>15</v>
      </c>
      <c r="AY44" s="154"/>
      <c r="AZ44" s="155"/>
      <c r="BA44" s="156">
        <f t="shared" si="34"/>
        <v>850</v>
      </c>
    </row>
    <row r="45" spans="1:53">
      <c r="A45" s="75">
        <v>43</v>
      </c>
      <c r="B45" s="75">
        <v>105910</v>
      </c>
      <c r="C45" s="76" t="s">
        <v>101</v>
      </c>
      <c r="D45" s="75" t="s">
        <v>48</v>
      </c>
      <c r="E45" s="72">
        <v>1</v>
      </c>
      <c r="F45" s="72">
        <v>2</v>
      </c>
      <c r="G45" s="73" t="s">
        <v>53</v>
      </c>
      <c r="H45" s="74">
        <v>7500</v>
      </c>
      <c r="I45" s="74">
        <f t="shared" si="0"/>
        <v>22500</v>
      </c>
      <c r="J45" s="86">
        <v>0.2813</v>
      </c>
      <c r="K45" s="87">
        <v>2109.75</v>
      </c>
      <c r="L45" s="87">
        <f t="shared" si="1"/>
        <v>6329.25</v>
      </c>
      <c r="M45" s="74">
        <v>8625</v>
      </c>
      <c r="N45" s="74">
        <f t="shared" si="2"/>
        <v>25875</v>
      </c>
      <c r="O45" s="86">
        <v>0.27463</v>
      </c>
      <c r="P45" s="87">
        <v>2368.68375</v>
      </c>
      <c r="Q45" s="87">
        <f t="shared" si="3"/>
        <v>7106.05125</v>
      </c>
      <c r="R45" s="104">
        <v>22671.9</v>
      </c>
      <c r="S45" s="104">
        <v>6925.63</v>
      </c>
      <c r="T45" s="100"/>
      <c r="U45" s="100"/>
      <c r="V45" s="101">
        <f t="shared" si="22"/>
        <v>1.00764</v>
      </c>
      <c r="W45" s="102">
        <f t="shared" si="23"/>
        <v>1.00764</v>
      </c>
      <c r="X45" s="102">
        <f t="shared" si="35"/>
        <v>1.0942260141407</v>
      </c>
      <c r="Y45" s="103">
        <f t="shared" si="24"/>
        <v>0.876208695652174</v>
      </c>
      <c r="Z45" s="103">
        <f t="shared" si="36"/>
        <v>0.974610195782081</v>
      </c>
      <c r="AA45" s="119">
        <f t="shared" si="21"/>
        <v>250</v>
      </c>
      <c r="AB45" s="120"/>
      <c r="AC45" s="121"/>
      <c r="AD45" s="122">
        <v>6750</v>
      </c>
      <c r="AE45" s="122">
        <f t="shared" si="25"/>
        <v>13500</v>
      </c>
      <c r="AF45" s="123">
        <v>0.28594</v>
      </c>
      <c r="AG45" s="122">
        <v>1930.095</v>
      </c>
      <c r="AH45" s="122">
        <f t="shared" si="26"/>
        <v>3860.19</v>
      </c>
      <c r="AI45" s="122">
        <v>7762.5</v>
      </c>
      <c r="AJ45" s="122">
        <f t="shared" si="27"/>
        <v>15525</v>
      </c>
      <c r="AK45" s="123">
        <v>0.2813</v>
      </c>
      <c r="AL45" s="122">
        <v>2183.59125</v>
      </c>
      <c r="AM45" s="122">
        <f t="shared" si="28"/>
        <v>4367.1825</v>
      </c>
      <c r="AN45" s="131">
        <v>9452</v>
      </c>
      <c r="AO45" s="131">
        <v>2426.59</v>
      </c>
      <c r="AP45" s="138"/>
      <c r="AQ45" s="138"/>
      <c r="AR45" s="139">
        <f t="shared" si="29"/>
        <v>0.700148148148148</v>
      </c>
      <c r="AS45" s="140">
        <f t="shared" si="30"/>
        <v>0.700148148148148</v>
      </c>
      <c r="AT45" s="140">
        <f t="shared" si="31"/>
        <v>0.62861931666576</v>
      </c>
      <c r="AU45" s="140">
        <f t="shared" si="32"/>
        <v>0.608824476650564</v>
      </c>
      <c r="AV45" s="140">
        <f t="shared" si="33"/>
        <v>0.555641995726077</v>
      </c>
      <c r="AW45" s="152"/>
      <c r="AX45" s="153">
        <v>10</v>
      </c>
      <c r="AY45" s="154"/>
      <c r="AZ45" s="155"/>
      <c r="BA45" s="156">
        <f t="shared" si="34"/>
        <v>250</v>
      </c>
    </row>
    <row r="46" spans="1:53">
      <c r="A46" s="75">
        <v>44</v>
      </c>
      <c r="B46" s="75">
        <v>373</v>
      </c>
      <c r="C46" s="76" t="s">
        <v>102</v>
      </c>
      <c r="D46" s="75" t="s">
        <v>48</v>
      </c>
      <c r="E46" s="72">
        <v>1</v>
      </c>
      <c r="F46" s="72">
        <v>3</v>
      </c>
      <c r="G46" s="73" t="s">
        <v>49</v>
      </c>
      <c r="H46" s="74">
        <v>12712.5</v>
      </c>
      <c r="I46" s="74">
        <f t="shared" si="0"/>
        <v>38137.5</v>
      </c>
      <c r="J46" s="86">
        <v>0.27936</v>
      </c>
      <c r="K46" s="87">
        <v>3551.364</v>
      </c>
      <c r="L46" s="87">
        <f t="shared" si="1"/>
        <v>10654.092</v>
      </c>
      <c r="M46" s="74">
        <v>14619.375</v>
      </c>
      <c r="N46" s="74">
        <f t="shared" si="2"/>
        <v>43858.125</v>
      </c>
      <c r="O46" s="86">
        <v>0.272736</v>
      </c>
      <c r="P46" s="87">
        <v>3987.22986</v>
      </c>
      <c r="Q46" s="87">
        <f t="shared" si="3"/>
        <v>11961.68958</v>
      </c>
      <c r="R46" s="104">
        <v>38426.67</v>
      </c>
      <c r="S46" s="104">
        <v>9999.85</v>
      </c>
      <c r="T46" s="100"/>
      <c r="U46" s="100"/>
      <c r="V46" s="101">
        <f t="shared" si="22"/>
        <v>1.00758230088496</v>
      </c>
      <c r="W46" s="102">
        <f t="shared" si="23"/>
        <v>1.00758230088496</v>
      </c>
      <c r="X46" s="103">
        <f t="shared" si="35"/>
        <v>0.938592420639882</v>
      </c>
      <c r="Y46" s="103">
        <f t="shared" si="24"/>
        <v>0.876158522508657</v>
      </c>
      <c r="Z46" s="103">
        <f t="shared" si="36"/>
        <v>0.83598975990146</v>
      </c>
      <c r="AA46" s="119">
        <f t="shared" si="21"/>
        <v>350</v>
      </c>
      <c r="AB46" s="120"/>
      <c r="AC46" s="121"/>
      <c r="AD46" s="122">
        <v>11441.25</v>
      </c>
      <c r="AE46" s="122">
        <f t="shared" si="25"/>
        <v>22882.5</v>
      </c>
      <c r="AF46" s="123">
        <v>0.283968</v>
      </c>
      <c r="AG46" s="122">
        <v>3248.94888</v>
      </c>
      <c r="AH46" s="122">
        <f t="shared" si="26"/>
        <v>6497.89776</v>
      </c>
      <c r="AI46" s="122">
        <v>13157.4375</v>
      </c>
      <c r="AJ46" s="122">
        <f t="shared" si="27"/>
        <v>26314.875</v>
      </c>
      <c r="AK46" s="123">
        <v>0.27936</v>
      </c>
      <c r="AL46" s="122">
        <v>3675.66174</v>
      </c>
      <c r="AM46" s="122">
        <f t="shared" si="28"/>
        <v>7351.32348</v>
      </c>
      <c r="AN46" s="131">
        <v>17209.69</v>
      </c>
      <c r="AO46" s="131">
        <v>4958.85</v>
      </c>
      <c r="AP46" s="138"/>
      <c r="AQ46" s="138"/>
      <c r="AR46" s="139">
        <f t="shared" si="29"/>
        <v>0.752089588113187</v>
      </c>
      <c r="AS46" s="140">
        <f t="shared" si="30"/>
        <v>0.752089588113187</v>
      </c>
      <c r="AT46" s="140">
        <f t="shared" si="31"/>
        <v>0.763146818117988</v>
      </c>
      <c r="AU46" s="140">
        <f t="shared" si="32"/>
        <v>0.65399094618538</v>
      </c>
      <c r="AV46" s="140">
        <f t="shared" si="33"/>
        <v>0.674552005974304</v>
      </c>
      <c r="AW46" s="152"/>
      <c r="AX46" s="153">
        <v>15</v>
      </c>
      <c r="AY46" s="154"/>
      <c r="AZ46" s="155"/>
      <c r="BA46" s="156">
        <f t="shared" si="34"/>
        <v>350</v>
      </c>
    </row>
    <row r="47" hidden="1" spans="1:53">
      <c r="A47" s="75">
        <v>45</v>
      </c>
      <c r="B47" s="75">
        <v>110378</v>
      </c>
      <c r="C47" s="76" t="s">
        <v>103</v>
      </c>
      <c r="D47" s="75" t="s">
        <v>56</v>
      </c>
      <c r="E47" s="72"/>
      <c r="F47" s="72">
        <v>2</v>
      </c>
      <c r="G47" s="73" t="s">
        <v>60</v>
      </c>
      <c r="H47" s="74">
        <v>4900</v>
      </c>
      <c r="I47" s="74">
        <f t="shared" si="0"/>
        <v>14700</v>
      </c>
      <c r="J47" s="86">
        <v>0.2716</v>
      </c>
      <c r="K47" s="87">
        <v>1330.84</v>
      </c>
      <c r="L47" s="87">
        <f t="shared" si="1"/>
        <v>3992.52</v>
      </c>
      <c r="M47" s="74">
        <v>5635</v>
      </c>
      <c r="N47" s="74">
        <f t="shared" si="2"/>
        <v>16905</v>
      </c>
      <c r="O47" s="86">
        <v>0.26516</v>
      </c>
      <c r="P47" s="87">
        <v>1494.1766</v>
      </c>
      <c r="Q47" s="87">
        <f t="shared" si="3"/>
        <v>4482.5298</v>
      </c>
      <c r="R47" s="104">
        <v>14786.04</v>
      </c>
      <c r="S47" s="104">
        <v>3298.74</v>
      </c>
      <c r="T47" s="100"/>
      <c r="U47" s="100"/>
      <c r="V47" s="101">
        <f t="shared" si="22"/>
        <v>1.00585306122449</v>
      </c>
      <c r="W47" s="102">
        <f t="shared" si="23"/>
        <v>1.00585306122449</v>
      </c>
      <c r="X47" s="103">
        <f t="shared" si="35"/>
        <v>0.826230050193862</v>
      </c>
      <c r="Y47" s="103">
        <f t="shared" si="24"/>
        <v>0.874654835847382</v>
      </c>
      <c r="Z47" s="103">
        <f t="shared" si="36"/>
        <v>0.7359103334907</v>
      </c>
      <c r="AA47" s="119">
        <f t="shared" si="21"/>
        <v>200</v>
      </c>
      <c r="AB47" s="120"/>
      <c r="AC47" s="121"/>
      <c r="AD47" s="122">
        <v>4410</v>
      </c>
      <c r="AE47" s="122">
        <f t="shared" si="25"/>
        <v>8820</v>
      </c>
      <c r="AF47" s="123">
        <v>0.27608</v>
      </c>
      <c r="AG47" s="122">
        <v>1217.5128</v>
      </c>
      <c r="AH47" s="122">
        <f t="shared" si="26"/>
        <v>2435.0256</v>
      </c>
      <c r="AI47" s="122">
        <v>5071.5</v>
      </c>
      <c r="AJ47" s="122">
        <f t="shared" si="27"/>
        <v>10143</v>
      </c>
      <c r="AK47" s="123">
        <v>0.2716</v>
      </c>
      <c r="AL47" s="122">
        <v>1377.4194</v>
      </c>
      <c r="AM47" s="122">
        <f t="shared" si="28"/>
        <v>2754.8388</v>
      </c>
      <c r="AN47" s="131">
        <v>8349.82</v>
      </c>
      <c r="AO47" s="131">
        <v>895.36</v>
      </c>
      <c r="AP47" s="138"/>
      <c r="AQ47" s="138"/>
      <c r="AR47" s="139">
        <f t="shared" si="29"/>
        <v>0.946691609977324</v>
      </c>
      <c r="AS47" s="140">
        <f t="shared" si="30"/>
        <v>0.946691609977324</v>
      </c>
      <c r="AT47" s="140">
        <f t="shared" si="31"/>
        <v>0.367700446352597</v>
      </c>
      <c r="AU47" s="140">
        <f t="shared" si="32"/>
        <v>0.823210095632456</v>
      </c>
      <c r="AV47" s="140">
        <f t="shared" si="33"/>
        <v>0.325013572481991</v>
      </c>
      <c r="AW47" s="152"/>
      <c r="AX47" s="153">
        <v>3</v>
      </c>
      <c r="AY47" s="154"/>
      <c r="AZ47" s="155"/>
      <c r="BA47" s="156">
        <f t="shared" si="34"/>
        <v>200</v>
      </c>
    </row>
    <row r="48" hidden="1" spans="1:53">
      <c r="A48" s="75">
        <v>46</v>
      </c>
      <c r="B48" s="75">
        <v>104430</v>
      </c>
      <c r="C48" s="76" t="s">
        <v>104</v>
      </c>
      <c r="D48" s="75" t="s">
        <v>64</v>
      </c>
      <c r="E48" s="72"/>
      <c r="F48" s="72">
        <v>2</v>
      </c>
      <c r="G48" s="73" t="s">
        <v>60</v>
      </c>
      <c r="H48" s="74">
        <v>5250</v>
      </c>
      <c r="I48" s="74">
        <f t="shared" si="0"/>
        <v>15750</v>
      </c>
      <c r="J48" s="86">
        <v>0.2716</v>
      </c>
      <c r="K48" s="87">
        <v>1425.9</v>
      </c>
      <c r="L48" s="87">
        <f t="shared" si="1"/>
        <v>4277.7</v>
      </c>
      <c r="M48" s="74">
        <v>6037.5</v>
      </c>
      <c r="N48" s="74">
        <f t="shared" si="2"/>
        <v>18112.5</v>
      </c>
      <c r="O48" s="86">
        <v>0.26516</v>
      </c>
      <c r="P48" s="87">
        <v>1600.9035</v>
      </c>
      <c r="Q48" s="87">
        <f t="shared" si="3"/>
        <v>4802.7105</v>
      </c>
      <c r="R48" s="104">
        <v>15817.76</v>
      </c>
      <c r="S48" s="104">
        <v>4511.86</v>
      </c>
      <c r="T48" s="100"/>
      <c r="U48" s="100"/>
      <c r="V48" s="101">
        <f t="shared" si="22"/>
        <v>1.00430222222222</v>
      </c>
      <c r="W48" s="102">
        <f t="shared" si="23"/>
        <v>1.00430222222222</v>
      </c>
      <c r="X48" s="102">
        <f t="shared" si="35"/>
        <v>1.05473969656591</v>
      </c>
      <c r="Y48" s="103">
        <f t="shared" si="24"/>
        <v>0.873306280193237</v>
      </c>
      <c r="Z48" s="103">
        <f t="shared" si="36"/>
        <v>0.939440343114581</v>
      </c>
      <c r="AA48" s="119">
        <f t="shared" si="21"/>
        <v>200</v>
      </c>
      <c r="AB48" s="120"/>
      <c r="AC48" s="121"/>
      <c r="AD48" s="122">
        <v>4725</v>
      </c>
      <c r="AE48" s="122">
        <f t="shared" si="25"/>
        <v>9450</v>
      </c>
      <c r="AF48" s="123">
        <v>0.27608</v>
      </c>
      <c r="AG48" s="122">
        <v>1304.478</v>
      </c>
      <c r="AH48" s="122">
        <f t="shared" si="26"/>
        <v>2608.956</v>
      </c>
      <c r="AI48" s="122">
        <v>5433.75</v>
      </c>
      <c r="AJ48" s="122">
        <f t="shared" si="27"/>
        <v>10867.5</v>
      </c>
      <c r="AK48" s="123">
        <v>0.2716</v>
      </c>
      <c r="AL48" s="122">
        <v>1475.8065</v>
      </c>
      <c r="AM48" s="122">
        <f t="shared" si="28"/>
        <v>2951.613</v>
      </c>
      <c r="AN48" s="131">
        <v>7129.72</v>
      </c>
      <c r="AO48" s="131">
        <v>2133.79</v>
      </c>
      <c r="AP48" s="138"/>
      <c r="AQ48" s="138"/>
      <c r="AR48" s="139">
        <f t="shared" si="29"/>
        <v>0.754467724867725</v>
      </c>
      <c r="AS48" s="140">
        <f t="shared" si="30"/>
        <v>0.754467724867725</v>
      </c>
      <c r="AT48" s="140">
        <f t="shared" si="31"/>
        <v>0.817871209786597</v>
      </c>
      <c r="AU48" s="140">
        <f t="shared" si="32"/>
        <v>0.656058891189326</v>
      </c>
      <c r="AV48" s="140">
        <f t="shared" si="33"/>
        <v>0.722923364275737</v>
      </c>
      <c r="AW48" s="152"/>
      <c r="AX48" s="153">
        <v>5</v>
      </c>
      <c r="AY48" s="154"/>
      <c r="AZ48" s="155"/>
      <c r="BA48" s="156">
        <f t="shared" si="34"/>
        <v>200</v>
      </c>
    </row>
    <row r="49" hidden="1" spans="1:53">
      <c r="A49" s="75">
        <v>47</v>
      </c>
      <c r="B49" s="75">
        <v>118951</v>
      </c>
      <c r="C49" s="76" t="s">
        <v>105</v>
      </c>
      <c r="D49" s="75" t="s">
        <v>69</v>
      </c>
      <c r="E49" s="72"/>
      <c r="F49" s="72">
        <v>2</v>
      </c>
      <c r="G49" s="73" t="s">
        <v>60</v>
      </c>
      <c r="H49" s="74">
        <v>3500</v>
      </c>
      <c r="I49" s="74">
        <f t="shared" si="0"/>
        <v>10500</v>
      </c>
      <c r="J49" s="86">
        <v>0.2425</v>
      </c>
      <c r="K49" s="87">
        <v>848.75</v>
      </c>
      <c r="L49" s="87">
        <f t="shared" si="1"/>
        <v>2546.25</v>
      </c>
      <c r="M49" s="74">
        <v>4025</v>
      </c>
      <c r="N49" s="74">
        <f t="shared" si="2"/>
        <v>12075</v>
      </c>
      <c r="O49" s="86">
        <v>0.23675</v>
      </c>
      <c r="P49" s="87">
        <v>952.91875</v>
      </c>
      <c r="Q49" s="87">
        <f t="shared" si="3"/>
        <v>2858.75625</v>
      </c>
      <c r="R49" s="104">
        <v>10542.32</v>
      </c>
      <c r="S49" s="104">
        <v>2870.42</v>
      </c>
      <c r="T49" s="100"/>
      <c r="U49" s="100"/>
      <c r="V49" s="101">
        <f t="shared" si="22"/>
        <v>1.00403047619048</v>
      </c>
      <c r="W49" s="102">
        <f t="shared" si="23"/>
        <v>1.00403047619048</v>
      </c>
      <c r="X49" s="102">
        <f t="shared" si="35"/>
        <v>1.12731271477663</v>
      </c>
      <c r="Y49" s="103">
        <f t="shared" si="24"/>
        <v>0.873069979296066</v>
      </c>
      <c r="Z49" s="103">
        <f t="shared" si="36"/>
        <v>1.00408000857016</v>
      </c>
      <c r="AA49" s="119">
        <f t="shared" si="21"/>
        <v>200</v>
      </c>
      <c r="AB49" s="120"/>
      <c r="AC49" s="121"/>
      <c r="AD49" s="122">
        <v>3150</v>
      </c>
      <c r="AE49" s="122">
        <f t="shared" si="25"/>
        <v>6300</v>
      </c>
      <c r="AF49" s="123">
        <v>0.2465</v>
      </c>
      <c r="AG49" s="122">
        <v>776.475</v>
      </c>
      <c r="AH49" s="122">
        <f t="shared" si="26"/>
        <v>1552.95</v>
      </c>
      <c r="AI49" s="122">
        <v>3622.5</v>
      </c>
      <c r="AJ49" s="122">
        <f t="shared" si="27"/>
        <v>7245</v>
      </c>
      <c r="AK49" s="123">
        <v>0.2425</v>
      </c>
      <c r="AL49" s="122">
        <v>878.45625</v>
      </c>
      <c r="AM49" s="122">
        <f t="shared" si="28"/>
        <v>1756.9125</v>
      </c>
      <c r="AN49" s="131">
        <v>3554.79</v>
      </c>
      <c r="AO49" s="131">
        <v>1103.08</v>
      </c>
      <c r="AP49" s="138"/>
      <c r="AQ49" s="138"/>
      <c r="AR49" s="139">
        <f t="shared" si="29"/>
        <v>0.564252380952381</v>
      </c>
      <c r="AS49" s="140">
        <f t="shared" si="30"/>
        <v>0.564252380952381</v>
      </c>
      <c r="AT49" s="140">
        <f t="shared" si="31"/>
        <v>0.710312630799446</v>
      </c>
      <c r="AU49" s="140">
        <f t="shared" si="32"/>
        <v>0.490654244306418</v>
      </c>
      <c r="AV49" s="140">
        <f t="shared" si="33"/>
        <v>0.627851415480281</v>
      </c>
      <c r="AW49" s="152"/>
      <c r="AX49" s="153">
        <v>3</v>
      </c>
      <c r="AY49" s="154"/>
      <c r="AZ49" s="155"/>
      <c r="BA49" s="156">
        <f t="shared" si="34"/>
        <v>200</v>
      </c>
    </row>
    <row r="50" hidden="1" spans="1:53">
      <c r="A50" s="75">
        <v>48</v>
      </c>
      <c r="B50" s="75">
        <v>351</v>
      </c>
      <c r="C50" s="76" t="s">
        <v>106</v>
      </c>
      <c r="D50" s="75" t="s">
        <v>56</v>
      </c>
      <c r="E50" s="72"/>
      <c r="F50" s="72">
        <v>3</v>
      </c>
      <c r="G50" s="73" t="s">
        <v>60</v>
      </c>
      <c r="H50" s="74">
        <v>6983.2</v>
      </c>
      <c r="I50" s="74">
        <f t="shared" si="0"/>
        <v>20949.6</v>
      </c>
      <c r="J50" s="86">
        <v>0.2328</v>
      </c>
      <c r="K50" s="87">
        <v>1625.68896</v>
      </c>
      <c r="L50" s="87">
        <f t="shared" si="1"/>
        <v>4877.06688</v>
      </c>
      <c r="M50" s="74">
        <v>8030.68</v>
      </c>
      <c r="N50" s="74">
        <f t="shared" si="2"/>
        <v>24092.04</v>
      </c>
      <c r="O50" s="86">
        <v>0.22728</v>
      </c>
      <c r="P50" s="87">
        <v>1825.2129504</v>
      </c>
      <c r="Q50" s="87">
        <f t="shared" si="3"/>
        <v>5475.6388512</v>
      </c>
      <c r="R50" s="104">
        <v>21003.96</v>
      </c>
      <c r="S50" s="104">
        <v>5118.28</v>
      </c>
      <c r="T50" s="100"/>
      <c r="U50" s="100"/>
      <c r="V50" s="101">
        <f t="shared" si="22"/>
        <v>1.00259479894604</v>
      </c>
      <c r="W50" s="102">
        <f t="shared" si="23"/>
        <v>1.00259479894604</v>
      </c>
      <c r="X50" s="102">
        <f t="shared" si="35"/>
        <v>1.04945864511089</v>
      </c>
      <c r="Y50" s="103">
        <f t="shared" si="24"/>
        <v>0.871821564300906</v>
      </c>
      <c r="Z50" s="103">
        <f t="shared" si="36"/>
        <v>0.934736592220343</v>
      </c>
      <c r="AA50" s="119">
        <f t="shared" si="21"/>
        <v>300</v>
      </c>
      <c r="AB50" s="120"/>
      <c r="AC50" s="121"/>
      <c r="AD50" s="122">
        <v>6284.88</v>
      </c>
      <c r="AE50" s="122">
        <f t="shared" si="25"/>
        <v>12569.76</v>
      </c>
      <c r="AF50" s="123">
        <v>0.23664</v>
      </c>
      <c r="AG50" s="122">
        <v>1487.2540032</v>
      </c>
      <c r="AH50" s="122">
        <f t="shared" si="26"/>
        <v>2974.5080064</v>
      </c>
      <c r="AI50" s="122">
        <v>7227.612</v>
      </c>
      <c r="AJ50" s="122">
        <f t="shared" si="27"/>
        <v>14455.224</v>
      </c>
      <c r="AK50" s="123">
        <v>0.2328</v>
      </c>
      <c r="AL50" s="122">
        <v>1682.5880736</v>
      </c>
      <c r="AM50" s="122">
        <f t="shared" si="28"/>
        <v>3365.1761472</v>
      </c>
      <c r="AN50" s="131">
        <v>4088.66</v>
      </c>
      <c r="AO50" s="131">
        <v>1233.96</v>
      </c>
      <c r="AP50" s="138"/>
      <c r="AQ50" s="138"/>
      <c r="AR50" s="139">
        <f t="shared" si="29"/>
        <v>0.325277491376128</v>
      </c>
      <c r="AS50" s="140">
        <f t="shared" si="30"/>
        <v>0.325277491376128</v>
      </c>
      <c r="AT50" s="140">
        <f t="shared" si="31"/>
        <v>0.414845076007525</v>
      </c>
      <c r="AU50" s="140">
        <f t="shared" si="32"/>
        <v>0.282849992500981</v>
      </c>
      <c r="AV50" s="140">
        <f t="shared" si="33"/>
        <v>0.366685114247799</v>
      </c>
      <c r="AW50" s="152"/>
      <c r="AX50" s="153">
        <v>5</v>
      </c>
      <c r="AY50" s="154"/>
      <c r="AZ50" s="155"/>
      <c r="BA50" s="156">
        <f t="shared" si="34"/>
        <v>300</v>
      </c>
    </row>
    <row r="51" hidden="1" spans="1:53">
      <c r="A51" s="75">
        <v>49</v>
      </c>
      <c r="B51" s="75">
        <v>720</v>
      </c>
      <c r="C51" s="76" t="s">
        <v>107</v>
      </c>
      <c r="D51" s="75" t="s">
        <v>88</v>
      </c>
      <c r="E51" s="72"/>
      <c r="F51" s="72">
        <v>3</v>
      </c>
      <c r="G51" s="73" t="s">
        <v>60</v>
      </c>
      <c r="H51" s="74">
        <v>7087.5</v>
      </c>
      <c r="I51" s="74">
        <f t="shared" si="0"/>
        <v>21262.5</v>
      </c>
      <c r="J51" s="86">
        <v>0.3007</v>
      </c>
      <c r="K51" s="87">
        <v>2131.21125</v>
      </c>
      <c r="L51" s="87">
        <f t="shared" si="1"/>
        <v>6393.63375</v>
      </c>
      <c r="M51" s="74">
        <v>8150.625</v>
      </c>
      <c r="N51" s="74">
        <f t="shared" si="2"/>
        <v>24451.875</v>
      </c>
      <c r="O51" s="86">
        <v>0.29357</v>
      </c>
      <c r="P51" s="87">
        <v>2392.77898125</v>
      </c>
      <c r="Q51" s="87">
        <f t="shared" si="3"/>
        <v>7178.33694375</v>
      </c>
      <c r="R51" s="104">
        <v>21312.06</v>
      </c>
      <c r="S51" s="104">
        <v>5267.77</v>
      </c>
      <c r="T51" s="100"/>
      <c r="U51" s="100"/>
      <c r="V51" s="101">
        <f t="shared" si="22"/>
        <v>1.00233086419753</v>
      </c>
      <c r="W51" s="102">
        <f t="shared" si="23"/>
        <v>1.00233086419753</v>
      </c>
      <c r="X51" s="103">
        <f t="shared" si="35"/>
        <v>0.823908626295649</v>
      </c>
      <c r="Y51" s="103">
        <f t="shared" si="24"/>
        <v>0.87159205582394</v>
      </c>
      <c r="Z51" s="103">
        <f t="shared" si="36"/>
        <v>0.733842677110123</v>
      </c>
      <c r="AA51" s="119">
        <f t="shared" si="21"/>
        <v>300</v>
      </c>
      <c r="AB51" s="120"/>
      <c r="AC51" s="121"/>
      <c r="AD51" s="122">
        <v>6378.75</v>
      </c>
      <c r="AE51" s="122">
        <f t="shared" si="25"/>
        <v>12757.5</v>
      </c>
      <c r="AF51" s="123">
        <v>0.30566</v>
      </c>
      <c r="AG51" s="122">
        <v>1949.728725</v>
      </c>
      <c r="AH51" s="122">
        <f t="shared" si="26"/>
        <v>3899.45745</v>
      </c>
      <c r="AI51" s="122">
        <v>7335.5625</v>
      </c>
      <c r="AJ51" s="122">
        <f t="shared" si="27"/>
        <v>14671.125</v>
      </c>
      <c r="AK51" s="123">
        <v>0.3007</v>
      </c>
      <c r="AL51" s="122">
        <v>2205.80364375</v>
      </c>
      <c r="AM51" s="122">
        <f t="shared" si="28"/>
        <v>4411.6072875</v>
      </c>
      <c r="AN51" s="131">
        <v>5935.02</v>
      </c>
      <c r="AO51" s="131">
        <v>1981.29</v>
      </c>
      <c r="AP51" s="138"/>
      <c r="AQ51" s="138"/>
      <c r="AR51" s="139">
        <f t="shared" si="29"/>
        <v>0.465218106995885</v>
      </c>
      <c r="AS51" s="140">
        <f t="shared" si="30"/>
        <v>0.465218106995885</v>
      </c>
      <c r="AT51" s="140">
        <f t="shared" si="31"/>
        <v>0.508093760582001</v>
      </c>
      <c r="AU51" s="140">
        <f t="shared" si="32"/>
        <v>0.404537484344248</v>
      </c>
      <c r="AV51" s="140">
        <f t="shared" si="33"/>
        <v>0.449108424862262</v>
      </c>
      <c r="AW51" s="152"/>
      <c r="AX51" s="153">
        <v>5</v>
      </c>
      <c r="AY51" s="154">
        <v>14</v>
      </c>
      <c r="AZ51" s="155">
        <f>AY51*3</f>
        <v>42</v>
      </c>
      <c r="BA51" s="156">
        <f t="shared" si="34"/>
        <v>342</v>
      </c>
    </row>
    <row r="52" hidden="1" spans="1:53">
      <c r="A52" s="75">
        <v>50</v>
      </c>
      <c r="B52" s="75">
        <v>54</v>
      </c>
      <c r="C52" s="76" t="s">
        <v>108</v>
      </c>
      <c r="D52" s="75" t="s">
        <v>56</v>
      </c>
      <c r="E52" s="72"/>
      <c r="F52" s="72">
        <v>4</v>
      </c>
      <c r="G52" s="73" t="s">
        <v>53</v>
      </c>
      <c r="H52" s="74">
        <v>10402.5</v>
      </c>
      <c r="I52" s="74">
        <f t="shared" si="0"/>
        <v>31207.5</v>
      </c>
      <c r="J52" s="86">
        <v>0.3104</v>
      </c>
      <c r="K52" s="87">
        <v>3228.936</v>
      </c>
      <c r="L52" s="87">
        <f t="shared" si="1"/>
        <v>9686.808</v>
      </c>
      <c r="M52" s="74">
        <v>11962.875</v>
      </c>
      <c r="N52" s="74">
        <f t="shared" si="2"/>
        <v>35888.625</v>
      </c>
      <c r="O52" s="86">
        <v>0.30304</v>
      </c>
      <c r="P52" s="87">
        <v>3625.22964</v>
      </c>
      <c r="Q52" s="87">
        <f t="shared" si="3"/>
        <v>10875.68892</v>
      </c>
      <c r="R52" s="104">
        <v>31277.39</v>
      </c>
      <c r="S52" s="104">
        <v>8889.86</v>
      </c>
      <c r="T52" s="100"/>
      <c r="U52" s="100"/>
      <c r="V52" s="101">
        <f t="shared" si="22"/>
        <v>1.00223952575503</v>
      </c>
      <c r="W52" s="102">
        <f t="shared" si="23"/>
        <v>1.00223952575503</v>
      </c>
      <c r="X52" s="103">
        <f t="shared" si="35"/>
        <v>0.917728523162635</v>
      </c>
      <c r="Y52" s="103">
        <f t="shared" si="24"/>
        <v>0.871512631091328</v>
      </c>
      <c r="Z52" s="103">
        <f t="shared" si="36"/>
        <v>0.817406608941514</v>
      </c>
      <c r="AA52" s="119">
        <f t="shared" si="21"/>
        <v>400</v>
      </c>
      <c r="AB52" s="120"/>
      <c r="AC52" s="121"/>
      <c r="AD52" s="122">
        <v>9362.25</v>
      </c>
      <c r="AE52" s="122">
        <f t="shared" si="25"/>
        <v>18724.5</v>
      </c>
      <c r="AF52" s="123">
        <v>0.31552</v>
      </c>
      <c r="AG52" s="122">
        <v>2953.97712</v>
      </c>
      <c r="AH52" s="122">
        <f t="shared" si="26"/>
        <v>5907.95424</v>
      </c>
      <c r="AI52" s="122">
        <v>10766.5875</v>
      </c>
      <c r="AJ52" s="122">
        <f t="shared" si="27"/>
        <v>21533.175</v>
      </c>
      <c r="AK52" s="123">
        <v>0.3104</v>
      </c>
      <c r="AL52" s="122">
        <v>3341.94876</v>
      </c>
      <c r="AM52" s="122">
        <f t="shared" si="28"/>
        <v>6683.89752</v>
      </c>
      <c r="AN52" s="131">
        <v>17082.29</v>
      </c>
      <c r="AO52" s="131">
        <v>5106.22</v>
      </c>
      <c r="AP52" s="138"/>
      <c r="AQ52" s="138"/>
      <c r="AR52" s="139">
        <f t="shared" si="29"/>
        <v>0.912296189484365</v>
      </c>
      <c r="AS52" s="140">
        <f t="shared" si="30"/>
        <v>0.912296189484365</v>
      </c>
      <c r="AT52" s="140">
        <f t="shared" si="31"/>
        <v>0.864295793868573</v>
      </c>
      <c r="AU52" s="140">
        <f t="shared" si="32"/>
        <v>0.793301034334231</v>
      </c>
      <c r="AV52" s="140">
        <f t="shared" si="33"/>
        <v>0.763958451595171</v>
      </c>
      <c r="AW52" s="152"/>
      <c r="AX52" s="153">
        <v>10</v>
      </c>
      <c r="AY52" s="154">
        <v>1</v>
      </c>
      <c r="AZ52" s="155">
        <f>AY52*3</f>
        <v>3</v>
      </c>
      <c r="BA52" s="156">
        <f t="shared" si="34"/>
        <v>403</v>
      </c>
    </row>
    <row r="53" hidden="1" spans="1:53">
      <c r="A53" s="75">
        <v>51</v>
      </c>
      <c r="B53" s="75">
        <v>712</v>
      </c>
      <c r="C53" s="76" t="s">
        <v>109</v>
      </c>
      <c r="D53" s="75" t="s">
        <v>64</v>
      </c>
      <c r="E53" s="72"/>
      <c r="F53" s="72">
        <v>4</v>
      </c>
      <c r="G53" s="73" t="s">
        <v>49</v>
      </c>
      <c r="H53" s="74">
        <v>15125</v>
      </c>
      <c r="I53" s="74">
        <f t="shared" si="0"/>
        <v>45375</v>
      </c>
      <c r="J53" s="86">
        <v>0.33368</v>
      </c>
      <c r="K53" s="87">
        <v>5046.91</v>
      </c>
      <c r="L53" s="87">
        <f t="shared" si="1"/>
        <v>15140.73</v>
      </c>
      <c r="M53" s="74">
        <v>17393.75</v>
      </c>
      <c r="N53" s="74">
        <f t="shared" si="2"/>
        <v>52181.25</v>
      </c>
      <c r="O53" s="86">
        <v>0.325768</v>
      </c>
      <c r="P53" s="87">
        <v>5666.32715</v>
      </c>
      <c r="Q53" s="87">
        <f t="shared" si="3"/>
        <v>16998.98145</v>
      </c>
      <c r="R53" s="104">
        <v>45397.17</v>
      </c>
      <c r="S53" s="104">
        <v>13801.82</v>
      </c>
      <c r="T53" s="100"/>
      <c r="U53" s="100"/>
      <c r="V53" s="101">
        <f t="shared" si="22"/>
        <v>1.00048859504132</v>
      </c>
      <c r="W53" s="102">
        <f t="shared" si="23"/>
        <v>1.00048859504132</v>
      </c>
      <c r="X53" s="103">
        <f t="shared" si="35"/>
        <v>0.911568993040626</v>
      </c>
      <c r="Y53" s="103">
        <f t="shared" si="24"/>
        <v>0.869990082644628</v>
      </c>
      <c r="Z53" s="103">
        <f t="shared" si="36"/>
        <v>0.811920410678488</v>
      </c>
      <c r="AA53" s="119">
        <f t="shared" si="21"/>
        <v>400</v>
      </c>
      <c r="AB53" s="120"/>
      <c r="AC53" s="121"/>
      <c r="AD53" s="122">
        <v>13612.5</v>
      </c>
      <c r="AE53" s="122">
        <f t="shared" si="25"/>
        <v>27225</v>
      </c>
      <c r="AF53" s="123">
        <v>0.339184</v>
      </c>
      <c r="AG53" s="122">
        <v>4617.1422</v>
      </c>
      <c r="AH53" s="122">
        <f t="shared" si="26"/>
        <v>9234.2844</v>
      </c>
      <c r="AI53" s="122">
        <v>15654.375</v>
      </c>
      <c r="AJ53" s="122">
        <f t="shared" si="27"/>
        <v>31308.75</v>
      </c>
      <c r="AK53" s="123">
        <v>0.33368</v>
      </c>
      <c r="AL53" s="122">
        <v>5223.55185</v>
      </c>
      <c r="AM53" s="122">
        <f t="shared" si="28"/>
        <v>10447.1037</v>
      </c>
      <c r="AN53" s="131">
        <v>18042.75</v>
      </c>
      <c r="AO53" s="131">
        <v>6348.9</v>
      </c>
      <c r="AP53" s="138"/>
      <c r="AQ53" s="138"/>
      <c r="AR53" s="139">
        <f t="shared" si="29"/>
        <v>0.662727272727273</v>
      </c>
      <c r="AS53" s="140">
        <f t="shared" si="30"/>
        <v>0.662727272727273</v>
      </c>
      <c r="AT53" s="140">
        <f t="shared" si="31"/>
        <v>0.687535679537875</v>
      </c>
      <c r="AU53" s="140">
        <f t="shared" si="32"/>
        <v>0.576284584980237</v>
      </c>
      <c r="AV53" s="140">
        <f t="shared" si="33"/>
        <v>0.607718673262523</v>
      </c>
      <c r="AW53" s="152"/>
      <c r="AX53" s="153">
        <v>15</v>
      </c>
      <c r="AY53" s="154">
        <v>1</v>
      </c>
      <c r="AZ53" s="155">
        <f>AY53*3</f>
        <v>3</v>
      </c>
      <c r="BA53" s="156">
        <f t="shared" si="34"/>
        <v>403</v>
      </c>
    </row>
    <row r="54" spans="1:53">
      <c r="A54" s="75">
        <v>52</v>
      </c>
      <c r="B54" s="75">
        <v>117184</v>
      </c>
      <c r="C54" s="76" t="s">
        <v>110</v>
      </c>
      <c r="D54" s="75" t="s">
        <v>48</v>
      </c>
      <c r="E54" s="72">
        <v>1</v>
      </c>
      <c r="F54" s="72">
        <v>3</v>
      </c>
      <c r="G54" s="73" t="s">
        <v>53</v>
      </c>
      <c r="H54" s="74">
        <v>7812.5</v>
      </c>
      <c r="I54" s="74">
        <f t="shared" si="0"/>
        <v>23437.5</v>
      </c>
      <c r="J54" s="86">
        <v>0.2813</v>
      </c>
      <c r="K54" s="87">
        <v>2197.65625</v>
      </c>
      <c r="L54" s="87">
        <f t="shared" si="1"/>
        <v>6592.96875</v>
      </c>
      <c r="M54" s="74">
        <v>8984.375</v>
      </c>
      <c r="N54" s="74">
        <f t="shared" si="2"/>
        <v>26953.125</v>
      </c>
      <c r="O54" s="86">
        <v>0.27463</v>
      </c>
      <c r="P54" s="87">
        <v>2467.37890625</v>
      </c>
      <c r="Q54" s="87">
        <f t="shared" si="3"/>
        <v>7402.13671875</v>
      </c>
      <c r="R54" s="104">
        <v>23177.72</v>
      </c>
      <c r="S54" s="104">
        <v>7769.33</v>
      </c>
      <c r="T54" s="100"/>
      <c r="U54" s="100"/>
      <c r="V54" s="101">
        <f t="shared" si="22"/>
        <v>0.988916053333333</v>
      </c>
      <c r="W54" s="103">
        <f t="shared" si="23"/>
        <v>0.988916053333333</v>
      </c>
      <c r="X54" s="103">
        <f t="shared" si="35"/>
        <v>1.17842663822728</v>
      </c>
      <c r="Y54" s="103">
        <f t="shared" si="24"/>
        <v>0.859927002898551</v>
      </c>
      <c r="Z54" s="103">
        <f t="shared" si="36"/>
        <v>1.04960639004679</v>
      </c>
      <c r="AA54" s="119"/>
      <c r="AB54" s="120"/>
      <c r="AC54" s="121">
        <f>(R54-I54)*0.02</f>
        <v>-5.19559999999998</v>
      </c>
      <c r="AD54" s="122">
        <v>7031.25</v>
      </c>
      <c r="AE54" s="122">
        <f t="shared" si="25"/>
        <v>14062.5</v>
      </c>
      <c r="AF54" s="123">
        <v>0.28594</v>
      </c>
      <c r="AG54" s="122">
        <v>2010.515625</v>
      </c>
      <c r="AH54" s="122">
        <f t="shared" si="26"/>
        <v>4021.03125</v>
      </c>
      <c r="AI54" s="122">
        <v>8085.9375</v>
      </c>
      <c r="AJ54" s="122">
        <f t="shared" si="27"/>
        <v>16171.875</v>
      </c>
      <c r="AK54" s="123">
        <v>0.2813</v>
      </c>
      <c r="AL54" s="122">
        <v>2274.57421875</v>
      </c>
      <c r="AM54" s="122">
        <f t="shared" si="28"/>
        <v>4549.1484375</v>
      </c>
      <c r="AN54" s="131">
        <v>14242.69</v>
      </c>
      <c r="AO54" s="131">
        <v>4416.39</v>
      </c>
      <c r="AP54" s="138"/>
      <c r="AQ54" s="138"/>
      <c r="AR54" s="141">
        <f t="shared" si="29"/>
        <v>1.01281351111111</v>
      </c>
      <c r="AS54" s="142">
        <f t="shared" si="30"/>
        <v>1.01281351111111</v>
      </c>
      <c r="AT54" s="142">
        <f t="shared" si="31"/>
        <v>1.09832272504721</v>
      </c>
      <c r="AU54" s="140">
        <f t="shared" si="32"/>
        <v>0.880707400966184</v>
      </c>
      <c r="AV54" s="140">
        <f t="shared" si="33"/>
        <v>0.970816859611431</v>
      </c>
      <c r="AW54" s="157">
        <v>300</v>
      </c>
      <c r="AX54" s="153">
        <v>10</v>
      </c>
      <c r="AY54" s="154">
        <v>2</v>
      </c>
      <c r="AZ54" s="155">
        <f>AY54*3</f>
        <v>6</v>
      </c>
      <c r="BA54" s="156">
        <f t="shared" si="34"/>
        <v>306</v>
      </c>
    </row>
    <row r="55" hidden="1" spans="1:53">
      <c r="A55" s="75">
        <v>53</v>
      </c>
      <c r="B55" s="75">
        <v>514</v>
      </c>
      <c r="C55" s="76" t="s">
        <v>111</v>
      </c>
      <c r="D55" s="75" t="s">
        <v>62</v>
      </c>
      <c r="E55" s="72"/>
      <c r="F55" s="72">
        <v>4</v>
      </c>
      <c r="G55" s="73" t="s">
        <v>53</v>
      </c>
      <c r="H55" s="74">
        <v>11300</v>
      </c>
      <c r="I55" s="74">
        <f t="shared" si="0"/>
        <v>33900</v>
      </c>
      <c r="J55" s="86">
        <v>0.3201</v>
      </c>
      <c r="K55" s="87">
        <v>3617.13</v>
      </c>
      <c r="L55" s="87">
        <f t="shared" si="1"/>
        <v>10851.39</v>
      </c>
      <c r="M55" s="74">
        <v>12995</v>
      </c>
      <c r="N55" s="74">
        <f t="shared" si="2"/>
        <v>38985</v>
      </c>
      <c r="O55" s="86">
        <v>0.31251</v>
      </c>
      <c r="P55" s="87">
        <v>4061.06745</v>
      </c>
      <c r="Q55" s="87">
        <f t="shared" si="3"/>
        <v>12183.20235</v>
      </c>
      <c r="R55" s="104">
        <v>33051.85</v>
      </c>
      <c r="S55" s="104">
        <v>9102.64</v>
      </c>
      <c r="T55" s="100"/>
      <c r="U55" s="100"/>
      <c r="V55" s="101">
        <f t="shared" si="22"/>
        <v>0.974980825958702</v>
      </c>
      <c r="W55" s="103">
        <f t="shared" si="23"/>
        <v>0.974980825958702</v>
      </c>
      <c r="X55" s="103">
        <f t="shared" si="35"/>
        <v>0.838845530388273</v>
      </c>
      <c r="Y55" s="103">
        <f t="shared" si="24"/>
        <v>0.847809413877132</v>
      </c>
      <c r="Z55" s="103">
        <f t="shared" si="36"/>
        <v>0.747146746684381</v>
      </c>
      <c r="AA55" s="119"/>
      <c r="AB55" s="120"/>
      <c r="AC55" s="121">
        <f t="shared" ref="AC55:AC86" si="37">(R55-I55)*0.02</f>
        <v>-16.963</v>
      </c>
      <c r="AD55" s="122">
        <v>10170</v>
      </c>
      <c r="AE55" s="122">
        <f t="shared" si="25"/>
        <v>20340</v>
      </c>
      <c r="AF55" s="123">
        <v>0.32538</v>
      </c>
      <c r="AG55" s="122">
        <v>3309.1146</v>
      </c>
      <c r="AH55" s="122">
        <f t="shared" si="26"/>
        <v>6618.2292</v>
      </c>
      <c r="AI55" s="122">
        <v>11695.5</v>
      </c>
      <c r="AJ55" s="122">
        <f t="shared" si="27"/>
        <v>23391</v>
      </c>
      <c r="AK55" s="123">
        <v>0.3201</v>
      </c>
      <c r="AL55" s="122">
        <v>3743.72955</v>
      </c>
      <c r="AM55" s="122">
        <f t="shared" si="28"/>
        <v>7487.4591</v>
      </c>
      <c r="AN55" s="131">
        <v>16774.84</v>
      </c>
      <c r="AO55" s="131">
        <v>4868.13</v>
      </c>
      <c r="AP55" s="138"/>
      <c r="AQ55" s="138"/>
      <c r="AR55" s="139">
        <f t="shared" si="29"/>
        <v>0.824721730580138</v>
      </c>
      <c r="AS55" s="140">
        <f t="shared" si="30"/>
        <v>0.824721730580138</v>
      </c>
      <c r="AT55" s="140">
        <f t="shared" si="31"/>
        <v>0.735563827254577</v>
      </c>
      <c r="AU55" s="140">
        <f t="shared" si="32"/>
        <v>0.71714933093925</v>
      </c>
      <c r="AV55" s="140">
        <f t="shared" si="33"/>
        <v>0.650171164207094</v>
      </c>
      <c r="AW55" s="152"/>
      <c r="AX55" s="153">
        <v>10</v>
      </c>
      <c r="AY55" s="154"/>
      <c r="AZ55" s="155"/>
      <c r="BA55" s="156"/>
    </row>
    <row r="56" hidden="1" spans="1:53">
      <c r="A56" s="75">
        <v>54</v>
      </c>
      <c r="B56" s="75">
        <v>102564</v>
      </c>
      <c r="C56" s="76" t="s">
        <v>112</v>
      </c>
      <c r="D56" s="75" t="s">
        <v>88</v>
      </c>
      <c r="E56" s="72"/>
      <c r="F56" s="72">
        <v>2</v>
      </c>
      <c r="G56" s="73" t="s">
        <v>60</v>
      </c>
      <c r="H56" s="74">
        <v>7425</v>
      </c>
      <c r="I56" s="74">
        <f t="shared" si="0"/>
        <v>22275</v>
      </c>
      <c r="J56" s="86">
        <v>0.291</v>
      </c>
      <c r="K56" s="87">
        <v>2160.675</v>
      </c>
      <c r="L56" s="87">
        <f t="shared" si="1"/>
        <v>6482.025</v>
      </c>
      <c r="M56" s="74">
        <v>8538.75</v>
      </c>
      <c r="N56" s="74">
        <f t="shared" si="2"/>
        <v>25616.25</v>
      </c>
      <c r="O56" s="86">
        <v>0.2841</v>
      </c>
      <c r="P56" s="87">
        <v>2425.858875</v>
      </c>
      <c r="Q56" s="87">
        <f t="shared" si="3"/>
        <v>7277.576625</v>
      </c>
      <c r="R56" s="104">
        <v>21649.56</v>
      </c>
      <c r="S56" s="104">
        <v>6049.12</v>
      </c>
      <c r="T56" s="100"/>
      <c r="U56" s="100"/>
      <c r="V56" s="101">
        <f t="shared" si="22"/>
        <v>0.971921885521886</v>
      </c>
      <c r="W56" s="103">
        <f t="shared" si="23"/>
        <v>0.971921885521886</v>
      </c>
      <c r="X56" s="103">
        <f t="shared" si="35"/>
        <v>0.933214543294727</v>
      </c>
      <c r="Y56" s="103">
        <f t="shared" si="24"/>
        <v>0.845149465671205</v>
      </c>
      <c r="Z56" s="103">
        <f t="shared" si="36"/>
        <v>0.831199767683655</v>
      </c>
      <c r="AA56" s="119"/>
      <c r="AB56" s="120"/>
      <c r="AC56" s="121">
        <f t="shared" si="37"/>
        <v>-12.5088</v>
      </c>
      <c r="AD56" s="122">
        <v>6682.5</v>
      </c>
      <c r="AE56" s="122">
        <f t="shared" si="25"/>
        <v>13365</v>
      </c>
      <c r="AF56" s="123">
        <v>0.2958</v>
      </c>
      <c r="AG56" s="122">
        <v>1976.6835</v>
      </c>
      <c r="AH56" s="122">
        <f t="shared" si="26"/>
        <v>3953.367</v>
      </c>
      <c r="AI56" s="122">
        <v>7684.875</v>
      </c>
      <c r="AJ56" s="122">
        <f t="shared" si="27"/>
        <v>15369.75</v>
      </c>
      <c r="AK56" s="123">
        <v>0.291</v>
      </c>
      <c r="AL56" s="122">
        <v>2236.298625</v>
      </c>
      <c r="AM56" s="122">
        <f t="shared" si="28"/>
        <v>4472.59725</v>
      </c>
      <c r="AN56" s="131">
        <v>9092.36</v>
      </c>
      <c r="AO56" s="131">
        <v>2037.1</v>
      </c>
      <c r="AP56" s="138"/>
      <c r="AQ56" s="138"/>
      <c r="AR56" s="139">
        <f t="shared" si="29"/>
        <v>0.680311260755705</v>
      </c>
      <c r="AS56" s="140">
        <f t="shared" si="30"/>
        <v>0.680311260755705</v>
      </c>
      <c r="AT56" s="140">
        <f t="shared" si="31"/>
        <v>0.515282289754531</v>
      </c>
      <c r="AU56" s="140">
        <f t="shared" si="32"/>
        <v>0.591575009352787</v>
      </c>
      <c r="AV56" s="140">
        <f t="shared" si="33"/>
        <v>0.455462427340177</v>
      </c>
      <c r="AW56" s="152"/>
      <c r="AX56" s="153">
        <v>5</v>
      </c>
      <c r="AY56" s="154">
        <v>7</v>
      </c>
      <c r="AZ56" s="155">
        <f>AY56*3</f>
        <v>21</v>
      </c>
      <c r="BA56" s="156">
        <f t="shared" si="34"/>
        <v>21</v>
      </c>
    </row>
    <row r="57" hidden="1" spans="1:53">
      <c r="A57" s="75">
        <v>55</v>
      </c>
      <c r="B57" s="75">
        <v>717</v>
      </c>
      <c r="C57" s="76" t="s">
        <v>113</v>
      </c>
      <c r="D57" s="75" t="s">
        <v>88</v>
      </c>
      <c r="E57" s="72">
        <v>1</v>
      </c>
      <c r="F57" s="72">
        <v>2</v>
      </c>
      <c r="G57" s="73" t="s">
        <v>60</v>
      </c>
      <c r="H57" s="74">
        <v>7168.5</v>
      </c>
      <c r="I57" s="74">
        <f t="shared" si="0"/>
        <v>21505.5</v>
      </c>
      <c r="J57" s="86">
        <v>0.3201</v>
      </c>
      <c r="K57" s="87">
        <v>2294.63685</v>
      </c>
      <c r="L57" s="87">
        <f t="shared" si="1"/>
        <v>6883.91055</v>
      </c>
      <c r="M57" s="74">
        <v>8243.775</v>
      </c>
      <c r="N57" s="74">
        <f t="shared" si="2"/>
        <v>24731.325</v>
      </c>
      <c r="O57" s="86">
        <v>0.31251</v>
      </c>
      <c r="P57" s="87">
        <v>2576.26212525</v>
      </c>
      <c r="Q57" s="87">
        <f t="shared" si="3"/>
        <v>7728.78637575</v>
      </c>
      <c r="R57" s="104">
        <v>20861.6</v>
      </c>
      <c r="S57" s="104">
        <v>5581.15</v>
      </c>
      <c r="T57" s="100"/>
      <c r="U57" s="100"/>
      <c r="V57" s="101">
        <f t="shared" si="22"/>
        <v>0.970058822161773</v>
      </c>
      <c r="W57" s="103">
        <f t="shared" si="23"/>
        <v>0.970058822161773</v>
      </c>
      <c r="X57" s="103">
        <f t="shared" si="35"/>
        <v>0.810752835828176</v>
      </c>
      <c r="Y57" s="103">
        <f t="shared" si="24"/>
        <v>0.843529410575454</v>
      </c>
      <c r="Z57" s="103">
        <f t="shared" si="36"/>
        <v>0.722125017908572</v>
      </c>
      <c r="AA57" s="119"/>
      <c r="AB57" s="120"/>
      <c r="AC57" s="121">
        <f t="shared" si="37"/>
        <v>-12.878</v>
      </c>
      <c r="AD57" s="122">
        <v>6451.65</v>
      </c>
      <c r="AE57" s="122">
        <f t="shared" si="25"/>
        <v>12903.3</v>
      </c>
      <c r="AF57" s="123">
        <v>0.32538</v>
      </c>
      <c r="AG57" s="122">
        <v>2099.237877</v>
      </c>
      <c r="AH57" s="122">
        <f t="shared" si="26"/>
        <v>4198.475754</v>
      </c>
      <c r="AI57" s="122">
        <v>7419.3975</v>
      </c>
      <c r="AJ57" s="122">
        <f t="shared" si="27"/>
        <v>14838.795</v>
      </c>
      <c r="AK57" s="123">
        <v>0.3201</v>
      </c>
      <c r="AL57" s="122">
        <v>2374.94913975</v>
      </c>
      <c r="AM57" s="122">
        <f t="shared" si="28"/>
        <v>4749.8982795</v>
      </c>
      <c r="AN57" s="131">
        <v>10078.42</v>
      </c>
      <c r="AO57" s="131">
        <v>2711.36</v>
      </c>
      <c r="AP57" s="138"/>
      <c r="AQ57" s="138"/>
      <c r="AR57" s="139">
        <f t="shared" si="29"/>
        <v>0.781073058829912</v>
      </c>
      <c r="AS57" s="140">
        <f t="shared" si="30"/>
        <v>0.781073058829912</v>
      </c>
      <c r="AT57" s="140">
        <f t="shared" si="31"/>
        <v>0.645796274378104</v>
      </c>
      <c r="AU57" s="140">
        <f t="shared" si="32"/>
        <v>0.679193964199923</v>
      </c>
      <c r="AV57" s="140">
        <f t="shared" si="33"/>
        <v>0.570824855703102</v>
      </c>
      <c r="AW57" s="152"/>
      <c r="AX57" s="153">
        <v>5</v>
      </c>
      <c r="AY57" s="154">
        <v>5</v>
      </c>
      <c r="AZ57" s="155">
        <f>AY57*3</f>
        <v>15</v>
      </c>
      <c r="BA57" s="156">
        <f t="shared" si="34"/>
        <v>15</v>
      </c>
    </row>
    <row r="58" hidden="1" spans="1:53">
      <c r="A58" s="70">
        <v>56</v>
      </c>
      <c r="B58" s="70">
        <v>117491</v>
      </c>
      <c r="C58" s="71" t="s">
        <v>114</v>
      </c>
      <c r="D58" s="75" t="s">
        <v>51</v>
      </c>
      <c r="E58" s="72"/>
      <c r="F58" s="72">
        <v>2</v>
      </c>
      <c r="G58" s="73" t="s">
        <v>53</v>
      </c>
      <c r="H58" s="74">
        <v>9375</v>
      </c>
      <c r="I58" s="74">
        <f t="shared" si="0"/>
        <v>28125</v>
      </c>
      <c r="J58" s="86">
        <v>0.18915</v>
      </c>
      <c r="K58" s="87">
        <v>1773.28125</v>
      </c>
      <c r="L58" s="87">
        <f t="shared" si="1"/>
        <v>5319.84375</v>
      </c>
      <c r="M58" s="74">
        <v>10781.25</v>
      </c>
      <c r="N58" s="74">
        <f t="shared" si="2"/>
        <v>32343.75</v>
      </c>
      <c r="O58" s="86">
        <v>0.184665</v>
      </c>
      <c r="P58" s="87">
        <v>1990.91953125</v>
      </c>
      <c r="Q58" s="87">
        <f t="shared" si="3"/>
        <v>5972.75859375</v>
      </c>
      <c r="R58" s="99">
        <v>32859.87</v>
      </c>
      <c r="S58" s="99">
        <v>5417</v>
      </c>
      <c r="T58" s="100"/>
      <c r="U58" s="100"/>
      <c r="V58" s="101">
        <f t="shared" si="22"/>
        <v>1.16835093333333</v>
      </c>
      <c r="W58" s="102">
        <f t="shared" si="23"/>
        <v>1.16835093333333</v>
      </c>
      <c r="X58" s="102">
        <f t="shared" si="35"/>
        <v>1.01826298939701</v>
      </c>
      <c r="Y58" s="102">
        <f t="shared" si="24"/>
        <v>1.01595733333333</v>
      </c>
      <c r="Z58" s="103">
        <f t="shared" si="36"/>
        <v>0.906951103911758</v>
      </c>
      <c r="AA58" s="119">
        <f>(E58*100)+(F58*200)</f>
        <v>400</v>
      </c>
      <c r="AB58" s="120"/>
      <c r="AC58" s="121">
        <f t="shared" si="37"/>
        <v>94.6974000000001</v>
      </c>
      <c r="AD58" s="122">
        <v>8437.5</v>
      </c>
      <c r="AE58" s="122">
        <f t="shared" si="25"/>
        <v>16875</v>
      </c>
      <c r="AF58" s="123">
        <v>0.19227</v>
      </c>
      <c r="AG58" s="122">
        <v>1622.278125</v>
      </c>
      <c r="AH58" s="122">
        <f t="shared" si="26"/>
        <v>3244.55625</v>
      </c>
      <c r="AI58" s="122">
        <v>9703.125</v>
      </c>
      <c r="AJ58" s="122">
        <f t="shared" si="27"/>
        <v>19406.25</v>
      </c>
      <c r="AK58" s="123">
        <v>0.18915</v>
      </c>
      <c r="AL58" s="122">
        <v>1835.34609375</v>
      </c>
      <c r="AM58" s="122">
        <f t="shared" si="28"/>
        <v>3670.6921875</v>
      </c>
      <c r="AN58" s="130">
        <v>16405.98</v>
      </c>
      <c r="AO58" s="130">
        <v>3532.77</v>
      </c>
      <c r="AP58" s="138"/>
      <c r="AQ58" s="138"/>
      <c r="AR58" s="139">
        <f t="shared" si="29"/>
        <v>0.972206222222222</v>
      </c>
      <c r="AS58" s="140">
        <f t="shared" si="30"/>
        <v>0.972206222222222</v>
      </c>
      <c r="AT58" s="140">
        <f t="shared" si="31"/>
        <v>1.08882994400236</v>
      </c>
      <c r="AU58" s="140">
        <f t="shared" si="32"/>
        <v>0.845396714975845</v>
      </c>
      <c r="AV58" s="140">
        <f t="shared" si="33"/>
        <v>0.962426109176445</v>
      </c>
      <c r="AW58" s="157"/>
      <c r="AX58" s="153">
        <v>10</v>
      </c>
      <c r="AY58" s="154"/>
      <c r="AZ58" s="155"/>
      <c r="BA58" s="156">
        <f t="shared" si="34"/>
        <v>400</v>
      </c>
    </row>
    <row r="59" hidden="1" spans="1:53">
      <c r="A59" s="75">
        <v>57</v>
      </c>
      <c r="B59" s="75">
        <v>105267</v>
      </c>
      <c r="C59" s="76" t="s">
        <v>115</v>
      </c>
      <c r="D59" s="75" t="s">
        <v>51</v>
      </c>
      <c r="E59" s="72">
        <v>1</v>
      </c>
      <c r="F59" s="72">
        <v>2</v>
      </c>
      <c r="G59" s="73" t="s">
        <v>53</v>
      </c>
      <c r="H59" s="74">
        <v>9735</v>
      </c>
      <c r="I59" s="74">
        <f t="shared" si="0"/>
        <v>29205</v>
      </c>
      <c r="J59" s="86">
        <v>0.30555</v>
      </c>
      <c r="K59" s="87">
        <v>2974.52925</v>
      </c>
      <c r="L59" s="87">
        <f t="shared" si="1"/>
        <v>8923.58775</v>
      </c>
      <c r="M59" s="74">
        <v>11195.25</v>
      </c>
      <c r="N59" s="74">
        <f t="shared" si="2"/>
        <v>33585.75</v>
      </c>
      <c r="O59" s="86">
        <v>0.298305</v>
      </c>
      <c r="P59" s="87">
        <v>3339.59905125</v>
      </c>
      <c r="Q59" s="87">
        <f t="shared" si="3"/>
        <v>10018.79715375</v>
      </c>
      <c r="R59" s="104">
        <v>27956.11</v>
      </c>
      <c r="S59" s="104">
        <v>8303.13</v>
      </c>
      <c r="T59" s="100"/>
      <c r="U59" s="100"/>
      <c r="V59" s="101">
        <f t="shared" si="22"/>
        <v>0.957237116932032</v>
      </c>
      <c r="W59" s="103">
        <f t="shared" si="23"/>
        <v>0.957237116932032</v>
      </c>
      <c r="X59" s="103">
        <f t="shared" si="35"/>
        <v>0.930469922257446</v>
      </c>
      <c r="Y59" s="103">
        <f t="shared" si="24"/>
        <v>0.832380101680028</v>
      </c>
      <c r="Z59" s="103">
        <f t="shared" si="36"/>
        <v>0.828755176153274</v>
      </c>
      <c r="AA59" s="119"/>
      <c r="AB59" s="120"/>
      <c r="AC59" s="121">
        <f t="shared" si="37"/>
        <v>-24.9778</v>
      </c>
      <c r="AD59" s="122">
        <v>8761.5</v>
      </c>
      <c r="AE59" s="122">
        <f t="shared" si="25"/>
        <v>17523</v>
      </c>
      <c r="AF59" s="123">
        <v>0.31059</v>
      </c>
      <c r="AG59" s="122">
        <v>2721.234285</v>
      </c>
      <c r="AH59" s="122">
        <f t="shared" si="26"/>
        <v>5442.46857</v>
      </c>
      <c r="AI59" s="122">
        <v>10075.725</v>
      </c>
      <c r="AJ59" s="122">
        <f t="shared" si="27"/>
        <v>20151.45</v>
      </c>
      <c r="AK59" s="123">
        <v>0.30555</v>
      </c>
      <c r="AL59" s="122">
        <v>3078.63777375</v>
      </c>
      <c r="AM59" s="122">
        <f t="shared" si="28"/>
        <v>6157.2755475</v>
      </c>
      <c r="AN59" s="131">
        <v>11961.28</v>
      </c>
      <c r="AO59" s="131">
        <v>3505.11</v>
      </c>
      <c r="AP59" s="138"/>
      <c r="AQ59" s="138"/>
      <c r="AR59" s="139">
        <f t="shared" si="29"/>
        <v>0.682604576841865</v>
      </c>
      <c r="AS59" s="140">
        <f t="shared" si="30"/>
        <v>0.682604576841865</v>
      </c>
      <c r="AT59" s="140">
        <f t="shared" si="31"/>
        <v>0.64402944269093</v>
      </c>
      <c r="AU59" s="140">
        <f t="shared" si="32"/>
        <v>0.593569197253796</v>
      </c>
      <c r="AV59" s="140">
        <f t="shared" si="33"/>
        <v>0.569263138048639</v>
      </c>
      <c r="AW59" s="152"/>
      <c r="AX59" s="153">
        <v>10</v>
      </c>
      <c r="AY59" s="154"/>
      <c r="AZ59" s="155"/>
      <c r="BA59" s="156"/>
    </row>
    <row r="60" hidden="1" spans="1:53">
      <c r="A60" s="75">
        <v>58</v>
      </c>
      <c r="B60" s="75">
        <v>103199</v>
      </c>
      <c r="C60" s="76" t="s">
        <v>116</v>
      </c>
      <c r="D60" s="75" t="s">
        <v>69</v>
      </c>
      <c r="E60" s="72"/>
      <c r="F60" s="72">
        <v>4</v>
      </c>
      <c r="G60" s="73" t="s">
        <v>60</v>
      </c>
      <c r="H60" s="74">
        <v>7646.4</v>
      </c>
      <c r="I60" s="74">
        <f t="shared" si="0"/>
        <v>22939.2</v>
      </c>
      <c r="J60" s="86">
        <v>0.291</v>
      </c>
      <c r="K60" s="87">
        <v>2225.1024</v>
      </c>
      <c r="L60" s="87">
        <f t="shared" si="1"/>
        <v>6675.3072</v>
      </c>
      <c r="M60" s="74">
        <v>8793.36</v>
      </c>
      <c r="N60" s="74">
        <f t="shared" si="2"/>
        <v>26380.08</v>
      </c>
      <c r="O60" s="86">
        <v>0.2841</v>
      </c>
      <c r="P60" s="87">
        <v>2498.193576</v>
      </c>
      <c r="Q60" s="87">
        <f t="shared" si="3"/>
        <v>7494.580728</v>
      </c>
      <c r="R60" s="104">
        <v>21255.06</v>
      </c>
      <c r="S60" s="104">
        <v>6494.62</v>
      </c>
      <c r="T60" s="100"/>
      <c r="U60" s="100"/>
      <c r="V60" s="101">
        <f t="shared" si="22"/>
        <v>0.926582444025947</v>
      </c>
      <c r="W60" s="103">
        <f t="shared" si="23"/>
        <v>0.926582444025947</v>
      </c>
      <c r="X60" s="103">
        <f t="shared" si="35"/>
        <v>0.972932002290471</v>
      </c>
      <c r="Y60" s="103">
        <f t="shared" si="24"/>
        <v>0.805723864370389</v>
      </c>
      <c r="Z60" s="103">
        <f t="shared" si="36"/>
        <v>0.866575494441722</v>
      </c>
      <c r="AA60" s="119"/>
      <c r="AB60" s="120"/>
      <c r="AC60" s="121">
        <f t="shared" si="37"/>
        <v>-33.6828</v>
      </c>
      <c r="AD60" s="122">
        <v>6881.76</v>
      </c>
      <c r="AE60" s="122">
        <f t="shared" si="25"/>
        <v>13763.52</v>
      </c>
      <c r="AF60" s="123">
        <v>0.2958</v>
      </c>
      <c r="AG60" s="122">
        <v>2035.624608</v>
      </c>
      <c r="AH60" s="122">
        <f t="shared" si="26"/>
        <v>4071.249216</v>
      </c>
      <c r="AI60" s="122">
        <v>7914.024</v>
      </c>
      <c r="AJ60" s="122">
        <f t="shared" si="27"/>
        <v>15828.048</v>
      </c>
      <c r="AK60" s="123">
        <v>0.291</v>
      </c>
      <c r="AL60" s="122">
        <v>2302.980984</v>
      </c>
      <c r="AM60" s="122">
        <f t="shared" si="28"/>
        <v>4605.961968</v>
      </c>
      <c r="AN60" s="131">
        <v>7717.82</v>
      </c>
      <c r="AO60" s="131">
        <v>2892.83</v>
      </c>
      <c r="AP60" s="138"/>
      <c r="AQ60" s="138"/>
      <c r="AR60" s="139">
        <f t="shared" si="29"/>
        <v>0.560744635093348</v>
      </c>
      <c r="AS60" s="140">
        <f t="shared" si="30"/>
        <v>0.560744635093348</v>
      </c>
      <c r="AT60" s="140">
        <f t="shared" si="31"/>
        <v>0.710550950462866</v>
      </c>
      <c r="AU60" s="140">
        <f t="shared" si="32"/>
        <v>0.487604030515955</v>
      </c>
      <c r="AV60" s="140">
        <f t="shared" si="33"/>
        <v>0.628062068271077</v>
      </c>
      <c r="AW60" s="152"/>
      <c r="AX60" s="153">
        <v>5</v>
      </c>
      <c r="AY60" s="154"/>
      <c r="AZ60" s="155"/>
      <c r="BA60" s="156"/>
    </row>
    <row r="61" spans="1:53">
      <c r="A61" s="75">
        <v>59</v>
      </c>
      <c r="B61" s="75">
        <v>572</v>
      </c>
      <c r="C61" s="76" t="s">
        <v>117</v>
      </c>
      <c r="D61" s="75" t="s">
        <v>48</v>
      </c>
      <c r="E61" s="72"/>
      <c r="F61" s="72">
        <v>3</v>
      </c>
      <c r="G61" s="73" t="s">
        <v>53</v>
      </c>
      <c r="H61" s="74">
        <v>7540</v>
      </c>
      <c r="I61" s="74">
        <f t="shared" si="0"/>
        <v>22620</v>
      </c>
      <c r="J61" s="86">
        <v>0.2716</v>
      </c>
      <c r="K61" s="87">
        <v>2047.864</v>
      </c>
      <c r="L61" s="87">
        <f t="shared" si="1"/>
        <v>6143.592</v>
      </c>
      <c r="M61" s="74">
        <v>8671</v>
      </c>
      <c r="N61" s="74">
        <f t="shared" si="2"/>
        <v>26013</v>
      </c>
      <c r="O61" s="86">
        <v>0.26516</v>
      </c>
      <c r="P61" s="87">
        <v>2299.20236</v>
      </c>
      <c r="Q61" s="87">
        <f t="shared" si="3"/>
        <v>6897.60708</v>
      </c>
      <c r="R61" s="104">
        <v>20766.24</v>
      </c>
      <c r="S61" s="104">
        <v>5021.51</v>
      </c>
      <c r="T61" s="100"/>
      <c r="U61" s="100"/>
      <c r="V61" s="101">
        <f t="shared" si="22"/>
        <v>0.91804774535809</v>
      </c>
      <c r="W61" s="103">
        <f t="shared" si="23"/>
        <v>0.91804774535809</v>
      </c>
      <c r="X61" s="103">
        <f t="shared" si="35"/>
        <v>0.817357337531529</v>
      </c>
      <c r="Y61" s="103">
        <f t="shared" si="24"/>
        <v>0.798302387267905</v>
      </c>
      <c r="Z61" s="103">
        <f t="shared" si="36"/>
        <v>0.728007545480541</v>
      </c>
      <c r="AA61" s="119"/>
      <c r="AB61" s="120"/>
      <c r="AC61" s="121">
        <f t="shared" si="37"/>
        <v>-37.0752</v>
      </c>
      <c r="AD61" s="122">
        <v>6786</v>
      </c>
      <c r="AE61" s="122">
        <f t="shared" si="25"/>
        <v>13572</v>
      </c>
      <c r="AF61" s="123">
        <v>0.27608</v>
      </c>
      <c r="AG61" s="122">
        <v>1873.47888</v>
      </c>
      <c r="AH61" s="122">
        <f t="shared" si="26"/>
        <v>3746.95776</v>
      </c>
      <c r="AI61" s="122">
        <v>7803.9</v>
      </c>
      <c r="AJ61" s="122">
        <f t="shared" si="27"/>
        <v>15607.8</v>
      </c>
      <c r="AK61" s="123">
        <v>0.2716</v>
      </c>
      <c r="AL61" s="122">
        <v>2119.53924</v>
      </c>
      <c r="AM61" s="122">
        <f t="shared" si="28"/>
        <v>4239.07848</v>
      </c>
      <c r="AN61" s="131">
        <v>10243.54</v>
      </c>
      <c r="AO61" s="131">
        <v>2685.93</v>
      </c>
      <c r="AP61" s="138"/>
      <c r="AQ61" s="138"/>
      <c r="AR61" s="139">
        <f t="shared" si="29"/>
        <v>0.754755378720896</v>
      </c>
      <c r="AS61" s="140">
        <f t="shared" si="30"/>
        <v>0.754755378720896</v>
      </c>
      <c r="AT61" s="140">
        <f t="shared" si="31"/>
        <v>0.716829537998315</v>
      </c>
      <c r="AU61" s="140">
        <f t="shared" si="32"/>
        <v>0.656309024974692</v>
      </c>
      <c r="AV61" s="140">
        <f t="shared" si="33"/>
        <v>0.633611765545798</v>
      </c>
      <c r="AW61" s="152"/>
      <c r="AX61" s="153">
        <v>10</v>
      </c>
      <c r="AY61" s="154"/>
      <c r="AZ61" s="155"/>
      <c r="BA61" s="156"/>
    </row>
    <row r="62" hidden="1" spans="1:53">
      <c r="A62" s="75">
        <v>60</v>
      </c>
      <c r="B62" s="75">
        <v>102934</v>
      </c>
      <c r="C62" s="76" t="s">
        <v>118</v>
      </c>
      <c r="D62" s="75" t="s">
        <v>51</v>
      </c>
      <c r="E62" s="72">
        <v>1</v>
      </c>
      <c r="F62" s="72">
        <v>2</v>
      </c>
      <c r="G62" s="73" t="s">
        <v>53</v>
      </c>
      <c r="H62" s="74">
        <v>10735</v>
      </c>
      <c r="I62" s="74">
        <f t="shared" si="0"/>
        <v>32205</v>
      </c>
      <c r="J62" s="86">
        <v>0.2522</v>
      </c>
      <c r="K62" s="87">
        <v>2707.367</v>
      </c>
      <c r="L62" s="87">
        <f t="shared" si="1"/>
        <v>8122.101</v>
      </c>
      <c r="M62" s="74">
        <v>12345.25</v>
      </c>
      <c r="N62" s="74">
        <f t="shared" si="2"/>
        <v>37035.75</v>
      </c>
      <c r="O62" s="86">
        <v>0.24622</v>
      </c>
      <c r="P62" s="87">
        <v>3039.647455</v>
      </c>
      <c r="Q62" s="87">
        <f t="shared" si="3"/>
        <v>9118.942365</v>
      </c>
      <c r="R62" s="104">
        <v>29378.47</v>
      </c>
      <c r="S62" s="104">
        <v>7270.61</v>
      </c>
      <c r="T62" s="100"/>
      <c r="U62" s="100"/>
      <c r="V62" s="101">
        <f t="shared" si="22"/>
        <v>0.912233193603478</v>
      </c>
      <c r="W62" s="103">
        <f t="shared" si="23"/>
        <v>0.912233193603478</v>
      </c>
      <c r="X62" s="103">
        <f t="shared" si="35"/>
        <v>0.895163702101217</v>
      </c>
      <c r="Y62" s="103">
        <f t="shared" si="24"/>
        <v>0.793246255307372</v>
      </c>
      <c r="Z62" s="103">
        <f t="shared" si="36"/>
        <v>0.79730847163875</v>
      </c>
      <c r="AA62" s="119"/>
      <c r="AB62" s="120"/>
      <c r="AC62" s="121">
        <f t="shared" si="37"/>
        <v>-56.5306</v>
      </c>
      <c r="AD62" s="122">
        <v>9661.5</v>
      </c>
      <c r="AE62" s="122">
        <f t="shared" si="25"/>
        <v>19323</v>
      </c>
      <c r="AF62" s="123">
        <v>0.25636</v>
      </c>
      <c r="AG62" s="122">
        <v>2476.82214</v>
      </c>
      <c r="AH62" s="122">
        <f t="shared" si="26"/>
        <v>4953.64428</v>
      </c>
      <c r="AI62" s="122">
        <v>11110.725</v>
      </c>
      <c r="AJ62" s="122">
        <f t="shared" si="27"/>
        <v>22221.45</v>
      </c>
      <c r="AK62" s="123">
        <v>0.2522</v>
      </c>
      <c r="AL62" s="122">
        <v>2802.124845</v>
      </c>
      <c r="AM62" s="122">
        <f t="shared" si="28"/>
        <v>5604.24969</v>
      </c>
      <c r="AN62" s="131">
        <v>11910.69</v>
      </c>
      <c r="AO62" s="131">
        <v>2225.39</v>
      </c>
      <c r="AP62" s="138"/>
      <c r="AQ62" s="138"/>
      <c r="AR62" s="139">
        <f t="shared" si="29"/>
        <v>0.616399627387052</v>
      </c>
      <c r="AS62" s="140">
        <f t="shared" si="30"/>
        <v>0.616399627387052</v>
      </c>
      <c r="AT62" s="140">
        <f t="shared" si="31"/>
        <v>0.449242996511651</v>
      </c>
      <c r="AU62" s="140">
        <f t="shared" si="32"/>
        <v>0.535999675988741</v>
      </c>
      <c r="AV62" s="140">
        <f t="shared" si="33"/>
        <v>0.397089730668299</v>
      </c>
      <c r="AW62" s="152"/>
      <c r="AX62" s="153">
        <v>10</v>
      </c>
      <c r="AY62" s="154"/>
      <c r="AZ62" s="155"/>
      <c r="BA62" s="156"/>
    </row>
    <row r="63" spans="1:53">
      <c r="A63" s="75">
        <v>61</v>
      </c>
      <c r="B63" s="75">
        <v>724</v>
      </c>
      <c r="C63" s="76" t="s">
        <v>119</v>
      </c>
      <c r="D63" s="75" t="s">
        <v>48</v>
      </c>
      <c r="E63" s="72">
        <v>1</v>
      </c>
      <c r="F63" s="72">
        <v>2</v>
      </c>
      <c r="G63" s="73" t="s">
        <v>53</v>
      </c>
      <c r="H63" s="74">
        <v>10593.75</v>
      </c>
      <c r="I63" s="74">
        <f t="shared" si="0"/>
        <v>31781.25</v>
      </c>
      <c r="J63" s="86">
        <v>0.3007</v>
      </c>
      <c r="K63" s="87">
        <v>3185.540625</v>
      </c>
      <c r="L63" s="87">
        <f t="shared" si="1"/>
        <v>9556.621875</v>
      </c>
      <c r="M63" s="74">
        <v>12182.8125</v>
      </c>
      <c r="N63" s="74">
        <f t="shared" si="2"/>
        <v>36548.4375</v>
      </c>
      <c r="O63" s="86">
        <v>0.29357</v>
      </c>
      <c r="P63" s="87">
        <v>3576.508265625</v>
      </c>
      <c r="Q63" s="87">
        <f t="shared" si="3"/>
        <v>10729.524796875</v>
      </c>
      <c r="R63" s="104">
        <v>28987.48</v>
      </c>
      <c r="S63" s="104">
        <v>8138.59</v>
      </c>
      <c r="T63" s="100"/>
      <c r="U63" s="100"/>
      <c r="V63" s="101">
        <f t="shared" si="22"/>
        <v>0.912093765978368</v>
      </c>
      <c r="W63" s="103">
        <f t="shared" si="23"/>
        <v>0.912093765978368</v>
      </c>
      <c r="X63" s="103">
        <f t="shared" si="35"/>
        <v>0.851617873601387</v>
      </c>
      <c r="Y63" s="103">
        <f t="shared" si="24"/>
        <v>0.793125013894233</v>
      </c>
      <c r="Z63" s="103">
        <f t="shared" si="36"/>
        <v>0.758522875343965</v>
      </c>
      <c r="AA63" s="119"/>
      <c r="AB63" s="120"/>
      <c r="AC63" s="121">
        <f t="shared" si="37"/>
        <v>-55.8754</v>
      </c>
      <c r="AD63" s="122">
        <v>9534.375</v>
      </c>
      <c r="AE63" s="122">
        <f t="shared" si="25"/>
        <v>19068.75</v>
      </c>
      <c r="AF63" s="123">
        <v>0.30566</v>
      </c>
      <c r="AG63" s="122">
        <v>2914.2770625</v>
      </c>
      <c r="AH63" s="122">
        <f t="shared" si="26"/>
        <v>5828.554125</v>
      </c>
      <c r="AI63" s="122">
        <v>10964.53125</v>
      </c>
      <c r="AJ63" s="122">
        <f t="shared" si="27"/>
        <v>21929.0625</v>
      </c>
      <c r="AK63" s="123">
        <v>0.3007</v>
      </c>
      <c r="AL63" s="122">
        <v>3297.034546875</v>
      </c>
      <c r="AM63" s="122">
        <f t="shared" si="28"/>
        <v>6594.06909375</v>
      </c>
      <c r="AN63" s="131">
        <v>15879.7</v>
      </c>
      <c r="AO63" s="131">
        <v>5296.53</v>
      </c>
      <c r="AP63" s="138"/>
      <c r="AQ63" s="138"/>
      <c r="AR63" s="139">
        <f t="shared" si="29"/>
        <v>0.832760406424123</v>
      </c>
      <c r="AS63" s="140">
        <f t="shared" si="30"/>
        <v>0.832760406424123</v>
      </c>
      <c r="AT63" s="140">
        <f t="shared" si="31"/>
        <v>0.908721080118648</v>
      </c>
      <c r="AU63" s="140">
        <f t="shared" si="32"/>
        <v>0.724139483847064</v>
      </c>
      <c r="AV63" s="140">
        <f t="shared" si="33"/>
        <v>0.803226342444632</v>
      </c>
      <c r="AW63" s="152"/>
      <c r="AX63" s="153">
        <v>10</v>
      </c>
      <c r="AY63" s="154">
        <v>8</v>
      </c>
      <c r="AZ63" s="155">
        <f>AY63*3</f>
        <v>24</v>
      </c>
      <c r="BA63" s="156">
        <f t="shared" si="34"/>
        <v>24</v>
      </c>
    </row>
    <row r="64" spans="1:16384">
      <c r="A64" s="78">
        <v>62</v>
      </c>
      <c r="B64" s="78">
        <v>349</v>
      </c>
      <c r="C64" s="79" t="s">
        <v>120</v>
      </c>
      <c r="D64" s="78" t="s">
        <v>48</v>
      </c>
      <c r="E64" s="80">
        <v>1</v>
      </c>
      <c r="F64" s="80">
        <v>2</v>
      </c>
      <c r="G64" s="81" t="s">
        <v>60</v>
      </c>
      <c r="H64" s="74">
        <v>6890.4</v>
      </c>
      <c r="I64" s="81">
        <f t="shared" si="0"/>
        <v>20671.2</v>
      </c>
      <c r="J64" s="86">
        <v>0.2716</v>
      </c>
      <c r="K64" s="87">
        <v>1871.43264</v>
      </c>
      <c r="L64" s="88">
        <f t="shared" si="1"/>
        <v>5614.29792</v>
      </c>
      <c r="M64" s="74">
        <v>7923.96</v>
      </c>
      <c r="N64" s="81">
        <f t="shared" si="2"/>
        <v>23771.88</v>
      </c>
      <c r="O64" s="86">
        <v>0.26516</v>
      </c>
      <c r="P64" s="87">
        <v>2101.1172336</v>
      </c>
      <c r="Q64" s="88">
        <f t="shared" si="3"/>
        <v>6303.3517008</v>
      </c>
      <c r="R64" s="105">
        <v>21820.68</v>
      </c>
      <c r="S64" s="105">
        <v>5982.1</v>
      </c>
      <c r="T64" s="106"/>
      <c r="U64" s="106"/>
      <c r="V64" s="107">
        <f t="shared" si="22"/>
        <v>1.05560780215953</v>
      </c>
      <c r="W64" s="108">
        <f t="shared" si="23"/>
        <v>1.05560780215953</v>
      </c>
      <c r="X64" s="108">
        <f t="shared" si="35"/>
        <v>1.06551167843975</v>
      </c>
      <c r="Y64" s="107">
        <f t="shared" si="24"/>
        <v>0.917919827964805</v>
      </c>
      <c r="Z64" s="107">
        <f t="shared" si="36"/>
        <v>0.949034780851713</v>
      </c>
      <c r="AA64" s="124">
        <f>(E64*50)+(F64*100)</f>
        <v>250</v>
      </c>
      <c r="AB64" s="125"/>
      <c r="AC64" s="126">
        <f t="shared" si="37"/>
        <v>22.9896</v>
      </c>
      <c r="AD64" s="122">
        <v>6201.36</v>
      </c>
      <c r="AE64" s="127">
        <f t="shared" si="25"/>
        <v>12402.72</v>
      </c>
      <c r="AF64" s="123">
        <v>0.27608</v>
      </c>
      <c r="AG64" s="122">
        <v>1712.0714688</v>
      </c>
      <c r="AH64" s="127">
        <f t="shared" si="26"/>
        <v>3424.1429376</v>
      </c>
      <c r="AI64" s="122">
        <v>7131.564</v>
      </c>
      <c r="AJ64" s="127">
        <f t="shared" si="27"/>
        <v>14263.128</v>
      </c>
      <c r="AK64" s="123">
        <v>0.2716</v>
      </c>
      <c r="AL64" s="122">
        <v>1936.9327824</v>
      </c>
      <c r="AM64" s="127">
        <f t="shared" si="28"/>
        <v>3873.8655648</v>
      </c>
      <c r="AN64" s="132">
        <v>12534.05</v>
      </c>
      <c r="AO64" s="132">
        <v>3486.46</v>
      </c>
      <c r="AP64" s="144"/>
      <c r="AQ64" s="144"/>
      <c r="AR64" s="145">
        <f t="shared" si="29"/>
        <v>1.01058880632635</v>
      </c>
      <c r="AS64" s="145">
        <f t="shared" si="30"/>
        <v>1.01058880632635</v>
      </c>
      <c r="AT64" s="145">
        <f t="shared" si="31"/>
        <v>1.01819931689057</v>
      </c>
      <c r="AU64" s="146">
        <f t="shared" si="32"/>
        <v>0.878772875066395</v>
      </c>
      <c r="AV64" s="146">
        <f t="shared" si="33"/>
        <v>0.899995093190592</v>
      </c>
      <c r="AW64" s="158">
        <v>200</v>
      </c>
      <c r="AX64" s="159">
        <v>10</v>
      </c>
      <c r="AY64" s="160"/>
      <c r="AZ64" s="161"/>
      <c r="BA64" s="132">
        <f t="shared" si="34"/>
        <v>450</v>
      </c>
      <c r="BB64" s="162"/>
      <c r="BC64" s="162"/>
      <c r="BD64" s="162"/>
      <c r="BE64" s="162"/>
      <c r="BF64" s="162"/>
      <c r="BG64" s="162"/>
      <c r="BH64" s="162"/>
      <c r="BI64" s="162"/>
      <c r="BJ64" s="162"/>
      <c r="BK64" s="162"/>
      <c r="BL64" s="162"/>
      <c r="BM64" s="162"/>
      <c r="BN64" s="162"/>
      <c r="BO64" s="162"/>
      <c r="BP64" s="162"/>
      <c r="BQ64" s="162"/>
      <c r="BR64" s="162"/>
      <c r="BS64" s="162"/>
      <c r="BT64" s="162"/>
      <c r="BU64" s="162"/>
      <c r="BV64" s="162"/>
      <c r="BW64" s="162"/>
      <c r="BX64" s="162"/>
      <c r="BY64" s="162"/>
      <c r="BZ64" s="162"/>
      <c r="CA64" s="162"/>
      <c r="CB64" s="162"/>
      <c r="CC64" s="162"/>
      <c r="CD64" s="162"/>
      <c r="CE64" s="162"/>
      <c r="CF64" s="162"/>
      <c r="CG64" s="162"/>
      <c r="CH64" s="162"/>
      <c r="CI64" s="162"/>
      <c r="CJ64" s="162"/>
      <c r="CK64" s="162"/>
      <c r="CL64" s="162"/>
      <c r="CM64" s="162"/>
      <c r="CN64" s="162"/>
      <c r="CO64" s="162"/>
      <c r="CP64" s="162"/>
      <c r="CQ64" s="162"/>
      <c r="CR64" s="162"/>
      <c r="CS64" s="162"/>
      <c r="CT64" s="162"/>
      <c r="CU64" s="162"/>
      <c r="CV64" s="162"/>
      <c r="CW64" s="162"/>
      <c r="CX64" s="162"/>
      <c r="CY64" s="162"/>
      <c r="CZ64" s="162"/>
      <c r="DA64" s="162"/>
      <c r="DB64" s="162"/>
      <c r="DC64" s="162"/>
      <c r="DD64" s="162"/>
      <c r="DE64" s="162"/>
      <c r="DF64" s="162"/>
      <c r="DG64" s="162"/>
      <c r="DH64" s="162"/>
      <c r="DI64" s="162"/>
      <c r="DJ64" s="162"/>
      <c r="DK64" s="162"/>
      <c r="DL64" s="162"/>
      <c r="DM64" s="162"/>
      <c r="DN64" s="162"/>
      <c r="DO64" s="162"/>
      <c r="DP64" s="162"/>
      <c r="DQ64" s="162"/>
      <c r="DR64" s="162"/>
      <c r="DS64" s="162"/>
      <c r="DT64" s="162"/>
      <c r="DU64" s="162"/>
      <c r="DV64" s="162"/>
      <c r="DW64" s="162"/>
      <c r="DX64" s="162"/>
      <c r="DY64" s="162"/>
      <c r="DZ64" s="162"/>
      <c r="EA64" s="162"/>
      <c r="EB64" s="162"/>
      <c r="EC64" s="162"/>
      <c r="ED64" s="162"/>
      <c r="EE64" s="162"/>
      <c r="EF64" s="162"/>
      <c r="EG64" s="162"/>
      <c r="EH64" s="162"/>
      <c r="EI64" s="162"/>
      <c r="EJ64" s="162"/>
      <c r="EK64" s="162"/>
      <c r="EL64" s="162"/>
      <c r="EM64" s="162"/>
      <c r="EN64" s="162"/>
      <c r="EO64" s="162"/>
      <c r="EP64" s="162"/>
      <c r="EQ64" s="162"/>
      <c r="ER64" s="162"/>
      <c r="ES64" s="162"/>
      <c r="ET64" s="162"/>
      <c r="EU64" s="162"/>
      <c r="EV64" s="162"/>
      <c r="EW64" s="162"/>
      <c r="EX64" s="162"/>
      <c r="EY64" s="162"/>
      <c r="EZ64" s="162"/>
      <c r="FA64" s="162"/>
      <c r="FB64" s="162"/>
      <c r="FC64" s="162"/>
      <c r="FD64" s="162"/>
      <c r="FE64" s="162"/>
      <c r="FF64" s="162"/>
      <c r="FG64" s="162"/>
      <c r="FH64" s="162"/>
      <c r="FI64" s="162"/>
      <c r="FJ64" s="162"/>
      <c r="FK64" s="162"/>
      <c r="FL64" s="162"/>
      <c r="FM64" s="162"/>
      <c r="FN64" s="162"/>
      <c r="FO64" s="162"/>
      <c r="FP64" s="162"/>
      <c r="FQ64" s="162"/>
      <c r="FR64" s="162"/>
      <c r="FS64" s="162"/>
      <c r="FT64" s="162"/>
      <c r="FU64" s="162"/>
      <c r="FV64" s="162"/>
      <c r="FW64" s="162"/>
      <c r="FX64" s="162"/>
      <c r="FY64" s="162"/>
      <c r="FZ64" s="162"/>
      <c r="GA64" s="162"/>
      <c r="GB64" s="162"/>
      <c r="GC64" s="162"/>
      <c r="GD64" s="162"/>
      <c r="GE64" s="162"/>
      <c r="GF64" s="162"/>
      <c r="GG64" s="162"/>
      <c r="GH64" s="162"/>
      <c r="GI64" s="162"/>
      <c r="GJ64" s="162"/>
      <c r="GK64" s="162"/>
      <c r="GL64" s="162"/>
      <c r="GM64" s="162"/>
      <c r="GN64" s="162"/>
      <c r="GO64" s="162"/>
      <c r="GP64" s="162"/>
      <c r="GQ64" s="162"/>
      <c r="GR64" s="162"/>
      <c r="GS64" s="162"/>
      <c r="GT64" s="162"/>
      <c r="GU64" s="162"/>
      <c r="GV64" s="162"/>
      <c r="GW64" s="162"/>
      <c r="GX64" s="162"/>
      <c r="GY64" s="162"/>
      <c r="GZ64" s="162"/>
      <c r="HA64" s="162"/>
      <c r="HB64" s="162"/>
      <c r="HC64" s="162"/>
      <c r="HD64" s="162"/>
      <c r="HE64" s="162"/>
      <c r="HF64" s="162"/>
      <c r="HG64" s="162"/>
      <c r="HH64" s="162"/>
      <c r="HI64" s="162"/>
      <c r="HJ64" s="162"/>
      <c r="HK64" s="162"/>
      <c r="HL64" s="162"/>
      <c r="HM64" s="162"/>
      <c r="HN64" s="162"/>
      <c r="HO64" s="162"/>
      <c r="HP64" s="162"/>
      <c r="HQ64" s="162"/>
      <c r="HR64" s="162"/>
      <c r="HS64" s="162"/>
      <c r="HT64" s="162"/>
      <c r="HU64" s="162"/>
      <c r="HV64" s="162"/>
      <c r="HW64" s="162"/>
      <c r="HX64" s="162"/>
      <c r="HY64" s="162"/>
      <c r="HZ64" s="162"/>
      <c r="IA64" s="162"/>
      <c r="IB64" s="162"/>
      <c r="IC64" s="162"/>
      <c r="ID64" s="162"/>
      <c r="IE64" s="162"/>
      <c r="IF64" s="162"/>
      <c r="IG64" s="162"/>
      <c r="IH64" s="162"/>
      <c r="II64" s="162"/>
      <c r="IJ64" s="162"/>
      <c r="IK64" s="162"/>
      <c r="IL64" s="162"/>
      <c r="IM64" s="162"/>
      <c r="IN64" s="162"/>
      <c r="IO64" s="162"/>
      <c r="IP64" s="162"/>
      <c r="IQ64" s="162"/>
      <c r="IR64" s="162"/>
      <c r="IS64" s="162"/>
      <c r="IT64" s="162"/>
      <c r="IU64" s="162"/>
      <c r="IV64" s="162"/>
      <c r="IW64" s="162"/>
      <c r="IX64" s="162"/>
      <c r="IY64" s="162"/>
      <c r="IZ64" s="162"/>
      <c r="JA64" s="162"/>
      <c r="JB64" s="162"/>
      <c r="JC64" s="162"/>
      <c r="JD64" s="162"/>
      <c r="JE64" s="162"/>
      <c r="JF64" s="162"/>
      <c r="JG64" s="162"/>
      <c r="JH64" s="162"/>
      <c r="JI64" s="162"/>
      <c r="JJ64" s="162"/>
      <c r="JK64" s="162"/>
      <c r="JL64" s="162"/>
      <c r="JM64" s="162"/>
      <c r="JN64" s="162"/>
      <c r="JO64" s="162"/>
      <c r="JP64" s="162"/>
      <c r="JQ64" s="162"/>
      <c r="JR64" s="162"/>
      <c r="JS64" s="162"/>
      <c r="JT64" s="162"/>
      <c r="JU64" s="162"/>
      <c r="JV64" s="162"/>
      <c r="JW64" s="162"/>
      <c r="JX64" s="162"/>
      <c r="JY64" s="162"/>
      <c r="JZ64" s="162"/>
      <c r="KA64" s="162"/>
      <c r="KB64" s="162"/>
      <c r="KC64" s="162"/>
      <c r="KD64" s="162"/>
      <c r="KE64" s="162"/>
      <c r="KF64" s="162"/>
      <c r="KG64" s="162"/>
      <c r="KH64" s="162"/>
      <c r="KI64" s="162"/>
      <c r="KJ64" s="162"/>
      <c r="KK64" s="162"/>
      <c r="KL64" s="162"/>
      <c r="KM64" s="162"/>
      <c r="KN64" s="162"/>
      <c r="KO64" s="162"/>
      <c r="KP64" s="162"/>
      <c r="KQ64" s="162"/>
      <c r="KR64" s="162"/>
      <c r="KS64" s="162"/>
      <c r="KT64" s="162"/>
      <c r="KU64" s="162"/>
      <c r="KV64" s="162"/>
      <c r="KW64" s="162"/>
      <c r="KX64" s="162"/>
      <c r="KY64" s="162"/>
      <c r="KZ64" s="162"/>
      <c r="LA64" s="162"/>
      <c r="LB64" s="162"/>
      <c r="LC64" s="162"/>
      <c r="LD64" s="162"/>
      <c r="LE64" s="162"/>
      <c r="LF64" s="162"/>
      <c r="LG64" s="162"/>
      <c r="LH64" s="162"/>
      <c r="LI64" s="162"/>
      <c r="LJ64" s="162"/>
      <c r="LK64" s="162"/>
      <c r="LL64" s="162"/>
      <c r="LM64" s="162"/>
      <c r="LN64" s="162"/>
      <c r="LO64" s="162"/>
      <c r="LP64" s="162"/>
      <c r="LQ64" s="162"/>
      <c r="LR64" s="162"/>
      <c r="LS64" s="162"/>
      <c r="LT64" s="162"/>
      <c r="LU64" s="162"/>
      <c r="LV64" s="162"/>
      <c r="LW64" s="162"/>
      <c r="LX64" s="162"/>
      <c r="LY64" s="162"/>
      <c r="LZ64" s="162"/>
      <c r="MA64" s="162"/>
      <c r="MB64" s="162"/>
      <c r="MC64" s="162"/>
      <c r="MD64" s="162"/>
      <c r="ME64" s="162"/>
      <c r="MF64" s="162"/>
      <c r="MG64" s="162"/>
      <c r="MH64" s="162"/>
      <c r="MI64" s="162"/>
      <c r="MJ64" s="162"/>
      <c r="MK64" s="162"/>
      <c r="ML64" s="162"/>
      <c r="MM64" s="162"/>
      <c r="MN64" s="162"/>
      <c r="MO64" s="162"/>
      <c r="MP64" s="162"/>
      <c r="MQ64" s="162"/>
      <c r="MR64" s="162"/>
      <c r="MS64" s="162"/>
      <c r="MT64" s="162"/>
      <c r="MU64" s="162"/>
      <c r="MV64" s="162"/>
      <c r="MW64" s="162"/>
      <c r="MX64" s="162"/>
      <c r="MY64" s="162"/>
      <c r="MZ64" s="162"/>
      <c r="NA64" s="162"/>
      <c r="NB64" s="162"/>
      <c r="NC64" s="162"/>
      <c r="ND64" s="162"/>
      <c r="NE64" s="162"/>
      <c r="NF64" s="162"/>
      <c r="NG64" s="162"/>
      <c r="NH64" s="162"/>
      <c r="NI64" s="162"/>
      <c r="NJ64" s="162"/>
      <c r="NK64" s="162"/>
      <c r="NL64" s="162"/>
      <c r="NM64" s="162"/>
      <c r="NN64" s="162"/>
      <c r="NO64" s="162"/>
      <c r="NP64" s="162"/>
      <c r="NQ64" s="162"/>
      <c r="NR64" s="162"/>
      <c r="NS64" s="162"/>
      <c r="NT64" s="162"/>
      <c r="NU64" s="162"/>
      <c r="NV64" s="162"/>
      <c r="NW64" s="162"/>
      <c r="NX64" s="162"/>
      <c r="NY64" s="162"/>
      <c r="NZ64" s="162"/>
      <c r="OA64" s="162"/>
      <c r="OB64" s="162"/>
      <c r="OC64" s="162"/>
      <c r="OD64" s="162"/>
      <c r="OE64" s="162"/>
      <c r="OF64" s="162"/>
      <c r="OG64" s="162"/>
      <c r="OH64" s="162"/>
      <c r="OI64" s="162"/>
      <c r="OJ64" s="162"/>
      <c r="OK64" s="162"/>
      <c r="OL64" s="162"/>
      <c r="OM64" s="162"/>
      <c r="ON64" s="162"/>
      <c r="OO64" s="162"/>
      <c r="OP64" s="162"/>
      <c r="OQ64" s="162"/>
      <c r="OR64" s="162"/>
      <c r="OS64" s="162"/>
      <c r="OT64" s="162"/>
      <c r="OU64" s="162"/>
      <c r="OV64" s="162"/>
      <c r="OW64" s="162"/>
      <c r="OX64" s="162"/>
      <c r="OY64" s="162"/>
      <c r="OZ64" s="162"/>
      <c r="PA64" s="162"/>
      <c r="PB64" s="162"/>
      <c r="PC64" s="162"/>
      <c r="PD64" s="162"/>
      <c r="PE64" s="162"/>
      <c r="PF64" s="162"/>
      <c r="PG64" s="162"/>
      <c r="PH64" s="162"/>
      <c r="PI64" s="162"/>
      <c r="PJ64" s="162"/>
      <c r="PK64" s="162"/>
      <c r="PL64" s="162"/>
      <c r="PM64" s="162"/>
      <c r="PN64" s="162"/>
      <c r="PO64" s="162"/>
      <c r="PP64" s="162"/>
      <c r="PQ64" s="162"/>
      <c r="PR64" s="162"/>
      <c r="PS64" s="162"/>
      <c r="PT64" s="162"/>
      <c r="PU64" s="162"/>
      <c r="PV64" s="162"/>
      <c r="PW64" s="162"/>
      <c r="PX64" s="162"/>
      <c r="PY64" s="162"/>
      <c r="PZ64" s="162"/>
      <c r="QA64" s="162"/>
      <c r="QB64" s="162"/>
      <c r="QC64" s="162"/>
      <c r="QD64" s="162"/>
      <c r="QE64" s="162"/>
      <c r="QF64" s="162"/>
      <c r="QG64" s="162"/>
      <c r="QH64" s="162"/>
      <c r="QI64" s="162"/>
      <c r="QJ64" s="162"/>
      <c r="QK64" s="162"/>
      <c r="QL64" s="162"/>
      <c r="QM64" s="162"/>
      <c r="QN64" s="162"/>
      <c r="QO64" s="162"/>
      <c r="QP64" s="162"/>
      <c r="QQ64" s="162"/>
      <c r="QR64" s="162"/>
      <c r="QS64" s="162"/>
      <c r="QT64" s="162"/>
      <c r="QU64" s="162"/>
      <c r="QV64" s="162"/>
      <c r="QW64" s="162"/>
      <c r="QX64" s="162"/>
      <c r="QY64" s="162"/>
      <c r="QZ64" s="162"/>
      <c r="RA64" s="162"/>
      <c r="RB64" s="162"/>
      <c r="RC64" s="162"/>
      <c r="RD64" s="162"/>
      <c r="RE64" s="162"/>
      <c r="RF64" s="162"/>
      <c r="RG64" s="162"/>
      <c r="RH64" s="162"/>
      <c r="RI64" s="162"/>
      <c r="RJ64" s="162"/>
      <c r="RK64" s="162"/>
      <c r="RL64" s="162"/>
      <c r="RM64" s="162"/>
      <c r="RN64" s="162"/>
      <c r="RO64" s="162"/>
      <c r="RP64" s="162"/>
      <c r="RQ64" s="162"/>
      <c r="RR64" s="162"/>
      <c r="RS64" s="162"/>
      <c r="RT64" s="162"/>
      <c r="RU64" s="162"/>
      <c r="RV64" s="162"/>
      <c r="RW64" s="162"/>
      <c r="RX64" s="162"/>
      <c r="RY64" s="162"/>
      <c r="RZ64" s="162"/>
      <c r="SA64" s="162"/>
      <c r="SB64" s="162"/>
      <c r="SC64" s="162"/>
      <c r="SD64" s="162"/>
      <c r="SE64" s="162"/>
      <c r="SF64" s="162"/>
      <c r="SG64" s="162"/>
      <c r="SH64" s="162"/>
      <c r="SI64" s="162"/>
      <c r="SJ64" s="162"/>
      <c r="SK64" s="162"/>
      <c r="SL64" s="162"/>
      <c r="SM64" s="162"/>
      <c r="SN64" s="162"/>
      <c r="SO64" s="162"/>
      <c r="SP64" s="162"/>
      <c r="SQ64" s="162"/>
      <c r="SR64" s="162"/>
      <c r="SS64" s="162"/>
      <c r="ST64" s="162"/>
      <c r="SU64" s="162"/>
      <c r="SV64" s="162"/>
      <c r="SW64" s="162"/>
      <c r="SX64" s="162"/>
      <c r="SY64" s="162"/>
      <c r="SZ64" s="162"/>
      <c r="TA64" s="162"/>
      <c r="TB64" s="162"/>
      <c r="TC64" s="162"/>
      <c r="TD64" s="162"/>
      <c r="TE64" s="162"/>
      <c r="TF64" s="162"/>
      <c r="TG64" s="162"/>
      <c r="TH64" s="162"/>
      <c r="TI64" s="162"/>
      <c r="TJ64" s="162"/>
      <c r="TK64" s="162"/>
      <c r="TL64" s="162"/>
      <c r="TM64" s="162"/>
      <c r="TN64" s="162"/>
      <c r="TO64" s="162"/>
      <c r="TP64" s="162"/>
      <c r="TQ64" s="162"/>
      <c r="TR64" s="162"/>
      <c r="TS64" s="162"/>
      <c r="TT64" s="162"/>
      <c r="TU64" s="162"/>
      <c r="TV64" s="162"/>
      <c r="TW64" s="162"/>
      <c r="TX64" s="162"/>
      <c r="TY64" s="162"/>
      <c r="TZ64" s="162"/>
      <c r="UA64" s="162"/>
      <c r="UB64" s="162"/>
      <c r="UC64" s="162"/>
      <c r="UD64" s="162"/>
      <c r="UE64" s="162"/>
      <c r="UF64" s="162"/>
      <c r="UG64" s="162"/>
      <c r="UH64" s="162"/>
      <c r="UI64" s="162"/>
      <c r="UJ64" s="162"/>
      <c r="UK64" s="162"/>
      <c r="UL64" s="162"/>
      <c r="UM64" s="162"/>
      <c r="UN64" s="162"/>
      <c r="UO64" s="162"/>
      <c r="UP64" s="162"/>
      <c r="UQ64" s="162"/>
      <c r="UR64" s="162"/>
      <c r="US64" s="162"/>
      <c r="UT64" s="162"/>
      <c r="UU64" s="162"/>
      <c r="UV64" s="162"/>
      <c r="UW64" s="162"/>
      <c r="UX64" s="162"/>
      <c r="UY64" s="162"/>
      <c r="UZ64" s="162"/>
      <c r="VA64" s="162"/>
      <c r="VB64" s="162"/>
      <c r="VC64" s="162"/>
      <c r="VD64" s="162"/>
      <c r="VE64" s="162"/>
      <c r="VF64" s="162"/>
      <c r="VG64" s="162"/>
      <c r="VH64" s="162"/>
      <c r="VI64" s="162"/>
      <c r="VJ64" s="162"/>
      <c r="VK64" s="162"/>
      <c r="VL64" s="162"/>
      <c r="VM64" s="162"/>
      <c r="VN64" s="162"/>
      <c r="VO64" s="162"/>
      <c r="VP64" s="162"/>
      <c r="VQ64" s="162"/>
      <c r="VR64" s="162"/>
      <c r="VS64" s="162"/>
      <c r="VT64" s="162"/>
      <c r="VU64" s="162"/>
      <c r="VV64" s="162"/>
      <c r="VW64" s="162"/>
      <c r="VX64" s="162"/>
      <c r="VY64" s="162"/>
      <c r="VZ64" s="162"/>
      <c r="WA64" s="162"/>
      <c r="WB64" s="162"/>
      <c r="WC64" s="162"/>
      <c r="WD64" s="162"/>
      <c r="WE64" s="162"/>
      <c r="WF64" s="162"/>
      <c r="WG64" s="162"/>
      <c r="WH64" s="162"/>
      <c r="WI64" s="162"/>
      <c r="WJ64" s="162"/>
      <c r="WK64" s="162"/>
      <c r="WL64" s="162"/>
      <c r="WM64" s="162"/>
      <c r="WN64" s="162"/>
      <c r="WO64" s="162"/>
      <c r="WP64" s="162"/>
      <c r="WQ64" s="162"/>
      <c r="WR64" s="162"/>
      <c r="WS64" s="162"/>
      <c r="WT64" s="162"/>
      <c r="WU64" s="162"/>
      <c r="WV64" s="162"/>
      <c r="WW64" s="162"/>
      <c r="WX64" s="162"/>
      <c r="WY64" s="162"/>
      <c r="WZ64" s="162"/>
      <c r="XA64" s="162"/>
      <c r="XB64" s="162"/>
      <c r="XC64" s="162"/>
      <c r="XD64" s="162"/>
      <c r="XE64" s="162"/>
      <c r="XF64" s="162"/>
      <c r="XG64" s="162"/>
      <c r="XH64" s="162"/>
      <c r="XI64" s="162"/>
      <c r="XJ64" s="162"/>
      <c r="XK64" s="162"/>
      <c r="XL64" s="162"/>
      <c r="XM64" s="162"/>
      <c r="XN64" s="162"/>
      <c r="XO64" s="162"/>
      <c r="XP64" s="162"/>
      <c r="XQ64" s="162"/>
      <c r="XR64" s="162"/>
      <c r="XS64" s="162"/>
      <c r="XT64" s="162"/>
      <c r="XU64" s="162"/>
      <c r="XV64" s="162"/>
      <c r="XW64" s="162"/>
      <c r="XX64" s="162"/>
      <c r="XY64" s="162"/>
      <c r="XZ64" s="162"/>
      <c r="YA64" s="162"/>
      <c r="YB64" s="162"/>
      <c r="YC64" s="162"/>
      <c r="YD64" s="162"/>
      <c r="YE64" s="162"/>
      <c r="YF64" s="162"/>
      <c r="YG64" s="162"/>
      <c r="YH64" s="162"/>
      <c r="YI64" s="162"/>
      <c r="YJ64" s="162"/>
      <c r="YK64" s="162"/>
      <c r="YL64" s="162"/>
      <c r="YM64" s="162"/>
      <c r="YN64" s="162"/>
      <c r="YO64" s="162"/>
      <c r="YP64" s="162"/>
      <c r="YQ64" s="162"/>
      <c r="YR64" s="162"/>
      <c r="YS64" s="162"/>
      <c r="YT64" s="162"/>
      <c r="YU64" s="162"/>
      <c r="YV64" s="162"/>
      <c r="YW64" s="162"/>
      <c r="YX64" s="162"/>
      <c r="YY64" s="162"/>
      <c r="YZ64" s="162"/>
      <c r="ZA64" s="162"/>
      <c r="ZB64" s="162"/>
      <c r="ZC64" s="162"/>
      <c r="ZD64" s="162"/>
      <c r="ZE64" s="162"/>
      <c r="ZF64" s="162"/>
      <c r="ZG64" s="162"/>
      <c r="ZH64" s="162"/>
      <c r="ZI64" s="162"/>
      <c r="ZJ64" s="162"/>
      <c r="ZK64" s="162"/>
      <c r="ZL64" s="162"/>
      <c r="ZM64" s="162"/>
      <c r="ZN64" s="162"/>
      <c r="ZO64" s="162"/>
      <c r="ZP64" s="162"/>
      <c r="ZQ64" s="162"/>
      <c r="ZR64" s="162"/>
      <c r="ZS64" s="162"/>
      <c r="ZT64" s="162"/>
      <c r="ZU64" s="162"/>
      <c r="ZV64" s="162"/>
      <c r="ZW64" s="162"/>
      <c r="ZX64" s="162"/>
      <c r="ZY64" s="162"/>
      <c r="ZZ64" s="162"/>
      <c r="AAA64" s="162"/>
      <c r="AAB64" s="162"/>
      <c r="AAC64" s="162"/>
      <c r="AAD64" s="162"/>
      <c r="AAE64" s="162"/>
      <c r="AAF64" s="162"/>
      <c r="AAG64" s="162"/>
      <c r="AAH64" s="162"/>
      <c r="AAI64" s="162"/>
      <c r="AAJ64" s="162"/>
      <c r="AAK64" s="162"/>
      <c r="AAL64" s="162"/>
      <c r="AAM64" s="162"/>
      <c r="AAN64" s="162"/>
      <c r="AAO64" s="162"/>
      <c r="AAP64" s="162"/>
      <c r="AAQ64" s="162"/>
      <c r="AAR64" s="162"/>
      <c r="AAS64" s="162"/>
      <c r="AAT64" s="162"/>
      <c r="AAU64" s="162"/>
      <c r="AAV64" s="162"/>
      <c r="AAW64" s="162"/>
      <c r="AAX64" s="162"/>
      <c r="AAY64" s="162"/>
      <c r="AAZ64" s="162"/>
      <c r="ABA64" s="162"/>
      <c r="ABB64" s="162"/>
      <c r="ABC64" s="162"/>
      <c r="ABD64" s="162"/>
      <c r="ABE64" s="162"/>
      <c r="ABF64" s="162"/>
      <c r="ABG64" s="162"/>
      <c r="ABH64" s="162"/>
      <c r="ABI64" s="162"/>
      <c r="ABJ64" s="162"/>
      <c r="ABK64" s="162"/>
      <c r="ABL64" s="162"/>
      <c r="ABM64" s="162"/>
      <c r="ABN64" s="162"/>
      <c r="ABO64" s="162"/>
      <c r="ABP64" s="162"/>
      <c r="ABQ64" s="162"/>
      <c r="ABR64" s="162"/>
      <c r="ABS64" s="162"/>
      <c r="ABT64" s="162"/>
      <c r="ABU64" s="162"/>
      <c r="ABV64" s="162"/>
      <c r="ABW64" s="162"/>
      <c r="ABX64" s="162"/>
      <c r="ABY64" s="162"/>
      <c r="ABZ64" s="162"/>
      <c r="ACA64" s="162"/>
      <c r="ACB64" s="162"/>
      <c r="ACC64" s="162"/>
      <c r="ACD64" s="162"/>
      <c r="ACE64" s="162"/>
      <c r="ACF64" s="162"/>
      <c r="ACG64" s="162"/>
      <c r="ACH64" s="162"/>
      <c r="ACI64" s="162"/>
      <c r="ACJ64" s="162"/>
      <c r="ACK64" s="162"/>
      <c r="ACL64" s="162"/>
      <c r="ACM64" s="162"/>
      <c r="ACN64" s="162"/>
      <c r="ACO64" s="162"/>
      <c r="ACP64" s="162"/>
      <c r="ACQ64" s="162"/>
      <c r="ACR64" s="162"/>
      <c r="ACS64" s="162"/>
      <c r="ACT64" s="162"/>
      <c r="ACU64" s="162"/>
      <c r="ACV64" s="162"/>
      <c r="ACW64" s="162"/>
      <c r="ACX64" s="162"/>
      <c r="ACY64" s="162"/>
      <c r="ACZ64" s="162"/>
      <c r="ADA64" s="162"/>
      <c r="ADB64" s="162"/>
      <c r="ADC64" s="162"/>
      <c r="ADD64" s="162"/>
      <c r="ADE64" s="162"/>
      <c r="ADF64" s="162"/>
      <c r="ADG64" s="162"/>
      <c r="ADH64" s="162"/>
      <c r="ADI64" s="162"/>
      <c r="ADJ64" s="162"/>
      <c r="ADK64" s="162"/>
      <c r="ADL64" s="162"/>
      <c r="ADM64" s="162"/>
      <c r="ADN64" s="162"/>
      <c r="ADO64" s="162"/>
      <c r="ADP64" s="162"/>
      <c r="ADQ64" s="162"/>
      <c r="ADR64" s="162"/>
      <c r="ADS64" s="162"/>
      <c r="ADT64" s="162"/>
      <c r="ADU64" s="162"/>
      <c r="ADV64" s="162"/>
      <c r="ADW64" s="162"/>
      <c r="ADX64" s="162"/>
      <c r="ADY64" s="162"/>
      <c r="ADZ64" s="162"/>
      <c r="AEA64" s="162"/>
      <c r="AEB64" s="162"/>
      <c r="AEC64" s="162"/>
      <c r="AED64" s="162"/>
      <c r="AEE64" s="162"/>
      <c r="AEF64" s="162"/>
      <c r="AEG64" s="162"/>
      <c r="AEH64" s="162"/>
      <c r="AEI64" s="162"/>
      <c r="AEJ64" s="162"/>
      <c r="AEK64" s="162"/>
      <c r="AEL64" s="162"/>
      <c r="AEM64" s="162"/>
      <c r="AEN64" s="162"/>
      <c r="AEO64" s="162"/>
      <c r="AEP64" s="162"/>
      <c r="AEQ64" s="162"/>
      <c r="AER64" s="162"/>
      <c r="AES64" s="162"/>
      <c r="AET64" s="162"/>
      <c r="AEU64" s="162"/>
      <c r="AEV64" s="162"/>
      <c r="AEW64" s="162"/>
      <c r="AEX64" s="162"/>
      <c r="AEY64" s="162"/>
      <c r="AEZ64" s="162"/>
      <c r="AFA64" s="162"/>
      <c r="AFB64" s="162"/>
      <c r="AFC64" s="162"/>
      <c r="AFD64" s="162"/>
      <c r="AFE64" s="162"/>
      <c r="AFF64" s="162"/>
      <c r="AFG64" s="162"/>
      <c r="AFH64" s="162"/>
      <c r="AFI64" s="162"/>
      <c r="AFJ64" s="162"/>
      <c r="AFK64" s="162"/>
      <c r="AFL64" s="162"/>
      <c r="AFM64" s="162"/>
      <c r="AFN64" s="162"/>
      <c r="AFO64" s="162"/>
      <c r="AFP64" s="162"/>
      <c r="AFQ64" s="162"/>
      <c r="AFR64" s="162"/>
      <c r="AFS64" s="162"/>
      <c r="AFT64" s="162"/>
      <c r="AFU64" s="162"/>
      <c r="AFV64" s="162"/>
      <c r="AFW64" s="162"/>
      <c r="AFX64" s="162"/>
      <c r="AFY64" s="162"/>
      <c r="AFZ64" s="162"/>
      <c r="AGA64" s="162"/>
      <c r="AGB64" s="162"/>
      <c r="AGC64" s="162"/>
      <c r="AGD64" s="162"/>
      <c r="AGE64" s="162"/>
      <c r="AGF64" s="162"/>
      <c r="AGG64" s="162"/>
      <c r="AGH64" s="162"/>
      <c r="AGI64" s="162"/>
      <c r="AGJ64" s="162"/>
      <c r="AGK64" s="162"/>
      <c r="AGL64" s="162"/>
      <c r="AGM64" s="162"/>
      <c r="AGN64" s="162"/>
      <c r="AGO64" s="162"/>
      <c r="AGP64" s="162"/>
      <c r="AGQ64" s="162"/>
      <c r="AGR64" s="162"/>
      <c r="AGS64" s="162"/>
      <c r="AGT64" s="162"/>
      <c r="AGU64" s="162"/>
      <c r="AGV64" s="162"/>
      <c r="AGW64" s="162"/>
      <c r="AGX64" s="162"/>
      <c r="AGY64" s="162"/>
      <c r="AGZ64" s="162"/>
      <c r="AHA64" s="162"/>
      <c r="AHB64" s="162"/>
      <c r="AHC64" s="162"/>
      <c r="AHD64" s="162"/>
      <c r="AHE64" s="162"/>
      <c r="AHF64" s="162"/>
      <c r="AHG64" s="162"/>
      <c r="AHH64" s="162"/>
      <c r="AHI64" s="162"/>
      <c r="AHJ64" s="162"/>
      <c r="AHK64" s="162"/>
      <c r="AHL64" s="162"/>
      <c r="AHM64" s="162"/>
      <c r="AHN64" s="162"/>
      <c r="AHO64" s="162"/>
      <c r="AHP64" s="162"/>
      <c r="AHQ64" s="162"/>
      <c r="AHR64" s="162"/>
      <c r="AHS64" s="162"/>
      <c r="AHT64" s="162"/>
      <c r="AHU64" s="162"/>
      <c r="AHV64" s="162"/>
      <c r="AHW64" s="162"/>
      <c r="AHX64" s="162"/>
      <c r="AHY64" s="162"/>
      <c r="AHZ64" s="162"/>
      <c r="AIA64" s="162"/>
      <c r="AIB64" s="162"/>
      <c r="AIC64" s="162"/>
      <c r="AID64" s="162"/>
      <c r="AIE64" s="162"/>
      <c r="AIF64" s="162"/>
      <c r="AIG64" s="162"/>
      <c r="AIH64" s="162"/>
      <c r="AII64" s="162"/>
      <c r="AIJ64" s="162"/>
      <c r="AIK64" s="162"/>
      <c r="AIL64" s="162"/>
      <c r="AIM64" s="162"/>
      <c r="AIN64" s="162"/>
      <c r="AIO64" s="162"/>
      <c r="AIP64" s="162"/>
      <c r="AIQ64" s="162"/>
      <c r="AIR64" s="162"/>
      <c r="AIS64" s="162"/>
      <c r="AIT64" s="162"/>
      <c r="AIU64" s="162"/>
      <c r="AIV64" s="162"/>
      <c r="AIW64" s="162"/>
      <c r="AIX64" s="162"/>
      <c r="AIY64" s="162"/>
      <c r="AIZ64" s="162"/>
      <c r="AJA64" s="162"/>
      <c r="AJB64" s="162"/>
      <c r="AJC64" s="162"/>
      <c r="AJD64" s="162"/>
      <c r="AJE64" s="162"/>
      <c r="AJF64" s="162"/>
      <c r="AJG64" s="162"/>
      <c r="AJH64" s="162"/>
      <c r="AJI64" s="162"/>
      <c r="AJJ64" s="162"/>
      <c r="AJK64" s="162"/>
      <c r="AJL64" s="162"/>
      <c r="AJM64" s="162"/>
      <c r="AJN64" s="162"/>
      <c r="AJO64" s="162"/>
      <c r="AJP64" s="162"/>
      <c r="AJQ64" s="162"/>
      <c r="AJR64" s="162"/>
      <c r="AJS64" s="162"/>
      <c r="AJT64" s="162"/>
      <c r="AJU64" s="162"/>
      <c r="AJV64" s="162"/>
      <c r="AJW64" s="162"/>
      <c r="AJX64" s="162"/>
      <c r="AJY64" s="162"/>
      <c r="AJZ64" s="162"/>
      <c r="AKA64" s="162"/>
      <c r="AKB64" s="162"/>
      <c r="AKC64" s="162"/>
      <c r="AKD64" s="162"/>
      <c r="AKE64" s="162"/>
      <c r="AKF64" s="162"/>
      <c r="AKG64" s="162"/>
      <c r="AKH64" s="162"/>
      <c r="AKI64" s="162"/>
      <c r="AKJ64" s="162"/>
      <c r="AKK64" s="162"/>
      <c r="AKL64" s="162"/>
      <c r="AKM64" s="162"/>
      <c r="AKN64" s="162"/>
      <c r="AKO64" s="162"/>
      <c r="AKP64" s="162"/>
      <c r="AKQ64" s="162"/>
      <c r="AKR64" s="162"/>
      <c r="AKS64" s="162"/>
      <c r="AKT64" s="162"/>
      <c r="AKU64" s="162"/>
      <c r="AKV64" s="162"/>
      <c r="AKW64" s="162"/>
      <c r="AKX64" s="162"/>
      <c r="AKY64" s="162"/>
      <c r="AKZ64" s="162"/>
      <c r="ALA64" s="162"/>
      <c r="ALB64" s="162"/>
      <c r="ALC64" s="162"/>
      <c r="ALD64" s="162"/>
      <c r="ALE64" s="162"/>
      <c r="ALF64" s="162"/>
      <c r="ALG64" s="162"/>
      <c r="ALH64" s="162"/>
      <c r="ALI64" s="162"/>
      <c r="ALJ64" s="162"/>
      <c r="ALK64" s="162"/>
      <c r="ALL64" s="162"/>
      <c r="ALM64" s="162"/>
      <c r="ALN64" s="162"/>
      <c r="ALO64" s="162"/>
      <c r="ALP64" s="162"/>
      <c r="ALQ64" s="162"/>
      <c r="ALR64" s="162"/>
      <c r="ALS64" s="162"/>
      <c r="ALT64" s="162"/>
      <c r="ALU64" s="162"/>
      <c r="ALV64" s="162"/>
      <c r="ALW64" s="162"/>
      <c r="ALX64" s="162"/>
      <c r="ALY64" s="162"/>
      <c r="ALZ64" s="162"/>
      <c r="AMA64" s="162"/>
      <c r="AMB64" s="162"/>
      <c r="AMC64" s="162"/>
      <c r="AMD64" s="162"/>
      <c r="AME64" s="162"/>
      <c r="AMF64" s="162"/>
      <c r="AMG64" s="162"/>
      <c r="AMH64" s="162"/>
      <c r="AMI64" s="162"/>
      <c r="AMJ64" s="162"/>
      <c r="AMK64" s="162"/>
      <c r="AML64" s="162"/>
      <c r="AMM64" s="162"/>
      <c r="AMN64" s="162"/>
      <c r="AMO64" s="162"/>
      <c r="AMP64" s="162"/>
      <c r="AMQ64" s="162"/>
      <c r="AMR64" s="162"/>
      <c r="AMS64" s="162"/>
      <c r="AMT64" s="162"/>
      <c r="AMU64" s="162"/>
      <c r="AMV64" s="162"/>
      <c r="AMW64" s="162"/>
      <c r="AMX64" s="162"/>
      <c r="AMY64" s="162"/>
      <c r="AMZ64" s="162"/>
      <c r="ANA64" s="162"/>
      <c r="ANB64" s="162"/>
      <c r="ANC64" s="162"/>
      <c r="AND64" s="162"/>
      <c r="ANE64" s="162"/>
      <c r="ANF64" s="162"/>
      <c r="ANG64" s="162"/>
      <c r="ANH64" s="162"/>
      <c r="ANI64" s="162"/>
      <c r="ANJ64" s="162"/>
      <c r="ANK64" s="162"/>
      <c r="ANL64" s="162"/>
      <c r="ANM64" s="162"/>
      <c r="ANN64" s="162"/>
      <c r="ANO64" s="162"/>
      <c r="ANP64" s="162"/>
      <c r="ANQ64" s="162"/>
      <c r="ANR64" s="162"/>
      <c r="ANS64" s="162"/>
      <c r="ANT64" s="162"/>
      <c r="ANU64" s="162"/>
      <c r="ANV64" s="162"/>
      <c r="ANW64" s="162"/>
      <c r="ANX64" s="162"/>
      <c r="ANY64" s="162"/>
      <c r="ANZ64" s="162"/>
      <c r="AOA64" s="162"/>
      <c r="AOB64" s="162"/>
      <c r="AOC64" s="162"/>
      <c r="AOD64" s="162"/>
      <c r="AOE64" s="162"/>
      <c r="AOF64" s="162"/>
      <c r="AOG64" s="162"/>
      <c r="AOH64" s="162"/>
      <c r="AOI64" s="162"/>
      <c r="AOJ64" s="162"/>
      <c r="AOK64" s="162"/>
      <c r="AOL64" s="162"/>
      <c r="AOM64" s="162"/>
      <c r="AON64" s="162"/>
      <c r="AOO64" s="162"/>
      <c r="AOP64" s="162"/>
      <c r="AOQ64" s="162"/>
      <c r="AOR64" s="162"/>
      <c r="AOS64" s="162"/>
      <c r="AOT64" s="162"/>
      <c r="AOU64" s="162"/>
      <c r="AOV64" s="162"/>
      <c r="AOW64" s="162"/>
      <c r="AOX64" s="162"/>
      <c r="AOY64" s="162"/>
      <c r="AOZ64" s="162"/>
      <c r="APA64" s="162"/>
      <c r="APB64" s="162"/>
      <c r="APC64" s="162"/>
      <c r="APD64" s="162"/>
      <c r="APE64" s="162"/>
      <c r="APF64" s="162"/>
      <c r="APG64" s="162"/>
      <c r="APH64" s="162"/>
      <c r="API64" s="162"/>
      <c r="APJ64" s="162"/>
      <c r="APK64" s="162"/>
      <c r="APL64" s="162"/>
      <c r="APM64" s="162"/>
      <c r="APN64" s="162"/>
      <c r="APO64" s="162"/>
      <c r="APP64" s="162"/>
      <c r="APQ64" s="162"/>
      <c r="APR64" s="162"/>
      <c r="APS64" s="162"/>
      <c r="APT64" s="162"/>
      <c r="APU64" s="162"/>
      <c r="APV64" s="162"/>
      <c r="APW64" s="162"/>
      <c r="APX64" s="162"/>
      <c r="APY64" s="162"/>
      <c r="APZ64" s="162"/>
      <c r="AQA64" s="162"/>
      <c r="AQB64" s="162"/>
      <c r="AQC64" s="162"/>
      <c r="AQD64" s="162"/>
      <c r="AQE64" s="162"/>
      <c r="AQF64" s="162"/>
      <c r="AQG64" s="162"/>
      <c r="AQH64" s="162"/>
      <c r="AQI64" s="162"/>
      <c r="AQJ64" s="162"/>
      <c r="AQK64" s="162"/>
      <c r="AQL64" s="162"/>
      <c r="AQM64" s="162"/>
      <c r="AQN64" s="162"/>
      <c r="AQO64" s="162"/>
      <c r="AQP64" s="162"/>
      <c r="AQQ64" s="162"/>
      <c r="AQR64" s="162"/>
      <c r="AQS64" s="162"/>
      <c r="AQT64" s="162"/>
      <c r="AQU64" s="162"/>
      <c r="AQV64" s="162"/>
      <c r="AQW64" s="162"/>
      <c r="AQX64" s="162"/>
      <c r="AQY64" s="162"/>
      <c r="AQZ64" s="162"/>
      <c r="ARA64" s="162"/>
      <c r="ARB64" s="162"/>
      <c r="ARC64" s="162"/>
      <c r="ARD64" s="162"/>
      <c r="ARE64" s="162"/>
      <c r="ARF64" s="162"/>
      <c r="ARG64" s="162"/>
      <c r="ARH64" s="162"/>
      <c r="ARI64" s="162"/>
      <c r="ARJ64" s="162"/>
      <c r="ARK64" s="162"/>
      <c r="ARL64" s="162"/>
      <c r="ARM64" s="162"/>
      <c r="ARN64" s="162"/>
      <c r="ARO64" s="162"/>
      <c r="ARP64" s="162"/>
      <c r="ARQ64" s="162"/>
      <c r="ARR64" s="162"/>
      <c r="ARS64" s="162"/>
      <c r="ART64" s="162"/>
      <c r="ARU64" s="162"/>
      <c r="ARV64" s="162"/>
      <c r="ARW64" s="162"/>
      <c r="ARX64" s="162"/>
      <c r="ARY64" s="162"/>
      <c r="ARZ64" s="162"/>
      <c r="ASA64" s="162"/>
      <c r="ASB64" s="162"/>
      <c r="ASC64" s="162"/>
      <c r="ASD64" s="162"/>
      <c r="ASE64" s="162"/>
      <c r="ASF64" s="162"/>
      <c r="ASG64" s="162"/>
      <c r="ASH64" s="162"/>
      <c r="ASI64" s="162"/>
      <c r="ASJ64" s="162"/>
      <c r="ASK64" s="162"/>
      <c r="ASL64" s="162"/>
      <c r="ASM64" s="162"/>
      <c r="ASN64" s="162"/>
      <c r="ASO64" s="162"/>
      <c r="ASP64" s="162"/>
      <c r="ASQ64" s="162"/>
      <c r="ASR64" s="162"/>
      <c r="ASS64" s="162"/>
      <c r="AST64" s="162"/>
      <c r="ASU64" s="162"/>
      <c r="ASV64" s="162"/>
      <c r="ASW64" s="162"/>
      <c r="ASX64" s="162"/>
      <c r="ASY64" s="162"/>
      <c r="ASZ64" s="162"/>
      <c r="ATA64" s="162"/>
      <c r="ATB64" s="162"/>
      <c r="ATC64" s="162"/>
      <c r="ATD64" s="162"/>
      <c r="ATE64" s="162"/>
      <c r="ATF64" s="162"/>
      <c r="ATG64" s="162"/>
      <c r="ATH64" s="162"/>
      <c r="ATI64" s="162"/>
      <c r="ATJ64" s="162"/>
      <c r="ATK64" s="162"/>
      <c r="ATL64" s="162"/>
      <c r="ATM64" s="162"/>
      <c r="ATN64" s="162"/>
      <c r="ATO64" s="162"/>
      <c r="ATP64" s="162"/>
      <c r="ATQ64" s="162"/>
      <c r="ATR64" s="162"/>
      <c r="ATS64" s="162"/>
      <c r="ATT64" s="162"/>
      <c r="ATU64" s="162"/>
      <c r="ATV64" s="162"/>
      <c r="ATW64" s="162"/>
      <c r="ATX64" s="162"/>
      <c r="ATY64" s="162"/>
      <c r="ATZ64" s="162"/>
      <c r="AUA64" s="162"/>
      <c r="AUB64" s="162"/>
      <c r="AUC64" s="162"/>
      <c r="AUD64" s="162"/>
      <c r="AUE64" s="162"/>
      <c r="AUF64" s="162"/>
      <c r="AUG64" s="162"/>
      <c r="AUH64" s="162"/>
      <c r="AUI64" s="162"/>
      <c r="AUJ64" s="162"/>
      <c r="AUK64" s="162"/>
      <c r="AUL64" s="162"/>
      <c r="AUM64" s="162"/>
      <c r="AUN64" s="162"/>
      <c r="AUO64" s="162"/>
      <c r="AUP64" s="162"/>
      <c r="AUQ64" s="162"/>
      <c r="AUR64" s="162"/>
      <c r="AUS64" s="162"/>
      <c r="AUT64" s="162"/>
      <c r="AUU64" s="162"/>
      <c r="AUV64" s="162"/>
      <c r="AUW64" s="162"/>
      <c r="AUX64" s="162"/>
      <c r="AUY64" s="162"/>
      <c r="AUZ64" s="162"/>
      <c r="AVA64" s="162"/>
      <c r="AVB64" s="162"/>
      <c r="AVC64" s="162"/>
      <c r="AVD64" s="162"/>
      <c r="AVE64" s="162"/>
      <c r="AVF64" s="162"/>
      <c r="AVG64" s="162"/>
      <c r="AVH64" s="162"/>
      <c r="AVI64" s="162"/>
      <c r="AVJ64" s="162"/>
      <c r="AVK64" s="162"/>
      <c r="AVL64" s="162"/>
      <c r="AVM64" s="162"/>
      <c r="AVN64" s="162"/>
      <c r="AVO64" s="162"/>
      <c r="AVP64" s="162"/>
      <c r="AVQ64" s="162"/>
      <c r="AVR64" s="162"/>
      <c r="AVS64" s="162"/>
      <c r="AVT64" s="162"/>
      <c r="AVU64" s="162"/>
      <c r="AVV64" s="162"/>
      <c r="AVW64" s="162"/>
      <c r="AVX64" s="162"/>
      <c r="AVY64" s="162"/>
      <c r="AVZ64" s="162"/>
      <c r="AWA64" s="162"/>
      <c r="AWB64" s="162"/>
      <c r="AWC64" s="162"/>
      <c r="AWD64" s="162"/>
      <c r="AWE64" s="162"/>
      <c r="AWF64" s="162"/>
      <c r="AWG64" s="162"/>
      <c r="AWH64" s="162"/>
      <c r="AWI64" s="162"/>
      <c r="AWJ64" s="162"/>
      <c r="AWK64" s="162"/>
      <c r="AWL64" s="162"/>
      <c r="AWM64" s="162"/>
      <c r="AWN64" s="162"/>
      <c r="AWO64" s="162"/>
      <c r="AWP64" s="162"/>
      <c r="AWQ64" s="162"/>
      <c r="AWR64" s="162"/>
      <c r="AWS64" s="162"/>
      <c r="AWT64" s="162"/>
      <c r="AWU64" s="162"/>
      <c r="AWV64" s="162"/>
      <c r="AWW64" s="162"/>
      <c r="AWX64" s="162"/>
      <c r="AWY64" s="162"/>
      <c r="AWZ64" s="162"/>
      <c r="AXA64" s="162"/>
      <c r="AXB64" s="162"/>
      <c r="AXC64" s="162"/>
      <c r="AXD64" s="162"/>
      <c r="AXE64" s="162"/>
      <c r="AXF64" s="162"/>
      <c r="AXG64" s="162"/>
      <c r="AXH64" s="162"/>
      <c r="AXI64" s="162"/>
      <c r="AXJ64" s="162"/>
      <c r="AXK64" s="162"/>
      <c r="AXL64" s="162"/>
      <c r="AXM64" s="162"/>
      <c r="AXN64" s="162"/>
      <c r="AXO64" s="162"/>
      <c r="AXP64" s="162"/>
      <c r="AXQ64" s="162"/>
      <c r="AXR64" s="162"/>
      <c r="AXS64" s="162"/>
      <c r="AXT64" s="162"/>
      <c r="AXU64" s="162"/>
      <c r="AXV64" s="162"/>
      <c r="AXW64" s="162"/>
      <c r="AXX64" s="162"/>
      <c r="AXY64" s="162"/>
      <c r="AXZ64" s="162"/>
      <c r="AYA64" s="162"/>
      <c r="AYB64" s="162"/>
      <c r="AYC64" s="162"/>
      <c r="AYD64" s="162"/>
      <c r="AYE64" s="162"/>
      <c r="AYF64" s="162"/>
      <c r="AYG64" s="162"/>
      <c r="AYH64" s="162"/>
      <c r="AYI64" s="162"/>
      <c r="AYJ64" s="162"/>
      <c r="AYK64" s="162"/>
      <c r="AYL64" s="162"/>
      <c r="AYM64" s="162"/>
      <c r="AYN64" s="162"/>
      <c r="AYO64" s="162"/>
      <c r="AYP64" s="162"/>
      <c r="AYQ64" s="162"/>
      <c r="AYR64" s="162"/>
      <c r="AYS64" s="162"/>
      <c r="AYT64" s="162"/>
      <c r="AYU64" s="162"/>
      <c r="AYV64" s="162"/>
      <c r="AYW64" s="162"/>
      <c r="AYX64" s="162"/>
      <c r="AYY64" s="162"/>
      <c r="AYZ64" s="162"/>
      <c r="AZA64" s="162"/>
      <c r="AZB64" s="162"/>
      <c r="AZC64" s="162"/>
      <c r="AZD64" s="162"/>
      <c r="AZE64" s="162"/>
      <c r="AZF64" s="162"/>
      <c r="AZG64" s="162"/>
      <c r="AZH64" s="162"/>
      <c r="AZI64" s="162"/>
      <c r="AZJ64" s="162"/>
      <c r="AZK64" s="162"/>
      <c r="AZL64" s="162"/>
      <c r="AZM64" s="162"/>
      <c r="AZN64" s="162"/>
      <c r="AZO64" s="162"/>
      <c r="AZP64" s="162"/>
      <c r="AZQ64" s="162"/>
      <c r="AZR64" s="162"/>
      <c r="AZS64" s="162"/>
      <c r="AZT64" s="162"/>
      <c r="AZU64" s="162"/>
      <c r="AZV64" s="162"/>
      <c r="AZW64" s="162"/>
      <c r="AZX64" s="162"/>
      <c r="AZY64" s="162"/>
      <c r="AZZ64" s="162"/>
      <c r="BAA64" s="162"/>
      <c r="BAB64" s="162"/>
      <c r="BAC64" s="162"/>
      <c r="BAD64" s="162"/>
      <c r="BAE64" s="162"/>
      <c r="BAF64" s="162"/>
      <c r="BAG64" s="162"/>
      <c r="BAH64" s="162"/>
      <c r="BAI64" s="162"/>
      <c r="BAJ64" s="162"/>
      <c r="BAK64" s="162"/>
      <c r="BAL64" s="162"/>
      <c r="BAM64" s="162"/>
      <c r="BAN64" s="162"/>
      <c r="BAO64" s="162"/>
      <c r="BAP64" s="162"/>
      <c r="BAQ64" s="162"/>
      <c r="BAR64" s="162"/>
      <c r="BAS64" s="162"/>
      <c r="BAT64" s="162"/>
      <c r="BAU64" s="162"/>
      <c r="BAV64" s="162"/>
      <c r="BAW64" s="162"/>
      <c r="BAX64" s="162"/>
      <c r="BAY64" s="162"/>
      <c r="BAZ64" s="162"/>
      <c r="BBA64" s="162"/>
      <c r="BBB64" s="162"/>
      <c r="BBC64" s="162"/>
      <c r="BBD64" s="162"/>
      <c r="BBE64" s="162"/>
      <c r="BBF64" s="162"/>
      <c r="BBG64" s="162"/>
      <c r="BBH64" s="162"/>
      <c r="BBI64" s="162"/>
      <c r="BBJ64" s="162"/>
      <c r="BBK64" s="162"/>
      <c r="BBL64" s="162"/>
      <c r="BBM64" s="162"/>
      <c r="BBN64" s="162"/>
      <c r="BBO64" s="162"/>
      <c r="BBP64" s="162"/>
      <c r="BBQ64" s="162"/>
      <c r="BBR64" s="162"/>
      <c r="BBS64" s="162"/>
      <c r="BBT64" s="162"/>
      <c r="BBU64" s="162"/>
      <c r="BBV64" s="162"/>
      <c r="BBW64" s="162"/>
      <c r="BBX64" s="162"/>
      <c r="BBY64" s="162"/>
      <c r="BBZ64" s="162"/>
      <c r="BCA64" s="162"/>
      <c r="BCB64" s="162"/>
      <c r="BCC64" s="162"/>
      <c r="BCD64" s="162"/>
      <c r="BCE64" s="162"/>
      <c r="BCF64" s="162"/>
      <c r="BCG64" s="162"/>
      <c r="BCH64" s="162"/>
      <c r="BCI64" s="162"/>
      <c r="BCJ64" s="162"/>
      <c r="BCK64" s="162"/>
      <c r="BCL64" s="162"/>
      <c r="BCM64" s="162"/>
      <c r="BCN64" s="162"/>
      <c r="BCO64" s="162"/>
      <c r="BCP64" s="162"/>
      <c r="BCQ64" s="162"/>
      <c r="BCR64" s="162"/>
      <c r="BCS64" s="162"/>
      <c r="BCT64" s="162"/>
      <c r="BCU64" s="162"/>
      <c r="BCV64" s="162"/>
      <c r="BCW64" s="162"/>
      <c r="BCX64" s="162"/>
      <c r="BCY64" s="162"/>
      <c r="BCZ64" s="162"/>
      <c r="BDA64" s="162"/>
      <c r="BDB64" s="162"/>
      <c r="BDC64" s="162"/>
      <c r="BDD64" s="162"/>
      <c r="BDE64" s="162"/>
      <c r="BDF64" s="162"/>
      <c r="BDG64" s="162"/>
      <c r="BDH64" s="162"/>
      <c r="BDI64" s="162"/>
      <c r="BDJ64" s="162"/>
      <c r="BDK64" s="162"/>
      <c r="BDL64" s="162"/>
      <c r="BDM64" s="162"/>
      <c r="BDN64" s="162"/>
      <c r="BDO64" s="162"/>
      <c r="BDP64" s="162"/>
      <c r="BDQ64" s="162"/>
      <c r="BDR64" s="162"/>
      <c r="BDS64" s="162"/>
      <c r="BDT64" s="162"/>
      <c r="BDU64" s="162"/>
      <c r="BDV64" s="162"/>
      <c r="BDW64" s="162"/>
      <c r="BDX64" s="162"/>
      <c r="BDY64" s="162"/>
      <c r="BDZ64" s="162"/>
      <c r="BEA64" s="162"/>
      <c r="BEB64" s="162"/>
      <c r="BEC64" s="162"/>
      <c r="BED64" s="162"/>
      <c r="BEE64" s="162"/>
      <c r="BEF64" s="162"/>
      <c r="BEG64" s="162"/>
      <c r="BEH64" s="162"/>
      <c r="BEI64" s="162"/>
      <c r="BEJ64" s="162"/>
      <c r="BEK64" s="162"/>
      <c r="BEL64" s="162"/>
      <c r="BEM64" s="162"/>
      <c r="BEN64" s="162"/>
      <c r="BEO64" s="162"/>
      <c r="BEP64" s="162"/>
      <c r="BEQ64" s="162"/>
      <c r="BER64" s="162"/>
      <c r="BES64" s="162"/>
      <c r="BET64" s="162"/>
      <c r="BEU64" s="162"/>
      <c r="BEV64" s="162"/>
      <c r="BEW64" s="162"/>
      <c r="BEX64" s="162"/>
      <c r="BEY64" s="162"/>
      <c r="BEZ64" s="162"/>
      <c r="BFA64" s="162"/>
      <c r="BFB64" s="162"/>
      <c r="BFC64" s="162"/>
      <c r="BFD64" s="162"/>
      <c r="BFE64" s="162"/>
      <c r="BFF64" s="162"/>
      <c r="BFG64" s="162"/>
      <c r="BFH64" s="162"/>
      <c r="BFI64" s="162"/>
      <c r="BFJ64" s="162"/>
      <c r="BFK64" s="162"/>
      <c r="BFL64" s="162"/>
      <c r="BFM64" s="162"/>
      <c r="BFN64" s="162"/>
      <c r="BFO64" s="162"/>
      <c r="BFP64" s="162"/>
      <c r="BFQ64" s="162"/>
      <c r="BFR64" s="162"/>
      <c r="BFS64" s="162"/>
      <c r="BFT64" s="162"/>
      <c r="BFU64" s="162"/>
      <c r="BFV64" s="162"/>
      <c r="BFW64" s="162"/>
      <c r="BFX64" s="162"/>
      <c r="BFY64" s="162"/>
      <c r="BFZ64" s="162"/>
      <c r="BGA64" s="162"/>
      <c r="BGB64" s="162"/>
      <c r="BGC64" s="162"/>
      <c r="BGD64" s="162"/>
      <c r="BGE64" s="162"/>
      <c r="BGF64" s="162"/>
      <c r="BGG64" s="162"/>
      <c r="BGH64" s="162"/>
      <c r="BGI64" s="162"/>
      <c r="BGJ64" s="162"/>
      <c r="BGK64" s="162"/>
      <c r="BGL64" s="162"/>
      <c r="BGM64" s="162"/>
      <c r="BGN64" s="162"/>
      <c r="BGO64" s="162"/>
      <c r="BGP64" s="162"/>
      <c r="BGQ64" s="162"/>
      <c r="BGR64" s="162"/>
      <c r="BGS64" s="162"/>
      <c r="BGT64" s="162"/>
      <c r="BGU64" s="162"/>
      <c r="BGV64" s="162"/>
      <c r="BGW64" s="162"/>
      <c r="BGX64" s="162"/>
      <c r="BGY64" s="162"/>
      <c r="BGZ64" s="162"/>
      <c r="BHA64" s="162"/>
      <c r="BHB64" s="162"/>
      <c r="BHC64" s="162"/>
      <c r="BHD64" s="162"/>
      <c r="BHE64" s="162"/>
      <c r="BHF64" s="162"/>
      <c r="BHG64" s="162"/>
      <c r="BHH64" s="162"/>
      <c r="BHI64" s="162"/>
      <c r="BHJ64" s="162"/>
      <c r="BHK64" s="162"/>
      <c r="BHL64" s="162"/>
      <c r="BHM64" s="162"/>
      <c r="BHN64" s="162"/>
      <c r="BHO64" s="162"/>
      <c r="BHP64" s="162"/>
      <c r="BHQ64" s="162"/>
      <c r="BHR64" s="162"/>
      <c r="BHS64" s="162"/>
      <c r="BHT64" s="162"/>
      <c r="BHU64" s="162"/>
      <c r="BHV64" s="162"/>
      <c r="BHW64" s="162"/>
      <c r="BHX64" s="162"/>
      <c r="BHY64" s="162"/>
      <c r="BHZ64" s="162"/>
      <c r="BIA64" s="162"/>
      <c r="BIB64" s="162"/>
      <c r="BIC64" s="162"/>
      <c r="BID64" s="162"/>
      <c r="BIE64" s="162"/>
      <c r="BIF64" s="162"/>
      <c r="BIG64" s="162"/>
      <c r="BIH64" s="162"/>
      <c r="BII64" s="162"/>
      <c r="BIJ64" s="162"/>
      <c r="BIK64" s="162"/>
      <c r="BIL64" s="162"/>
      <c r="BIM64" s="162"/>
      <c r="BIN64" s="162"/>
      <c r="BIO64" s="162"/>
      <c r="BIP64" s="162"/>
      <c r="BIQ64" s="162"/>
      <c r="BIR64" s="162"/>
      <c r="BIS64" s="162"/>
      <c r="BIT64" s="162"/>
      <c r="BIU64" s="162"/>
      <c r="BIV64" s="162"/>
      <c r="BIW64" s="162"/>
      <c r="BIX64" s="162"/>
      <c r="BIY64" s="162"/>
      <c r="BIZ64" s="162"/>
      <c r="BJA64" s="162"/>
      <c r="BJB64" s="162"/>
      <c r="BJC64" s="162"/>
      <c r="BJD64" s="162"/>
      <c r="BJE64" s="162"/>
      <c r="BJF64" s="162"/>
      <c r="BJG64" s="162"/>
      <c r="BJH64" s="162"/>
      <c r="BJI64" s="162"/>
      <c r="BJJ64" s="162"/>
      <c r="BJK64" s="162"/>
      <c r="BJL64" s="162"/>
      <c r="BJM64" s="162"/>
      <c r="BJN64" s="162"/>
      <c r="BJO64" s="162"/>
      <c r="BJP64" s="162"/>
      <c r="BJQ64" s="162"/>
      <c r="BJR64" s="162"/>
      <c r="BJS64" s="162"/>
      <c r="BJT64" s="162"/>
      <c r="BJU64" s="162"/>
      <c r="BJV64" s="162"/>
      <c r="BJW64" s="162"/>
      <c r="BJX64" s="162"/>
      <c r="BJY64" s="162"/>
      <c r="BJZ64" s="162"/>
      <c r="BKA64" s="162"/>
      <c r="BKB64" s="162"/>
      <c r="BKC64" s="162"/>
      <c r="BKD64" s="162"/>
      <c r="BKE64" s="162"/>
      <c r="BKF64" s="162"/>
      <c r="BKG64" s="162"/>
      <c r="BKH64" s="162"/>
      <c r="BKI64" s="162"/>
      <c r="BKJ64" s="162"/>
      <c r="BKK64" s="162"/>
      <c r="BKL64" s="162"/>
      <c r="BKM64" s="162"/>
      <c r="BKN64" s="162"/>
      <c r="BKO64" s="162"/>
      <c r="BKP64" s="162"/>
      <c r="BKQ64" s="162"/>
      <c r="BKR64" s="162"/>
      <c r="BKS64" s="162"/>
      <c r="BKT64" s="162"/>
      <c r="BKU64" s="162"/>
      <c r="BKV64" s="162"/>
      <c r="BKW64" s="162"/>
      <c r="BKX64" s="162"/>
      <c r="BKY64" s="162"/>
      <c r="BKZ64" s="162"/>
      <c r="BLA64" s="162"/>
      <c r="BLB64" s="162"/>
      <c r="BLC64" s="162"/>
      <c r="BLD64" s="162"/>
      <c r="BLE64" s="162"/>
      <c r="BLF64" s="162"/>
      <c r="BLG64" s="162"/>
      <c r="BLH64" s="162"/>
      <c r="BLI64" s="162"/>
      <c r="BLJ64" s="162"/>
      <c r="BLK64" s="162"/>
      <c r="BLL64" s="162"/>
      <c r="BLM64" s="162"/>
      <c r="BLN64" s="162"/>
      <c r="BLO64" s="162"/>
      <c r="BLP64" s="162"/>
      <c r="BLQ64" s="162"/>
      <c r="BLR64" s="162"/>
      <c r="BLS64" s="162"/>
      <c r="BLT64" s="162"/>
      <c r="BLU64" s="162"/>
      <c r="BLV64" s="162"/>
      <c r="BLW64" s="162"/>
      <c r="BLX64" s="162"/>
      <c r="BLY64" s="162"/>
      <c r="BLZ64" s="162"/>
      <c r="BMA64" s="162"/>
      <c r="BMB64" s="162"/>
      <c r="BMC64" s="162"/>
      <c r="BMD64" s="162"/>
      <c r="BME64" s="162"/>
      <c r="BMF64" s="162"/>
      <c r="BMG64" s="162"/>
      <c r="BMH64" s="162"/>
      <c r="BMI64" s="162"/>
      <c r="BMJ64" s="162"/>
      <c r="BMK64" s="162"/>
      <c r="BML64" s="162"/>
      <c r="BMM64" s="162"/>
      <c r="BMN64" s="162"/>
      <c r="BMO64" s="162"/>
      <c r="BMP64" s="162"/>
      <c r="BMQ64" s="162"/>
      <c r="BMR64" s="162"/>
      <c r="BMS64" s="162"/>
      <c r="BMT64" s="162"/>
      <c r="BMU64" s="162"/>
      <c r="BMV64" s="162"/>
      <c r="BMW64" s="162"/>
      <c r="BMX64" s="162"/>
      <c r="BMY64" s="162"/>
      <c r="BMZ64" s="162"/>
      <c r="BNA64" s="162"/>
      <c r="BNB64" s="162"/>
      <c r="BNC64" s="162"/>
      <c r="BND64" s="162"/>
      <c r="BNE64" s="162"/>
      <c r="BNF64" s="162"/>
      <c r="BNG64" s="162"/>
      <c r="BNH64" s="162"/>
      <c r="BNI64" s="162"/>
      <c r="BNJ64" s="162"/>
      <c r="BNK64" s="162"/>
      <c r="BNL64" s="162"/>
      <c r="BNM64" s="162"/>
      <c r="BNN64" s="162"/>
      <c r="BNO64" s="162"/>
      <c r="BNP64" s="162"/>
      <c r="BNQ64" s="162"/>
      <c r="BNR64" s="162"/>
      <c r="BNS64" s="162"/>
      <c r="BNT64" s="162"/>
      <c r="BNU64" s="162"/>
      <c r="BNV64" s="162"/>
      <c r="BNW64" s="162"/>
      <c r="BNX64" s="162"/>
      <c r="BNY64" s="162"/>
      <c r="BNZ64" s="162"/>
      <c r="BOA64" s="162"/>
      <c r="BOB64" s="162"/>
      <c r="BOC64" s="162"/>
      <c r="BOD64" s="162"/>
      <c r="BOE64" s="162"/>
      <c r="BOF64" s="162"/>
      <c r="BOG64" s="162"/>
      <c r="BOH64" s="162"/>
      <c r="BOI64" s="162"/>
      <c r="BOJ64" s="162"/>
      <c r="BOK64" s="162"/>
      <c r="BOL64" s="162"/>
      <c r="BOM64" s="162"/>
      <c r="BON64" s="162"/>
      <c r="BOO64" s="162"/>
      <c r="BOP64" s="162"/>
      <c r="BOQ64" s="162"/>
      <c r="BOR64" s="162"/>
      <c r="BOS64" s="162"/>
      <c r="BOT64" s="162"/>
      <c r="BOU64" s="162"/>
      <c r="BOV64" s="162"/>
      <c r="BOW64" s="162"/>
      <c r="BOX64" s="162"/>
      <c r="BOY64" s="162"/>
      <c r="BOZ64" s="162"/>
      <c r="BPA64" s="162"/>
      <c r="BPB64" s="162"/>
      <c r="BPC64" s="162"/>
      <c r="BPD64" s="162"/>
      <c r="BPE64" s="162"/>
      <c r="BPF64" s="162"/>
      <c r="BPG64" s="162"/>
      <c r="BPH64" s="162"/>
      <c r="BPI64" s="162"/>
      <c r="BPJ64" s="162"/>
      <c r="BPK64" s="162"/>
      <c r="BPL64" s="162"/>
      <c r="BPM64" s="162"/>
      <c r="BPN64" s="162"/>
      <c r="BPO64" s="162"/>
      <c r="BPP64" s="162"/>
      <c r="BPQ64" s="162"/>
      <c r="BPR64" s="162"/>
      <c r="BPS64" s="162"/>
      <c r="BPT64" s="162"/>
      <c r="BPU64" s="162"/>
      <c r="BPV64" s="162"/>
      <c r="BPW64" s="162"/>
      <c r="BPX64" s="162"/>
      <c r="BPY64" s="162"/>
      <c r="BPZ64" s="162"/>
      <c r="BQA64" s="162"/>
      <c r="BQB64" s="162"/>
      <c r="BQC64" s="162"/>
      <c r="BQD64" s="162"/>
      <c r="BQE64" s="162"/>
      <c r="BQF64" s="162"/>
      <c r="BQG64" s="162"/>
      <c r="BQH64" s="162"/>
      <c r="BQI64" s="162"/>
      <c r="BQJ64" s="162"/>
      <c r="BQK64" s="162"/>
      <c r="BQL64" s="162"/>
      <c r="BQM64" s="162"/>
      <c r="BQN64" s="162"/>
      <c r="BQO64" s="162"/>
      <c r="BQP64" s="162"/>
      <c r="BQQ64" s="162"/>
      <c r="BQR64" s="162"/>
      <c r="BQS64" s="162"/>
      <c r="BQT64" s="162"/>
      <c r="BQU64" s="162"/>
      <c r="BQV64" s="162"/>
      <c r="BQW64" s="162"/>
      <c r="BQX64" s="162"/>
      <c r="BQY64" s="162"/>
      <c r="BQZ64" s="162"/>
      <c r="BRA64" s="162"/>
      <c r="BRB64" s="162"/>
      <c r="BRC64" s="162"/>
      <c r="BRD64" s="162"/>
      <c r="BRE64" s="162"/>
      <c r="BRF64" s="162"/>
      <c r="BRG64" s="162"/>
      <c r="BRH64" s="162"/>
      <c r="BRI64" s="162"/>
      <c r="BRJ64" s="162"/>
      <c r="BRK64" s="162"/>
      <c r="BRL64" s="162"/>
      <c r="BRM64" s="162"/>
      <c r="BRN64" s="162"/>
      <c r="BRO64" s="162"/>
      <c r="BRP64" s="162"/>
      <c r="BRQ64" s="162"/>
      <c r="BRR64" s="162"/>
      <c r="BRS64" s="162"/>
      <c r="BRT64" s="162"/>
      <c r="BRU64" s="162"/>
      <c r="BRV64" s="162"/>
      <c r="BRW64" s="162"/>
      <c r="BRX64" s="162"/>
      <c r="BRY64" s="162"/>
      <c r="BRZ64" s="162"/>
      <c r="BSA64" s="162"/>
      <c r="BSB64" s="162"/>
      <c r="BSC64" s="162"/>
      <c r="BSD64" s="162"/>
      <c r="BSE64" s="162"/>
      <c r="BSF64" s="162"/>
      <c r="BSG64" s="162"/>
      <c r="BSH64" s="162"/>
      <c r="BSI64" s="162"/>
      <c r="BSJ64" s="162"/>
      <c r="BSK64" s="162"/>
      <c r="BSL64" s="162"/>
      <c r="BSM64" s="162"/>
      <c r="BSN64" s="162"/>
      <c r="BSO64" s="162"/>
      <c r="BSP64" s="162"/>
      <c r="BSQ64" s="162"/>
      <c r="BSR64" s="162"/>
      <c r="BSS64" s="162"/>
      <c r="BST64" s="162"/>
      <c r="BSU64" s="162"/>
      <c r="BSV64" s="162"/>
      <c r="BSW64" s="162"/>
      <c r="BSX64" s="162"/>
      <c r="BSY64" s="162"/>
      <c r="BSZ64" s="162"/>
      <c r="BTA64" s="162"/>
      <c r="BTB64" s="162"/>
      <c r="BTC64" s="162"/>
      <c r="BTD64" s="162"/>
      <c r="BTE64" s="162"/>
      <c r="BTF64" s="162"/>
      <c r="BTG64" s="162"/>
      <c r="BTH64" s="162"/>
      <c r="BTI64" s="162"/>
      <c r="BTJ64" s="162"/>
      <c r="BTK64" s="162"/>
      <c r="BTL64" s="162"/>
      <c r="BTM64" s="162"/>
      <c r="BTN64" s="162"/>
      <c r="BTO64" s="162"/>
      <c r="BTP64" s="162"/>
      <c r="BTQ64" s="162"/>
      <c r="BTR64" s="162"/>
      <c r="BTS64" s="162"/>
      <c r="BTT64" s="162"/>
      <c r="BTU64" s="162"/>
      <c r="BTV64" s="162"/>
      <c r="BTW64" s="162"/>
      <c r="BTX64" s="162"/>
      <c r="BTY64" s="162"/>
      <c r="BTZ64" s="162"/>
      <c r="BUA64" s="162"/>
      <c r="BUB64" s="162"/>
      <c r="BUC64" s="162"/>
      <c r="BUD64" s="162"/>
      <c r="BUE64" s="162"/>
      <c r="BUF64" s="162"/>
      <c r="BUG64" s="162"/>
      <c r="BUH64" s="162"/>
      <c r="BUI64" s="162"/>
      <c r="BUJ64" s="162"/>
      <c r="BUK64" s="162"/>
      <c r="BUL64" s="162"/>
      <c r="BUM64" s="162"/>
      <c r="BUN64" s="162"/>
      <c r="BUO64" s="162"/>
      <c r="BUP64" s="162"/>
      <c r="BUQ64" s="162"/>
      <c r="BUR64" s="162"/>
      <c r="BUS64" s="162"/>
      <c r="BUT64" s="162"/>
      <c r="BUU64" s="162"/>
      <c r="BUV64" s="162"/>
      <c r="BUW64" s="162"/>
      <c r="BUX64" s="162"/>
      <c r="BUY64" s="162"/>
      <c r="BUZ64" s="162"/>
      <c r="BVA64" s="162"/>
      <c r="BVB64" s="162"/>
      <c r="BVC64" s="162"/>
      <c r="BVD64" s="162"/>
      <c r="BVE64" s="162"/>
      <c r="BVF64" s="162"/>
      <c r="BVG64" s="162"/>
      <c r="BVH64" s="162"/>
      <c r="BVI64" s="162"/>
      <c r="BVJ64" s="162"/>
      <c r="BVK64" s="162"/>
      <c r="BVL64" s="162"/>
      <c r="BVM64" s="162"/>
      <c r="BVN64" s="162"/>
      <c r="BVO64" s="162"/>
      <c r="BVP64" s="162"/>
      <c r="BVQ64" s="162"/>
      <c r="BVR64" s="162"/>
      <c r="BVS64" s="162"/>
      <c r="BVT64" s="162"/>
      <c r="BVU64" s="162"/>
      <c r="BVV64" s="162"/>
      <c r="BVW64" s="162"/>
      <c r="BVX64" s="162"/>
      <c r="BVY64" s="162"/>
      <c r="BVZ64" s="162"/>
      <c r="BWA64" s="162"/>
      <c r="BWB64" s="162"/>
      <c r="BWC64" s="162"/>
      <c r="BWD64" s="162"/>
      <c r="BWE64" s="162"/>
      <c r="BWF64" s="162"/>
      <c r="BWG64" s="162"/>
      <c r="BWH64" s="162"/>
      <c r="BWI64" s="162"/>
      <c r="BWJ64" s="162"/>
      <c r="BWK64" s="162"/>
      <c r="BWL64" s="162"/>
      <c r="BWM64" s="162"/>
      <c r="BWN64" s="162"/>
      <c r="BWO64" s="162"/>
      <c r="BWP64" s="162"/>
      <c r="BWQ64" s="162"/>
      <c r="BWR64" s="162"/>
      <c r="BWS64" s="162"/>
      <c r="BWT64" s="162"/>
      <c r="BWU64" s="162"/>
      <c r="BWV64" s="162"/>
      <c r="BWW64" s="162"/>
      <c r="BWX64" s="162"/>
      <c r="BWY64" s="162"/>
      <c r="BWZ64" s="162"/>
      <c r="BXA64" s="162"/>
      <c r="BXB64" s="162"/>
      <c r="BXC64" s="162"/>
      <c r="BXD64" s="162"/>
      <c r="BXE64" s="162"/>
      <c r="BXF64" s="162"/>
      <c r="BXG64" s="162"/>
      <c r="BXH64" s="162"/>
      <c r="BXI64" s="162"/>
      <c r="BXJ64" s="162"/>
      <c r="BXK64" s="162"/>
      <c r="BXL64" s="162"/>
      <c r="BXM64" s="162"/>
      <c r="BXN64" s="162"/>
      <c r="BXO64" s="162"/>
      <c r="BXP64" s="162"/>
      <c r="BXQ64" s="162"/>
      <c r="BXR64" s="162"/>
      <c r="BXS64" s="162"/>
      <c r="BXT64" s="162"/>
      <c r="BXU64" s="162"/>
      <c r="BXV64" s="162"/>
      <c r="BXW64" s="162"/>
      <c r="BXX64" s="162"/>
      <c r="BXY64" s="162"/>
      <c r="BXZ64" s="162"/>
      <c r="BYA64" s="162"/>
      <c r="BYB64" s="162"/>
      <c r="BYC64" s="162"/>
      <c r="BYD64" s="162"/>
      <c r="BYE64" s="162"/>
      <c r="BYF64" s="162"/>
      <c r="BYG64" s="162"/>
      <c r="BYH64" s="162"/>
      <c r="BYI64" s="162"/>
      <c r="BYJ64" s="162"/>
      <c r="BYK64" s="162"/>
      <c r="BYL64" s="162"/>
      <c r="BYM64" s="162"/>
      <c r="BYN64" s="162"/>
      <c r="BYO64" s="162"/>
      <c r="BYP64" s="162"/>
      <c r="BYQ64" s="162"/>
      <c r="BYR64" s="162"/>
      <c r="BYS64" s="162"/>
      <c r="BYT64" s="162"/>
      <c r="BYU64" s="162"/>
      <c r="BYV64" s="162"/>
      <c r="BYW64" s="162"/>
      <c r="BYX64" s="162"/>
      <c r="BYY64" s="162"/>
      <c r="BYZ64" s="162"/>
      <c r="BZA64" s="162"/>
      <c r="BZB64" s="162"/>
      <c r="BZC64" s="162"/>
      <c r="BZD64" s="162"/>
      <c r="BZE64" s="162"/>
      <c r="BZF64" s="162"/>
      <c r="BZG64" s="162"/>
      <c r="BZH64" s="162"/>
      <c r="BZI64" s="162"/>
      <c r="BZJ64" s="162"/>
      <c r="BZK64" s="162"/>
      <c r="BZL64" s="162"/>
      <c r="BZM64" s="162"/>
      <c r="BZN64" s="162"/>
      <c r="BZO64" s="162"/>
      <c r="BZP64" s="162"/>
      <c r="BZQ64" s="162"/>
      <c r="BZR64" s="162"/>
      <c r="BZS64" s="162"/>
      <c r="BZT64" s="162"/>
      <c r="BZU64" s="162"/>
      <c r="BZV64" s="162"/>
      <c r="BZW64" s="162"/>
      <c r="BZX64" s="162"/>
      <c r="BZY64" s="162"/>
      <c r="BZZ64" s="162"/>
      <c r="CAA64" s="162"/>
      <c r="CAB64" s="162"/>
      <c r="CAC64" s="162"/>
      <c r="CAD64" s="162"/>
      <c r="CAE64" s="162"/>
      <c r="CAF64" s="162"/>
      <c r="CAG64" s="162"/>
      <c r="CAH64" s="162"/>
      <c r="CAI64" s="162"/>
      <c r="CAJ64" s="162"/>
      <c r="CAK64" s="162"/>
      <c r="CAL64" s="162"/>
      <c r="CAM64" s="162"/>
      <c r="CAN64" s="162"/>
      <c r="CAO64" s="162"/>
      <c r="CAP64" s="162"/>
      <c r="CAQ64" s="162"/>
      <c r="CAR64" s="162"/>
      <c r="CAS64" s="162"/>
      <c r="CAT64" s="162"/>
      <c r="CAU64" s="162"/>
      <c r="CAV64" s="162"/>
      <c r="CAW64" s="162"/>
      <c r="CAX64" s="162"/>
      <c r="CAY64" s="162"/>
      <c r="CAZ64" s="162"/>
      <c r="CBA64" s="162"/>
      <c r="CBB64" s="162"/>
      <c r="CBC64" s="162"/>
      <c r="CBD64" s="162"/>
      <c r="CBE64" s="162"/>
      <c r="CBF64" s="162"/>
      <c r="CBG64" s="162"/>
      <c r="CBH64" s="162"/>
      <c r="CBI64" s="162"/>
      <c r="CBJ64" s="162"/>
      <c r="CBK64" s="162"/>
      <c r="CBL64" s="162"/>
      <c r="CBM64" s="162"/>
      <c r="CBN64" s="162"/>
      <c r="CBO64" s="162"/>
      <c r="CBP64" s="162"/>
      <c r="CBQ64" s="162"/>
      <c r="CBR64" s="162"/>
      <c r="CBS64" s="162"/>
      <c r="CBT64" s="162"/>
      <c r="CBU64" s="162"/>
      <c r="CBV64" s="162"/>
      <c r="CBW64" s="162"/>
      <c r="CBX64" s="162"/>
      <c r="CBY64" s="162"/>
      <c r="CBZ64" s="162"/>
      <c r="CCA64" s="162"/>
      <c r="CCB64" s="162"/>
      <c r="CCC64" s="162"/>
      <c r="CCD64" s="162"/>
      <c r="CCE64" s="162"/>
      <c r="CCF64" s="162"/>
      <c r="CCG64" s="162"/>
      <c r="CCH64" s="162"/>
      <c r="CCI64" s="162"/>
      <c r="CCJ64" s="162"/>
      <c r="CCK64" s="162"/>
      <c r="CCL64" s="162"/>
      <c r="CCM64" s="162"/>
      <c r="CCN64" s="162"/>
      <c r="CCO64" s="162"/>
      <c r="CCP64" s="162"/>
      <c r="CCQ64" s="162"/>
      <c r="CCR64" s="162"/>
      <c r="CCS64" s="162"/>
      <c r="CCT64" s="162"/>
      <c r="CCU64" s="162"/>
      <c r="CCV64" s="162"/>
      <c r="CCW64" s="162"/>
      <c r="CCX64" s="162"/>
      <c r="CCY64" s="162"/>
      <c r="CCZ64" s="162"/>
      <c r="CDA64" s="162"/>
      <c r="CDB64" s="162"/>
      <c r="CDC64" s="162"/>
      <c r="CDD64" s="162"/>
      <c r="CDE64" s="162"/>
      <c r="CDF64" s="162"/>
      <c r="CDG64" s="162"/>
      <c r="CDH64" s="162"/>
      <c r="CDI64" s="162"/>
      <c r="CDJ64" s="162"/>
      <c r="CDK64" s="162"/>
      <c r="CDL64" s="162"/>
      <c r="CDM64" s="162"/>
      <c r="CDN64" s="162"/>
      <c r="CDO64" s="162"/>
      <c r="CDP64" s="162"/>
      <c r="CDQ64" s="162"/>
      <c r="CDR64" s="162"/>
      <c r="CDS64" s="162"/>
      <c r="CDT64" s="162"/>
      <c r="CDU64" s="162"/>
      <c r="CDV64" s="162"/>
      <c r="CDW64" s="162"/>
      <c r="CDX64" s="162"/>
      <c r="CDY64" s="162"/>
      <c r="CDZ64" s="162"/>
      <c r="CEA64" s="162"/>
      <c r="CEB64" s="162"/>
      <c r="CEC64" s="162"/>
      <c r="CED64" s="162"/>
      <c r="CEE64" s="162"/>
      <c r="CEF64" s="162"/>
      <c r="CEG64" s="162"/>
      <c r="CEH64" s="162"/>
      <c r="CEI64" s="162"/>
      <c r="CEJ64" s="162"/>
      <c r="CEK64" s="162"/>
      <c r="CEL64" s="162"/>
      <c r="CEM64" s="162"/>
      <c r="CEN64" s="162"/>
      <c r="CEO64" s="162"/>
      <c r="CEP64" s="162"/>
      <c r="CEQ64" s="162"/>
      <c r="CER64" s="162"/>
      <c r="CES64" s="162"/>
      <c r="CET64" s="162"/>
      <c r="CEU64" s="162"/>
      <c r="CEV64" s="162"/>
      <c r="CEW64" s="162"/>
      <c r="CEX64" s="162"/>
      <c r="CEY64" s="162"/>
      <c r="CEZ64" s="162"/>
      <c r="CFA64" s="162"/>
      <c r="CFB64" s="162"/>
      <c r="CFC64" s="162"/>
      <c r="CFD64" s="162"/>
      <c r="CFE64" s="162"/>
      <c r="CFF64" s="162"/>
      <c r="CFG64" s="162"/>
      <c r="CFH64" s="162"/>
      <c r="CFI64" s="162"/>
      <c r="CFJ64" s="162"/>
      <c r="CFK64" s="162"/>
      <c r="CFL64" s="162"/>
      <c r="CFM64" s="162"/>
      <c r="CFN64" s="162"/>
      <c r="CFO64" s="162"/>
      <c r="CFP64" s="162"/>
      <c r="CFQ64" s="162"/>
      <c r="CFR64" s="162"/>
      <c r="CFS64" s="162"/>
      <c r="CFT64" s="162"/>
      <c r="CFU64" s="162"/>
      <c r="CFV64" s="162"/>
      <c r="CFW64" s="162"/>
      <c r="CFX64" s="162"/>
      <c r="CFY64" s="162"/>
      <c r="CFZ64" s="162"/>
      <c r="CGA64" s="162"/>
      <c r="CGB64" s="162"/>
      <c r="CGC64" s="162"/>
      <c r="CGD64" s="162"/>
      <c r="CGE64" s="162"/>
      <c r="CGF64" s="162"/>
      <c r="CGG64" s="162"/>
      <c r="CGH64" s="162"/>
      <c r="CGI64" s="162"/>
      <c r="CGJ64" s="162"/>
      <c r="CGK64" s="162"/>
      <c r="CGL64" s="162"/>
      <c r="CGM64" s="162"/>
      <c r="CGN64" s="162"/>
      <c r="CGO64" s="162"/>
      <c r="CGP64" s="162"/>
      <c r="CGQ64" s="162"/>
      <c r="CGR64" s="162"/>
      <c r="CGS64" s="162"/>
      <c r="CGT64" s="162"/>
      <c r="CGU64" s="162"/>
      <c r="CGV64" s="162"/>
      <c r="CGW64" s="162"/>
      <c r="CGX64" s="162"/>
      <c r="CGY64" s="162"/>
      <c r="CGZ64" s="162"/>
      <c r="CHA64" s="162"/>
      <c r="CHB64" s="162"/>
      <c r="CHC64" s="162"/>
      <c r="CHD64" s="162"/>
      <c r="CHE64" s="162"/>
      <c r="CHF64" s="162"/>
      <c r="CHG64" s="162"/>
      <c r="CHH64" s="162"/>
      <c r="CHI64" s="162"/>
      <c r="CHJ64" s="162"/>
      <c r="CHK64" s="162"/>
      <c r="CHL64" s="162"/>
      <c r="CHM64" s="162"/>
      <c r="CHN64" s="162"/>
      <c r="CHO64" s="162"/>
      <c r="CHP64" s="162"/>
      <c r="CHQ64" s="162"/>
      <c r="CHR64" s="162"/>
      <c r="CHS64" s="162"/>
      <c r="CHT64" s="162"/>
      <c r="CHU64" s="162"/>
      <c r="CHV64" s="162"/>
      <c r="CHW64" s="162"/>
      <c r="CHX64" s="162"/>
      <c r="CHY64" s="162"/>
      <c r="CHZ64" s="162"/>
      <c r="CIA64" s="162"/>
      <c r="CIB64" s="162"/>
      <c r="CIC64" s="162"/>
      <c r="CID64" s="162"/>
      <c r="CIE64" s="162"/>
      <c r="CIF64" s="162"/>
      <c r="CIG64" s="162"/>
      <c r="CIH64" s="162"/>
      <c r="CII64" s="162"/>
      <c r="CIJ64" s="162"/>
      <c r="CIK64" s="162"/>
      <c r="CIL64" s="162"/>
      <c r="CIM64" s="162"/>
      <c r="CIN64" s="162"/>
      <c r="CIO64" s="162"/>
      <c r="CIP64" s="162"/>
      <c r="CIQ64" s="162"/>
      <c r="CIR64" s="162"/>
      <c r="CIS64" s="162"/>
      <c r="CIT64" s="162"/>
      <c r="CIU64" s="162"/>
      <c r="CIV64" s="162"/>
      <c r="CIW64" s="162"/>
      <c r="CIX64" s="162"/>
      <c r="CIY64" s="162"/>
      <c r="CIZ64" s="162"/>
      <c r="CJA64" s="162"/>
      <c r="CJB64" s="162"/>
      <c r="CJC64" s="162"/>
      <c r="CJD64" s="162"/>
      <c r="CJE64" s="162"/>
      <c r="CJF64" s="162"/>
      <c r="CJG64" s="162"/>
      <c r="CJH64" s="162"/>
      <c r="CJI64" s="162"/>
      <c r="CJJ64" s="162"/>
      <c r="CJK64" s="162"/>
      <c r="CJL64" s="162"/>
      <c r="CJM64" s="162"/>
      <c r="CJN64" s="162"/>
      <c r="CJO64" s="162"/>
      <c r="CJP64" s="162"/>
      <c r="CJQ64" s="162"/>
      <c r="CJR64" s="162"/>
      <c r="CJS64" s="162"/>
      <c r="CJT64" s="162"/>
      <c r="CJU64" s="162"/>
      <c r="CJV64" s="162"/>
      <c r="CJW64" s="162"/>
      <c r="CJX64" s="162"/>
      <c r="CJY64" s="162"/>
      <c r="CJZ64" s="162"/>
      <c r="CKA64" s="162"/>
      <c r="CKB64" s="162"/>
      <c r="CKC64" s="162"/>
      <c r="CKD64" s="162"/>
      <c r="CKE64" s="162"/>
      <c r="CKF64" s="162"/>
      <c r="CKG64" s="162"/>
      <c r="CKH64" s="162"/>
      <c r="CKI64" s="162"/>
      <c r="CKJ64" s="162"/>
      <c r="CKK64" s="162"/>
      <c r="CKL64" s="162"/>
      <c r="CKM64" s="162"/>
      <c r="CKN64" s="162"/>
      <c r="CKO64" s="162"/>
      <c r="CKP64" s="162"/>
      <c r="CKQ64" s="162"/>
      <c r="CKR64" s="162"/>
      <c r="CKS64" s="162"/>
      <c r="CKT64" s="162"/>
      <c r="CKU64" s="162"/>
      <c r="CKV64" s="162"/>
      <c r="CKW64" s="162"/>
      <c r="CKX64" s="162"/>
      <c r="CKY64" s="162"/>
      <c r="CKZ64" s="162"/>
      <c r="CLA64" s="162"/>
      <c r="CLB64" s="162"/>
      <c r="CLC64" s="162"/>
      <c r="CLD64" s="162"/>
      <c r="CLE64" s="162"/>
      <c r="CLF64" s="162"/>
      <c r="CLG64" s="162"/>
      <c r="CLH64" s="162"/>
      <c r="CLI64" s="162"/>
      <c r="CLJ64" s="162"/>
      <c r="CLK64" s="162"/>
      <c r="CLL64" s="162"/>
      <c r="CLM64" s="162"/>
      <c r="CLN64" s="162"/>
      <c r="CLO64" s="162"/>
      <c r="CLP64" s="162"/>
      <c r="CLQ64" s="162"/>
      <c r="CLR64" s="162"/>
      <c r="CLS64" s="162"/>
      <c r="CLT64" s="162"/>
      <c r="CLU64" s="162"/>
      <c r="CLV64" s="162"/>
      <c r="CLW64" s="162"/>
      <c r="CLX64" s="162"/>
      <c r="CLY64" s="162"/>
      <c r="CLZ64" s="162"/>
      <c r="CMA64" s="162"/>
      <c r="CMB64" s="162"/>
      <c r="CMC64" s="162"/>
      <c r="CMD64" s="162"/>
      <c r="CME64" s="162"/>
      <c r="CMF64" s="162"/>
      <c r="CMG64" s="162"/>
      <c r="CMH64" s="162"/>
      <c r="CMI64" s="162"/>
      <c r="CMJ64" s="162"/>
      <c r="CMK64" s="162"/>
      <c r="CML64" s="162"/>
      <c r="CMM64" s="162"/>
      <c r="CMN64" s="162"/>
      <c r="CMO64" s="162"/>
      <c r="CMP64" s="162"/>
      <c r="CMQ64" s="162"/>
      <c r="CMR64" s="162"/>
      <c r="CMS64" s="162"/>
      <c r="CMT64" s="162"/>
      <c r="CMU64" s="162"/>
      <c r="CMV64" s="162"/>
      <c r="CMW64" s="162"/>
      <c r="CMX64" s="162"/>
      <c r="CMY64" s="162"/>
      <c r="CMZ64" s="162"/>
      <c r="CNA64" s="162"/>
      <c r="CNB64" s="162"/>
      <c r="CNC64" s="162"/>
      <c r="CND64" s="162"/>
      <c r="CNE64" s="162"/>
      <c r="CNF64" s="162"/>
      <c r="CNG64" s="162"/>
      <c r="CNH64" s="162"/>
      <c r="CNI64" s="162"/>
      <c r="CNJ64" s="162"/>
      <c r="CNK64" s="162"/>
      <c r="CNL64" s="162"/>
      <c r="CNM64" s="162"/>
      <c r="CNN64" s="162"/>
      <c r="CNO64" s="162"/>
      <c r="CNP64" s="162"/>
      <c r="CNQ64" s="162"/>
      <c r="CNR64" s="162"/>
      <c r="CNS64" s="162"/>
      <c r="CNT64" s="162"/>
      <c r="CNU64" s="162"/>
      <c r="CNV64" s="162"/>
      <c r="CNW64" s="162"/>
      <c r="CNX64" s="162"/>
      <c r="CNY64" s="162"/>
      <c r="CNZ64" s="162"/>
      <c r="COA64" s="162"/>
      <c r="COB64" s="162"/>
      <c r="COC64" s="162"/>
      <c r="COD64" s="162"/>
      <c r="COE64" s="162"/>
      <c r="COF64" s="162"/>
      <c r="COG64" s="162"/>
      <c r="COH64" s="162"/>
      <c r="COI64" s="162"/>
      <c r="COJ64" s="162"/>
      <c r="COK64" s="162"/>
      <c r="COL64" s="162"/>
      <c r="COM64" s="162"/>
      <c r="CON64" s="162"/>
      <c r="COO64" s="162"/>
      <c r="COP64" s="162"/>
      <c r="COQ64" s="162"/>
      <c r="COR64" s="162"/>
      <c r="COS64" s="162"/>
      <c r="COT64" s="162"/>
      <c r="COU64" s="162"/>
      <c r="COV64" s="162"/>
      <c r="COW64" s="162"/>
      <c r="COX64" s="162"/>
      <c r="COY64" s="162"/>
      <c r="COZ64" s="162"/>
      <c r="CPA64" s="162"/>
      <c r="CPB64" s="162"/>
      <c r="CPC64" s="162"/>
      <c r="CPD64" s="162"/>
      <c r="CPE64" s="162"/>
      <c r="CPF64" s="162"/>
      <c r="CPG64" s="162"/>
      <c r="CPH64" s="162"/>
      <c r="CPI64" s="162"/>
      <c r="CPJ64" s="162"/>
      <c r="CPK64" s="162"/>
      <c r="CPL64" s="162"/>
      <c r="CPM64" s="162"/>
      <c r="CPN64" s="162"/>
      <c r="CPO64" s="162"/>
      <c r="CPP64" s="162"/>
      <c r="CPQ64" s="162"/>
      <c r="CPR64" s="162"/>
      <c r="CPS64" s="162"/>
      <c r="CPT64" s="162"/>
      <c r="CPU64" s="162"/>
      <c r="CPV64" s="162"/>
      <c r="CPW64" s="162"/>
      <c r="CPX64" s="162"/>
      <c r="CPY64" s="162"/>
      <c r="CPZ64" s="162"/>
      <c r="CQA64" s="162"/>
      <c r="CQB64" s="162"/>
      <c r="CQC64" s="162"/>
      <c r="CQD64" s="162"/>
      <c r="CQE64" s="162"/>
      <c r="CQF64" s="162"/>
      <c r="CQG64" s="162"/>
      <c r="CQH64" s="162"/>
      <c r="CQI64" s="162"/>
      <c r="CQJ64" s="162"/>
      <c r="CQK64" s="162"/>
      <c r="CQL64" s="162"/>
      <c r="CQM64" s="162"/>
      <c r="CQN64" s="162"/>
      <c r="CQO64" s="162"/>
      <c r="CQP64" s="162"/>
      <c r="CQQ64" s="162"/>
      <c r="CQR64" s="162"/>
      <c r="CQS64" s="162"/>
      <c r="CQT64" s="162"/>
      <c r="CQU64" s="162"/>
      <c r="CQV64" s="162"/>
      <c r="CQW64" s="162"/>
      <c r="CQX64" s="162"/>
      <c r="CQY64" s="162"/>
      <c r="CQZ64" s="162"/>
      <c r="CRA64" s="162"/>
      <c r="CRB64" s="162"/>
      <c r="CRC64" s="162"/>
      <c r="CRD64" s="162"/>
      <c r="CRE64" s="162"/>
      <c r="CRF64" s="162"/>
      <c r="CRG64" s="162"/>
      <c r="CRH64" s="162"/>
      <c r="CRI64" s="162"/>
      <c r="CRJ64" s="162"/>
      <c r="CRK64" s="162"/>
      <c r="CRL64" s="162"/>
      <c r="CRM64" s="162"/>
      <c r="CRN64" s="162"/>
      <c r="CRO64" s="162"/>
      <c r="CRP64" s="162"/>
      <c r="CRQ64" s="162"/>
      <c r="CRR64" s="162"/>
      <c r="CRS64" s="162"/>
      <c r="CRT64" s="162"/>
      <c r="CRU64" s="162"/>
      <c r="CRV64" s="162"/>
      <c r="CRW64" s="162"/>
      <c r="CRX64" s="162"/>
      <c r="CRY64" s="162"/>
      <c r="CRZ64" s="162"/>
      <c r="CSA64" s="162"/>
      <c r="CSB64" s="162"/>
      <c r="CSC64" s="162"/>
      <c r="CSD64" s="162"/>
      <c r="CSE64" s="162"/>
      <c r="CSF64" s="162"/>
      <c r="CSG64" s="162"/>
      <c r="CSH64" s="162"/>
      <c r="CSI64" s="162"/>
      <c r="CSJ64" s="162"/>
      <c r="CSK64" s="162"/>
      <c r="CSL64" s="162"/>
      <c r="CSM64" s="162"/>
      <c r="CSN64" s="162"/>
      <c r="CSO64" s="162"/>
      <c r="CSP64" s="162"/>
      <c r="CSQ64" s="162"/>
      <c r="CSR64" s="162"/>
      <c r="CSS64" s="162"/>
      <c r="CST64" s="162"/>
      <c r="CSU64" s="162"/>
      <c r="CSV64" s="162"/>
      <c r="CSW64" s="162"/>
      <c r="CSX64" s="162"/>
      <c r="CSY64" s="162"/>
      <c r="CSZ64" s="162"/>
      <c r="CTA64" s="162"/>
      <c r="CTB64" s="162"/>
      <c r="CTC64" s="162"/>
      <c r="CTD64" s="162"/>
      <c r="CTE64" s="162"/>
      <c r="CTF64" s="162"/>
      <c r="CTG64" s="162"/>
      <c r="CTH64" s="162"/>
      <c r="CTI64" s="162"/>
      <c r="CTJ64" s="162"/>
      <c r="CTK64" s="162"/>
      <c r="CTL64" s="162"/>
      <c r="CTM64" s="162"/>
      <c r="CTN64" s="162"/>
      <c r="CTO64" s="162"/>
      <c r="CTP64" s="162"/>
      <c r="CTQ64" s="162"/>
      <c r="CTR64" s="162"/>
      <c r="CTS64" s="162"/>
      <c r="CTT64" s="162"/>
      <c r="CTU64" s="162"/>
      <c r="CTV64" s="162"/>
      <c r="CTW64" s="162"/>
      <c r="CTX64" s="162"/>
      <c r="CTY64" s="162"/>
      <c r="CTZ64" s="162"/>
      <c r="CUA64" s="162"/>
      <c r="CUB64" s="162"/>
      <c r="CUC64" s="162"/>
      <c r="CUD64" s="162"/>
      <c r="CUE64" s="162"/>
      <c r="CUF64" s="162"/>
      <c r="CUG64" s="162"/>
      <c r="CUH64" s="162"/>
      <c r="CUI64" s="162"/>
      <c r="CUJ64" s="162"/>
      <c r="CUK64" s="162"/>
      <c r="CUL64" s="162"/>
      <c r="CUM64" s="162"/>
      <c r="CUN64" s="162"/>
      <c r="CUO64" s="162"/>
      <c r="CUP64" s="162"/>
      <c r="CUQ64" s="162"/>
      <c r="CUR64" s="162"/>
      <c r="CUS64" s="162"/>
      <c r="CUT64" s="162"/>
      <c r="CUU64" s="162"/>
      <c r="CUV64" s="162"/>
      <c r="CUW64" s="162"/>
      <c r="CUX64" s="162"/>
      <c r="CUY64" s="162"/>
      <c r="CUZ64" s="162"/>
      <c r="CVA64" s="162"/>
      <c r="CVB64" s="162"/>
      <c r="CVC64" s="162"/>
      <c r="CVD64" s="162"/>
      <c r="CVE64" s="162"/>
      <c r="CVF64" s="162"/>
      <c r="CVG64" s="162"/>
      <c r="CVH64" s="162"/>
      <c r="CVI64" s="162"/>
      <c r="CVJ64" s="162"/>
      <c r="CVK64" s="162"/>
      <c r="CVL64" s="162"/>
      <c r="CVM64" s="162"/>
      <c r="CVN64" s="162"/>
      <c r="CVO64" s="162"/>
      <c r="CVP64" s="162"/>
      <c r="CVQ64" s="162"/>
      <c r="CVR64" s="162"/>
      <c r="CVS64" s="162"/>
      <c r="CVT64" s="162"/>
      <c r="CVU64" s="162"/>
      <c r="CVV64" s="162"/>
      <c r="CVW64" s="162"/>
      <c r="CVX64" s="162"/>
      <c r="CVY64" s="162"/>
      <c r="CVZ64" s="162"/>
      <c r="CWA64" s="162"/>
      <c r="CWB64" s="162"/>
      <c r="CWC64" s="162"/>
      <c r="CWD64" s="162"/>
      <c r="CWE64" s="162"/>
      <c r="CWF64" s="162"/>
      <c r="CWG64" s="162"/>
      <c r="CWH64" s="162"/>
      <c r="CWI64" s="162"/>
      <c r="CWJ64" s="162"/>
      <c r="CWK64" s="162"/>
      <c r="CWL64" s="162"/>
      <c r="CWM64" s="162"/>
      <c r="CWN64" s="162"/>
      <c r="CWO64" s="162"/>
      <c r="CWP64" s="162"/>
      <c r="CWQ64" s="162"/>
      <c r="CWR64" s="162"/>
      <c r="CWS64" s="162"/>
      <c r="CWT64" s="162"/>
      <c r="CWU64" s="162"/>
      <c r="CWV64" s="162"/>
      <c r="CWW64" s="162"/>
      <c r="CWX64" s="162"/>
      <c r="CWY64" s="162"/>
      <c r="CWZ64" s="162"/>
      <c r="CXA64" s="162"/>
      <c r="CXB64" s="162"/>
      <c r="CXC64" s="162"/>
      <c r="CXD64" s="162"/>
      <c r="CXE64" s="162"/>
      <c r="CXF64" s="162"/>
      <c r="CXG64" s="162"/>
      <c r="CXH64" s="162"/>
      <c r="CXI64" s="162"/>
      <c r="CXJ64" s="162"/>
      <c r="CXK64" s="162"/>
      <c r="CXL64" s="162"/>
      <c r="CXM64" s="162"/>
      <c r="CXN64" s="162"/>
      <c r="CXO64" s="162"/>
      <c r="CXP64" s="162"/>
      <c r="CXQ64" s="162"/>
      <c r="CXR64" s="162"/>
      <c r="CXS64" s="162"/>
      <c r="CXT64" s="162"/>
      <c r="CXU64" s="162"/>
      <c r="CXV64" s="162"/>
      <c r="CXW64" s="162"/>
      <c r="CXX64" s="162"/>
      <c r="CXY64" s="162"/>
      <c r="CXZ64" s="162"/>
      <c r="CYA64" s="162"/>
      <c r="CYB64" s="162"/>
      <c r="CYC64" s="162"/>
      <c r="CYD64" s="162"/>
      <c r="CYE64" s="162"/>
      <c r="CYF64" s="162"/>
      <c r="CYG64" s="162"/>
      <c r="CYH64" s="162"/>
      <c r="CYI64" s="162"/>
      <c r="CYJ64" s="162"/>
      <c r="CYK64" s="162"/>
      <c r="CYL64" s="162"/>
      <c r="CYM64" s="162"/>
      <c r="CYN64" s="162"/>
      <c r="CYO64" s="162"/>
      <c r="CYP64" s="162"/>
      <c r="CYQ64" s="162"/>
      <c r="CYR64" s="162"/>
      <c r="CYS64" s="162"/>
      <c r="CYT64" s="162"/>
      <c r="CYU64" s="162"/>
      <c r="CYV64" s="162"/>
      <c r="CYW64" s="162"/>
      <c r="CYX64" s="162"/>
      <c r="CYY64" s="162"/>
      <c r="CYZ64" s="162"/>
      <c r="CZA64" s="162"/>
      <c r="CZB64" s="162"/>
      <c r="CZC64" s="162"/>
      <c r="CZD64" s="162"/>
      <c r="CZE64" s="162"/>
      <c r="CZF64" s="162"/>
      <c r="CZG64" s="162"/>
      <c r="CZH64" s="162"/>
      <c r="CZI64" s="162"/>
      <c r="CZJ64" s="162"/>
      <c r="CZK64" s="162"/>
      <c r="CZL64" s="162"/>
      <c r="CZM64" s="162"/>
      <c r="CZN64" s="162"/>
      <c r="CZO64" s="162"/>
      <c r="CZP64" s="162"/>
      <c r="CZQ64" s="162"/>
      <c r="CZR64" s="162"/>
      <c r="CZS64" s="162"/>
      <c r="CZT64" s="162"/>
      <c r="CZU64" s="162"/>
      <c r="CZV64" s="162"/>
      <c r="CZW64" s="162"/>
      <c r="CZX64" s="162"/>
      <c r="CZY64" s="162"/>
      <c r="CZZ64" s="162"/>
      <c r="DAA64" s="162"/>
      <c r="DAB64" s="162"/>
      <c r="DAC64" s="162"/>
      <c r="DAD64" s="162"/>
      <c r="DAE64" s="162"/>
      <c r="DAF64" s="162"/>
      <c r="DAG64" s="162"/>
      <c r="DAH64" s="162"/>
      <c r="DAI64" s="162"/>
      <c r="DAJ64" s="162"/>
      <c r="DAK64" s="162"/>
      <c r="DAL64" s="162"/>
      <c r="DAM64" s="162"/>
      <c r="DAN64" s="162"/>
      <c r="DAO64" s="162"/>
      <c r="DAP64" s="162"/>
      <c r="DAQ64" s="162"/>
      <c r="DAR64" s="162"/>
      <c r="DAS64" s="162"/>
      <c r="DAT64" s="162"/>
      <c r="DAU64" s="162"/>
      <c r="DAV64" s="162"/>
      <c r="DAW64" s="162"/>
      <c r="DAX64" s="162"/>
      <c r="DAY64" s="162"/>
      <c r="DAZ64" s="162"/>
      <c r="DBA64" s="162"/>
      <c r="DBB64" s="162"/>
      <c r="DBC64" s="162"/>
      <c r="DBD64" s="162"/>
      <c r="DBE64" s="162"/>
      <c r="DBF64" s="162"/>
      <c r="DBG64" s="162"/>
      <c r="DBH64" s="162"/>
      <c r="DBI64" s="162"/>
      <c r="DBJ64" s="162"/>
      <c r="DBK64" s="162"/>
      <c r="DBL64" s="162"/>
      <c r="DBM64" s="162"/>
      <c r="DBN64" s="162"/>
      <c r="DBO64" s="162"/>
      <c r="DBP64" s="162"/>
      <c r="DBQ64" s="162"/>
      <c r="DBR64" s="162"/>
      <c r="DBS64" s="162"/>
      <c r="DBT64" s="162"/>
      <c r="DBU64" s="162"/>
      <c r="DBV64" s="162"/>
      <c r="DBW64" s="162"/>
      <c r="DBX64" s="162"/>
      <c r="DBY64" s="162"/>
      <c r="DBZ64" s="162"/>
      <c r="DCA64" s="162"/>
      <c r="DCB64" s="162"/>
      <c r="DCC64" s="162"/>
      <c r="DCD64" s="162"/>
      <c r="DCE64" s="162"/>
      <c r="DCF64" s="162"/>
      <c r="DCG64" s="162"/>
      <c r="DCH64" s="162"/>
      <c r="DCI64" s="162"/>
      <c r="DCJ64" s="162"/>
      <c r="DCK64" s="162"/>
      <c r="DCL64" s="162"/>
      <c r="DCM64" s="162"/>
      <c r="DCN64" s="162"/>
      <c r="DCO64" s="162"/>
      <c r="DCP64" s="162"/>
      <c r="DCQ64" s="162"/>
      <c r="DCR64" s="162"/>
      <c r="DCS64" s="162"/>
      <c r="DCT64" s="162"/>
      <c r="DCU64" s="162"/>
      <c r="DCV64" s="162"/>
      <c r="DCW64" s="162"/>
      <c r="DCX64" s="162"/>
      <c r="DCY64" s="162"/>
      <c r="DCZ64" s="162"/>
      <c r="DDA64" s="162"/>
      <c r="DDB64" s="162"/>
      <c r="DDC64" s="162"/>
      <c r="DDD64" s="162"/>
      <c r="DDE64" s="162"/>
      <c r="DDF64" s="162"/>
      <c r="DDG64" s="162"/>
      <c r="DDH64" s="162"/>
      <c r="DDI64" s="162"/>
      <c r="DDJ64" s="162"/>
      <c r="DDK64" s="162"/>
      <c r="DDL64" s="162"/>
      <c r="DDM64" s="162"/>
      <c r="DDN64" s="162"/>
      <c r="DDO64" s="162"/>
      <c r="DDP64" s="162"/>
      <c r="DDQ64" s="162"/>
      <c r="DDR64" s="162"/>
      <c r="DDS64" s="162"/>
      <c r="DDT64" s="162"/>
      <c r="DDU64" s="162"/>
      <c r="DDV64" s="162"/>
      <c r="DDW64" s="162"/>
      <c r="DDX64" s="162"/>
      <c r="DDY64" s="162"/>
      <c r="DDZ64" s="162"/>
      <c r="DEA64" s="162"/>
      <c r="DEB64" s="162"/>
      <c r="DEC64" s="162"/>
      <c r="DED64" s="162"/>
      <c r="DEE64" s="162"/>
      <c r="DEF64" s="162"/>
      <c r="DEG64" s="162"/>
      <c r="DEH64" s="162"/>
      <c r="DEI64" s="162"/>
      <c r="DEJ64" s="162"/>
      <c r="DEK64" s="162"/>
      <c r="DEL64" s="162"/>
      <c r="DEM64" s="162"/>
      <c r="DEN64" s="162"/>
      <c r="DEO64" s="162"/>
      <c r="DEP64" s="162"/>
      <c r="DEQ64" s="162"/>
      <c r="DER64" s="162"/>
      <c r="DES64" s="162"/>
      <c r="DET64" s="162"/>
      <c r="DEU64" s="162"/>
      <c r="DEV64" s="162"/>
      <c r="DEW64" s="162"/>
      <c r="DEX64" s="162"/>
      <c r="DEY64" s="162"/>
      <c r="DEZ64" s="162"/>
      <c r="DFA64" s="162"/>
      <c r="DFB64" s="162"/>
      <c r="DFC64" s="162"/>
      <c r="DFD64" s="162"/>
      <c r="DFE64" s="162"/>
      <c r="DFF64" s="162"/>
      <c r="DFG64" s="162"/>
      <c r="DFH64" s="162"/>
      <c r="DFI64" s="162"/>
      <c r="DFJ64" s="162"/>
      <c r="DFK64" s="162"/>
      <c r="DFL64" s="162"/>
      <c r="DFM64" s="162"/>
      <c r="DFN64" s="162"/>
      <c r="DFO64" s="162"/>
      <c r="DFP64" s="162"/>
      <c r="DFQ64" s="162"/>
      <c r="DFR64" s="162"/>
      <c r="DFS64" s="162"/>
      <c r="DFT64" s="162"/>
      <c r="DFU64" s="162"/>
      <c r="DFV64" s="162"/>
      <c r="DFW64" s="162"/>
      <c r="DFX64" s="162"/>
      <c r="DFY64" s="162"/>
      <c r="DFZ64" s="162"/>
      <c r="DGA64" s="162"/>
      <c r="DGB64" s="162"/>
      <c r="DGC64" s="162"/>
      <c r="DGD64" s="162"/>
      <c r="DGE64" s="162"/>
      <c r="DGF64" s="162"/>
      <c r="DGG64" s="162"/>
      <c r="DGH64" s="162"/>
      <c r="DGI64" s="162"/>
      <c r="DGJ64" s="162"/>
      <c r="DGK64" s="162"/>
      <c r="DGL64" s="162"/>
      <c r="DGM64" s="162"/>
      <c r="DGN64" s="162"/>
      <c r="DGO64" s="162"/>
      <c r="DGP64" s="162"/>
      <c r="DGQ64" s="162"/>
      <c r="DGR64" s="162"/>
      <c r="DGS64" s="162"/>
      <c r="DGT64" s="162"/>
      <c r="DGU64" s="162"/>
      <c r="DGV64" s="162"/>
      <c r="DGW64" s="162"/>
      <c r="DGX64" s="162"/>
      <c r="DGY64" s="162"/>
      <c r="DGZ64" s="162"/>
      <c r="DHA64" s="162"/>
      <c r="DHB64" s="162"/>
      <c r="DHC64" s="162"/>
      <c r="DHD64" s="162"/>
      <c r="DHE64" s="162"/>
      <c r="DHF64" s="162"/>
      <c r="DHG64" s="162"/>
      <c r="DHH64" s="162"/>
      <c r="DHI64" s="162"/>
      <c r="DHJ64" s="162"/>
      <c r="DHK64" s="162"/>
      <c r="DHL64" s="162"/>
      <c r="DHM64" s="162"/>
      <c r="DHN64" s="162"/>
      <c r="DHO64" s="162"/>
      <c r="DHP64" s="162"/>
      <c r="DHQ64" s="162"/>
      <c r="DHR64" s="162"/>
      <c r="DHS64" s="162"/>
      <c r="DHT64" s="162"/>
      <c r="DHU64" s="162"/>
      <c r="DHV64" s="162"/>
      <c r="DHW64" s="162"/>
      <c r="DHX64" s="162"/>
      <c r="DHY64" s="162"/>
      <c r="DHZ64" s="162"/>
      <c r="DIA64" s="162"/>
      <c r="DIB64" s="162"/>
      <c r="DIC64" s="162"/>
      <c r="DID64" s="162"/>
      <c r="DIE64" s="162"/>
      <c r="DIF64" s="162"/>
      <c r="DIG64" s="162"/>
      <c r="DIH64" s="162"/>
      <c r="DII64" s="162"/>
      <c r="DIJ64" s="162"/>
      <c r="DIK64" s="162"/>
      <c r="DIL64" s="162"/>
      <c r="DIM64" s="162"/>
      <c r="DIN64" s="162"/>
      <c r="DIO64" s="162"/>
      <c r="DIP64" s="162"/>
      <c r="DIQ64" s="162"/>
      <c r="DIR64" s="162"/>
      <c r="DIS64" s="162"/>
      <c r="DIT64" s="162"/>
      <c r="DIU64" s="162"/>
      <c r="DIV64" s="162"/>
      <c r="DIW64" s="162"/>
      <c r="DIX64" s="162"/>
      <c r="DIY64" s="162"/>
      <c r="DIZ64" s="162"/>
      <c r="DJA64" s="162"/>
      <c r="DJB64" s="162"/>
      <c r="DJC64" s="162"/>
      <c r="DJD64" s="162"/>
      <c r="DJE64" s="162"/>
      <c r="DJF64" s="162"/>
      <c r="DJG64" s="162"/>
      <c r="DJH64" s="162"/>
      <c r="DJI64" s="162"/>
      <c r="DJJ64" s="162"/>
      <c r="DJK64" s="162"/>
      <c r="DJL64" s="162"/>
      <c r="DJM64" s="162"/>
      <c r="DJN64" s="162"/>
      <c r="DJO64" s="162"/>
      <c r="DJP64" s="162"/>
      <c r="DJQ64" s="162"/>
      <c r="DJR64" s="162"/>
      <c r="DJS64" s="162"/>
      <c r="DJT64" s="162"/>
      <c r="DJU64" s="162"/>
      <c r="DJV64" s="162"/>
      <c r="DJW64" s="162"/>
      <c r="DJX64" s="162"/>
      <c r="DJY64" s="162"/>
      <c r="DJZ64" s="162"/>
      <c r="DKA64" s="162"/>
      <c r="DKB64" s="162"/>
      <c r="DKC64" s="162"/>
      <c r="DKD64" s="162"/>
      <c r="DKE64" s="162"/>
      <c r="DKF64" s="162"/>
      <c r="DKG64" s="162"/>
      <c r="DKH64" s="162"/>
      <c r="DKI64" s="162"/>
      <c r="DKJ64" s="162"/>
      <c r="DKK64" s="162"/>
      <c r="DKL64" s="162"/>
      <c r="DKM64" s="162"/>
      <c r="DKN64" s="162"/>
      <c r="DKO64" s="162"/>
      <c r="DKP64" s="162"/>
      <c r="DKQ64" s="162"/>
      <c r="DKR64" s="162"/>
      <c r="DKS64" s="162"/>
      <c r="DKT64" s="162"/>
      <c r="DKU64" s="162"/>
      <c r="DKV64" s="162"/>
      <c r="DKW64" s="162"/>
      <c r="DKX64" s="162"/>
      <c r="DKY64" s="162"/>
      <c r="DKZ64" s="162"/>
      <c r="DLA64" s="162"/>
      <c r="DLB64" s="162"/>
      <c r="DLC64" s="162"/>
      <c r="DLD64" s="162"/>
      <c r="DLE64" s="162"/>
      <c r="DLF64" s="162"/>
      <c r="DLG64" s="162"/>
      <c r="DLH64" s="162"/>
      <c r="DLI64" s="162"/>
      <c r="DLJ64" s="162"/>
      <c r="DLK64" s="162"/>
      <c r="DLL64" s="162"/>
      <c r="DLM64" s="162"/>
      <c r="DLN64" s="162"/>
      <c r="DLO64" s="162"/>
      <c r="DLP64" s="162"/>
      <c r="DLQ64" s="162"/>
      <c r="DLR64" s="162"/>
      <c r="DLS64" s="162"/>
      <c r="DLT64" s="162"/>
      <c r="DLU64" s="162"/>
      <c r="DLV64" s="162"/>
      <c r="DLW64" s="162"/>
      <c r="DLX64" s="162"/>
      <c r="DLY64" s="162"/>
      <c r="DLZ64" s="162"/>
      <c r="DMA64" s="162"/>
      <c r="DMB64" s="162"/>
      <c r="DMC64" s="162"/>
      <c r="DMD64" s="162"/>
      <c r="DME64" s="162"/>
      <c r="DMF64" s="162"/>
      <c r="DMG64" s="162"/>
      <c r="DMH64" s="162"/>
      <c r="DMI64" s="162"/>
      <c r="DMJ64" s="162"/>
      <c r="DMK64" s="162"/>
      <c r="DML64" s="162"/>
      <c r="DMM64" s="162"/>
      <c r="DMN64" s="162"/>
      <c r="DMO64" s="162"/>
      <c r="DMP64" s="162"/>
      <c r="DMQ64" s="162"/>
      <c r="DMR64" s="162"/>
      <c r="DMS64" s="162"/>
      <c r="DMT64" s="162"/>
      <c r="DMU64" s="162"/>
      <c r="DMV64" s="162"/>
      <c r="DMW64" s="162"/>
      <c r="DMX64" s="162"/>
      <c r="DMY64" s="162"/>
      <c r="DMZ64" s="162"/>
      <c r="DNA64" s="162"/>
      <c r="DNB64" s="162"/>
      <c r="DNC64" s="162"/>
      <c r="DND64" s="162"/>
      <c r="DNE64" s="162"/>
      <c r="DNF64" s="162"/>
      <c r="DNG64" s="162"/>
      <c r="DNH64" s="162"/>
      <c r="DNI64" s="162"/>
      <c r="DNJ64" s="162"/>
      <c r="DNK64" s="162"/>
      <c r="DNL64" s="162"/>
      <c r="DNM64" s="162"/>
      <c r="DNN64" s="162"/>
      <c r="DNO64" s="162"/>
      <c r="DNP64" s="162"/>
      <c r="DNQ64" s="162"/>
      <c r="DNR64" s="162"/>
      <c r="DNS64" s="162"/>
      <c r="DNT64" s="162"/>
      <c r="DNU64" s="162"/>
      <c r="DNV64" s="162"/>
      <c r="DNW64" s="162"/>
      <c r="DNX64" s="162"/>
      <c r="DNY64" s="162"/>
      <c r="DNZ64" s="162"/>
      <c r="DOA64" s="162"/>
      <c r="DOB64" s="162"/>
      <c r="DOC64" s="162"/>
      <c r="DOD64" s="162"/>
      <c r="DOE64" s="162"/>
      <c r="DOF64" s="162"/>
      <c r="DOG64" s="162"/>
      <c r="DOH64" s="162"/>
      <c r="DOI64" s="162"/>
      <c r="DOJ64" s="162"/>
      <c r="DOK64" s="162"/>
      <c r="DOL64" s="162"/>
      <c r="DOM64" s="162"/>
      <c r="DON64" s="162"/>
      <c r="DOO64" s="162"/>
      <c r="DOP64" s="162"/>
      <c r="DOQ64" s="162"/>
      <c r="DOR64" s="162"/>
      <c r="DOS64" s="162"/>
      <c r="DOT64" s="162"/>
      <c r="DOU64" s="162"/>
      <c r="DOV64" s="162"/>
      <c r="DOW64" s="162"/>
      <c r="DOX64" s="162"/>
      <c r="DOY64" s="162"/>
      <c r="DOZ64" s="162"/>
      <c r="DPA64" s="162"/>
      <c r="DPB64" s="162"/>
      <c r="DPC64" s="162"/>
      <c r="DPD64" s="162"/>
      <c r="DPE64" s="162"/>
      <c r="DPF64" s="162"/>
      <c r="DPG64" s="162"/>
      <c r="DPH64" s="162"/>
      <c r="DPI64" s="162"/>
      <c r="DPJ64" s="162"/>
      <c r="DPK64" s="162"/>
      <c r="DPL64" s="162"/>
      <c r="DPM64" s="162"/>
      <c r="DPN64" s="162"/>
      <c r="DPO64" s="162"/>
      <c r="DPP64" s="162"/>
      <c r="DPQ64" s="162"/>
      <c r="DPR64" s="162"/>
      <c r="DPS64" s="162"/>
      <c r="DPT64" s="162"/>
      <c r="DPU64" s="162"/>
      <c r="DPV64" s="162"/>
      <c r="DPW64" s="162"/>
      <c r="DPX64" s="162"/>
      <c r="DPY64" s="162"/>
      <c r="DPZ64" s="162"/>
      <c r="DQA64" s="162"/>
      <c r="DQB64" s="162"/>
      <c r="DQC64" s="162"/>
      <c r="DQD64" s="162"/>
      <c r="DQE64" s="162"/>
      <c r="DQF64" s="162"/>
      <c r="DQG64" s="162"/>
      <c r="DQH64" s="162"/>
      <c r="DQI64" s="162"/>
      <c r="DQJ64" s="162"/>
      <c r="DQK64" s="162"/>
      <c r="DQL64" s="162"/>
      <c r="DQM64" s="162"/>
      <c r="DQN64" s="162"/>
      <c r="DQO64" s="162"/>
      <c r="DQP64" s="162"/>
      <c r="DQQ64" s="162"/>
      <c r="DQR64" s="162"/>
      <c r="DQS64" s="162"/>
      <c r="DQT64" s="162"/>
      <c r="DQU64" s="162"/>
      <c r="DQV64" s="162"/>
      <c r="DQW64" s="162"/>
      <c r="DQX64" s="162"/>
      <c r="DQY64" s="162"/>
      <c r="DQZ64" s="162"/>
      <c r="DRA64" s="162"/>
      <c r="DRB64" s="162"/>
      <c r="DRC64" s="162"/>
      <c r="DRD64" s="162"/>
      <c r="DRE64" s="162"/>
      <c r="DRF64" s="162"/>
      <c r="DRG64" s="162"/>
      <c r="DRH64" s="162"/>
      <c r="DRI64" s="162"/>
      <c r="DRJ64" s="162"/>
      <c r="DRK64" s="162"/>
      <c r="DRL64" s="162"/>
      <c r="DRM64" s="162"/>
      <c r="DRN64" s="162"/>
      <c r="DRO64" s="162"/>
      <c r="DRP64" s="162"/>
      <c r="DRQ64" s="162"/>
      <c r="DRR64" s="162"/>
      <c r="DRS64" s="162"/>
      <c r="DRT64" s="162"/>
      <c r="DRU64" s="162"/>
      <c r="DRV64" s="162"/>
      <c r="DRW64" s="162"/>
      <c r="DRX64" s="162"/>
      <c r="DRY64" s="162"/>
      <c r="DRZ64" s="162"/>
      <c r="DSA64" s="162"/>
      <c r="DSB64" s="162"/>
      <c r="DSC64" s="162"/>
      <c r="DSD64" s="162"/>
      <c r="DSE64" s="162"/>
      <c r="DSF64" s="162"/>
      <c r="DSG64" s="162"/>
      <c r="DSH64" s="162"/>
      <c r="DSI64" s="162"/>
      <c r="DSJ64" s="162"/>
      <c r="DSK64" s="162"/>
      <c r="DSL64" s="162"/>
      <c r="DSM64" s="162"/>
      <c r="DSN64" s="162"/>
      <c r="DSO64" s="162"/>
      <c r="DSP64" s="162"/>
      <c r="DSQ64" s="162"/>
      <c r="DSR64" s="162"/>
      <c r="DSS64" s="162"/>
      <c r="DST64" s="162"/>
      <c r="DSU64" s="162"/>
      <c r="DSV64" s="162"/>
      <c r="DSW64" s="162"/>
      <c r="DSX64" s="162"/>
      <c r="DSY64" s="162"/>
      <c r="DSZ64" s="162"/>
      <c r="DTA64" s="162"/>
      <c r="DTB64" s="162"/>
      <c r="DTC64" s="162"/>
      <c r="DTD64" s="162"/>
      <c r="DTE64" s="162"/>
      <c r="DTF64" s="162"/>
      <c r="DTG64" s="162"/>
      <c r="DTH64" s="162"/>
      <c r="DTI64" s="162"/>
      <c r="DTJ64" s="162"/>
      <c r="DTK64" s="162"/>
      <c r="DTL64" s="162"/>
      <c r="DTM64" s="162"/>
      <c r="DTN64" s="162"/>
      <c r="DTO64" s="162"/>
      <c r="DTP64" s="162"/>
      <c r="DTQ64" s="162"/>
      <c r="DTR64" s="162"/>
      <c r="DTS64" s="162"/>
      <c r="DTT64" s="162"/>
      <c r="DTU64" s="162"/>
      <c r="DTV64" s="162"/>
      <c r="DTW64" s="162"/>
      <c r="DTX64" s="162"/>
      <c r="DTY64" s="162"/>
      <c r="DTZ64" s="162"/>
      <c r="DUA64" s="162"/>
      <c r="DUB64" s="162"/>
      <c r="DUC64" s="162"/>
      <c r="DUD64" s="162"/>
      <c r="DUE64" s="162"/>
      <c r="DUF64" s="162"/>
      <c r="DUG64" s="162"/>
      <c r="DUH64" s="162"/>
      <c r="DUI64" s="162"/>
      <c r="DUJ64" s="162"/>
      <c r="DUK64" s="162"/>
      <c r="DUL64" s="162"/>
      <c r="DUM64" s="162"/>
      <c r="DUN64" s="162"/>
      <c r="DUO64" s="162"/>
      <c r="DUP64" s="162"/>
      <c r="DUQ64" s="162"/>
      <c r="DUR64" s="162"/>
      <c r="DUS64" s="162"/>
      <c r="DUT64" s="162"/>
      <c r="DUU64" s="162"/>
      <c r="DUV64" s="162"/>
      <c r="DUW64" s="162"/>
      <c r="DUX64" s="162"/>
      <c r="DUY64" s="162"/>
      <c r="DUZ64" s="162"/>
      <c r="DVA64" s="162"/>
      <c r="DVB64" s="162"/>
      <c r="DVC64" s="162"/>
      <c r="DVD64" s="162"/>
      <c r="DVE64" s="162"/>
      <c r="DVF64" s="162"/>
      <c r="DVG64" s="162"/>
      <c r="DVH64" s="162"/>
      <c r="DVI64" s="162"/>
      <c r="DVJ64" s="162"/>
      <c r="DVK64" s="162"/>
      <c r="DVL64" s="162"/>
      <c r="DVM64" s="162"/>
      <c r="DVN64" s="162"/>
      <c r="DVO64" s="162"/>
      <c r="DVP64" s="162"/>
      <c r="DVQ64" s="162"/>
      <c r="DVR64" s="162"/>
      <c r="DVS64" s="162"/>
      <c r="DVT64" s="162"/>
      <c r="DVU64" s="162"/>
      <c r="DVV64" s="162"/>
      <c r="DVW64" s="162"/>
      <c r="DVX64" s="162"/>
      <c r="DVY64" s="162"/>
      <c r="DVZ64" s="162"/>
      <c r="DWA64" s="162"/>
      <c r="DWB64" s="162"/>
      <c r="DWC64" s="162"/>
      <c r="DWD64" s="162"/>
      <c r="DWE64" s="162"/>
      <c r="DWF64" s="162"/>
      <c r="DWG64" s="162"/>
      <c r="DWH64" s="162"/>
      <c r="DWI64" s="162"/>
      <c r="DWJ64" s="162"/>
      <c r="DWK64" s="162"/>
      <c r="DWL64" s="162"/>
      <c r="DWM64" s="162"/>
      <c r="DWN64" s="162"/>
      <c r="DWO64" s="162"/>
      <c r="DWP64" s="162"/>
      <c r="DWQ64" s="162"/>
      <c r="DWR64" s="162"/>
      <c r="DWS64" s="162"/>
      <c r="DWT64" s="162"/>
      <c r="DWU64" s="162"/>
      <c r="DWV64" s="162"/>
      <c r="DWW64" s="162"/>
      <c r="DWX64" s="162"/>
      <c r="DWY64" s="162"/>
      <c r="DWZ64" s="162"/>
      <c r="DXA64" s="162"/>
      <c r="DXB64" s="162"/>
      <c r="DXC64" s="162"/>
      <c r="DXD64" s="162"/>
      <c r="DXE64" s="162"/>
      <c r="DXF64" s="162"/>
      <c r="DXG64" s="162"/>
      <c r="DXH64" s="162"/>
      <c r="DXI64" s="162"/>
      <c r="DXJ64" s="162"/>
      <c r="DXK64" s="162"/>
      <c r="DXL64" s="162"/>
      <c r="DXM64" s="162"/>
      <c r="DXN64" s="162"/>
      <c r="DXO64" s="162"/>
      <c r="DXP64" s="162"/>
      <c r="DXQ64" s="162"/>
      <c r="DXR64" s="162"/>
      <c r="DXS64" s="162"/>
      <c r="DXT64" s="162"/>
      <c r="DXU64" s="162"/>
      <c r="DXV64" s="162"/>
      <c r="DXW64" s="162"/>
      <c r="DXX64" s="162"/>
      <c r="DXY64" s="162"/>
      <c r="DXZ64" s="162"/>
      <c r="DYA64" s="162"/>
      <c r="DYB64" s="162"/>
      <c r="DYC64" s="162"/>
      <c r="DYD64" s="162"/>
      <c r="DYE64" s="162"/>
      <c r="DYF64" s="162"/>
      <c r="DYG64" s="162"/>
      <c r="DYH64" s="162"/>
      <c r="DYI64" s="162"/>
      <c r="DYJ64" s="162"/>
      <c r="DYK64" s="162"/>
      <c r="DYL64" s="162"/>
      <c r="DYM64" s="162"/>
      <c r="DYN64" s="162"/>
      <c r="DYO64" s="162"/>
      <c r="DYP64" s="162"/>
      <c r="DYQ64" s="162"/>
      <c r="DYR64" s="162"/>
      <c r="DYS64" s="162"/>
      <c r="DYT64" s="162"/>
      <c r="DYU64" s="162"/>
      <c r="DYV64" s="162"/>
      <c r="DYW64" s="162"/>
      <c r="DYX64" s="162"/>
      <c r="DYY64" s="162"/>
      <c r="DYZ64" s="162"/>
      <c r="DZA64" s="162"/>
      <c r="DZB64" s="162"/>
      <c r="DZC64" s="162"/>
      <c r="DZD64" s="162"/>
      <c r="DZE64" s="162"/>
      <c r="DZF64" s="162"/>
      <c r="DZG64" s="162"/>
      <c r="DZH64" s="162"/>
      <c r="DZI64" s="162"/>
      <c r="DZJ64" s="162"/>
      <c r="DZK64" s="162"/>
      <c r="DZL64" s="162"/>
      <c r="DZM64" s="162"/>
      <c r="DZN64" s="162"/>
      <c r="DZO64" s="162"/>
      <c r="DZP64" s="162"/>
      <c r="DZQ64" s="162"/>
      <c r="DZR64" s="162"/>
      <c r="DZS64" s="162"/>
      <c r="DZT64" s="162"/>
      <c r="DZU64" s="162"/>
      <c r="DZV64" s="162"/>
      <c r="DZW64" s="162"/>
      <c r="DZX64" s="162"/>
      <c r="DZY64" s="162"/>
      <c r="DZZ64" s="162"/>
      <c r="EAA64" s="162"/>
      <c r="EAB64" s="162"/>
      <c r="EAC64" s="162"/>
      <c r="EAD64" s="162"/>
      <c r="EAE64" s="162"/>
      <c r="EAF64" s="162"/>
      <c r="EAG64" s="162"/>
      <c r="EAH64" s="162"/>
      <c r="EAI64" s="162"/>
      <c r="EAJ64" s="162"/>
      <c r="EAK64" s="162"/>
      <c r="EAL64" s="162"/>
      <c r="EAM64" s="162"/>
      <c r="EAN64" s="162"/>
      <c r="EAO64" s="162"/>
      <c r="EAP64" s="162"/>
      <c r="EAQ64" s="162"/>
      <c r="EAR64" s="162"/>
      <c r="EAS64" s="162"/>
      <c r="EAT64" s="162"/>
      <c r="EAU64" s="162"/>
      <c r="EAV64" s="162"/>
      <c r="EAW64" s="162"/>
      <c r="EAX64" s="162"/>
      <c r="EAY64" s="162"/>
      <c r="EAZ64" s="162"/>
      <c r="EBA64" s="162"/>
      <c r="EBB64" s="162"/>
      <c r="EBC64" s="162"/>
      <c r="EBD64" s="162"/>
      <c r="EBE64" s="162"/>
      <c r="EBF64" s="162"/>
      <c r="EBG64" s="162"/>
      <c r="EBH64" s="162"/>
      <c r="EBI64" s="162"/>
      <c r="EBJ64" s="162"/>
      <c r="EBK64" s="162"/>
      <c r="EBL64" s="162"/>
      <c r="EBM64" s="162"/>
      <c r="EBN64" s="162"/>
      <c r="EBO64" s="162"/>
      <c r="EBP64" s="162"/>
      <c r="EBQ64" s="162"/>
      <c r="EBR64" s="162"/>
      <c r="EBS64" s="162"/>
      <c r="EBT64" s="162"/>
      <c r="EBU64" s="162"/>
      <c r="EBV64" s="162"/>
      <c r="EBW64" s="162"/>
      <c r="EBX64" s="162"/>
      <c r="EBY64" s="162"/>
      <c r="EBZ64" s="162"/>
      <c r="ECA64" s="162"/>
      <c r="ECB64" s="162"/>
      <c r="ECC64" s="162"/>
      <c r="ECD64" s="162"/>
      <c r="ECE64" s="162"/>
      <c r="ECF64" s="162"/>
      <c r="ECG64" s="162"/>
      <c r="ECH64" s="162"/>
      <c r="ECI64" s="162"/>
      <c r="ECJ64" s="162"/>
      <c r="ECK64" s="162"/>
      <c r="ECL64" s="162"/>
      <c r="ECM64" s="162"/>
      <c r="ECN64" s="162"/>
      <c r="ECO64" s="162"/>
      <c r="ECP64" s="162"/>
      <c r="ECQ64" s="162"/>
      <c r="ECR64" s="162"/>
      <c r="ECS64" s="162"/>
      <c r="ECT64" s="162"/>
      <c r="ECU64" s="162"/>
      <c r="ECV64" s="162"/>
      <c r="ECW64" s="162"/>
      <c r="ECX64" s="162"/>
      <c r="ECY64" s="162"/>
      <c r="ECZ64" s="162"/>
      <c r="EDA64" s="162"/>
      <c r="EDB64" s="162"/>
      <c r="EDC64" s="162"/>
      <c r="EDD64" s="162"/>
      <c r="EDE64" s="162"/>
      <c r="EDF64" s="162"/>
      <c r="EDG64" s="162"/>
      <c r="EDH64" s="162"/>
      <c r="EDI64" s="162"/>
      <c r="EDJ64" s="162"/>
      <c r="EDK64" s="162"/>
      <c r="EDL64" s="162"/>
      <c r="EDM64" s="162"/>
      <c r="EDN64" s="162"/>
      <c r="EDO64" s="162"/>
      <c r="EDP64" s="162"/>
      <c r="EDQ64" s="162"/>
      <c r="EDR64" s="162"/>
      <c r="EDS64" s="162"/>
      <c r="EDT64" s="162"/>
      <c r="EDU64" s="162"/>
      <c r="EDV64" s="162"/>
      <c r="EDW64" s="162"/>
      <c r="EDX64" s="162"/>
      <c r="EDY64" s="162"/>
      <c r="EDZ64" s="162"/>
      <c r="EEA64" s="162"/>
      <c r="EEB64" s="162"/>
      <c r="EEC64" s="162"/>
      <c r="EED64" s="162"/>
      <c r="EEE64" s="162"/>
      <c r="EEF64" s="162"/>
      <c r="EEG64" s="162"/>
      <c r="EEH64" s="162"/>
      <c r="EEI64" s="162"/>
      <c r="EEJ64" s="162"/>
      <c r="EEK64" s="162"/>
      <c r="EEL64" s="162"/>
      <c r="EEM64" s="162"/>
      <c r="EEN64" s="162"/>
      <c r="EEO64" s="162"/>
      <c r="EEP64" s="162"/>
      <c r="EEQ64" s="162"/>
      <c r="EER64" s="162"/>
      <c r="EES64" s="162"/>
      <c r="EET64" s="162"/>
      <c r="EEU64" s="162"/>
      <c r="EEV64" s="162"/>
      <c r="EEW64" s="162"/>
      <c r="EEX64" s="162"/>
      <c r="EEY64" s="162"/>
      <c r="EEZ64" s="162"/>
      <c r="EFA64" s="162"/>
      <c r="EFB64" s="162"/>
      <c r="EFC64" s="162"/>
      <c r="EFD64" s="162"/>
      <c r="EFE64" s="162"/>
      <c r="EFF64" s="162"/>
      <c r="EFG64" s="162"/>
      <c r="EFH64" s="162"/>
      <c r="EFI64" s="162"/>
      <c r="EFJ64" s="162"/>
      <c r="EFK64" s="162"/>
      <c r="EFL64" s="162"/>
      <c r="EFM64" s="162"/>
      <c r="EFN64" s="162"/>
      <c r="EFO64" s="162"/>
      <c r="EFP64" s="162"/>
      <c r="EFQ64" s="162"/>
      <c r="EFR64" s="162"/>
      <c r="EFS64" s="162"/>
      <c r="EFT64" s="162"/>
      <c r="EFU64" s="162"/>
      <c r="EFV64" s="162"/>
      <c r="EFW64" s="162"/>
      <c r="EFX64" s="162"/>
      <c r="EFY64" s="162"/>
      <c r="EFZ64" s="162"/>
      <c r="EGA64" s="162"/>
      <c r="EGB64" s="162"/>
      <c r="EGC64" s="162"/>
      <c r="EGD64" s="162"/>
      <c r="EGE64" s="162"/>
      <c r="EGF64" s="162"/>
      <c r="EGG64" s="162"/>
      <c r="EGH64" s="162"/>
      <c r="EGI64" s="162"/>
      <c r="EGJ64" s="162"/>
      <c r="EGK64" s="162"/>
      <c r="EGL64" s="162"/>
      <c r="EGM64" s="162"/>
      <c r="EGN64" s="162"/>
      <c r="EGO64" s="162"/>
      <c r="EGP64" s="162"/>
      <c r="EGQ64" s="162"/>
      <c r="EGR64" s="162"/>
      <c r="EGS64" s="162"/>
      <c r="EGT64" s="162"/>
      <c r="EGU64" s="162"/>
      <c r="EGV64" s="162"/>
      <c r="EGW64" s="162"/>
      <c r="EGX64" s="162"/>
      <c r="EGY64" s="162"/>
      <c r="EGZ64" s="162"/>
      <c r="EHA64" s="162"/>
      <c r="EHB64" s="162"/>
      <c r="EHC64" s="162"/>
      <c r="EHD64" s="162"/>
      <c r="EHE64" s="162"/>
      <c r="EHF64" s="162"/>
      <c r="EHG64" s="162"/>
      <c r="EHH64" s="162"/>
      <c r="EHI64" s="162"/>
      <c r="EHJ64" s="162"/>
      <c r="EHK64" s="162"/>
      <c r="EHL64" s="162"/>
      <c r="EHM64" s="162"/>
      <c r="EHN64" s="162"/>
      <c r="EHO64" s="162"/>
      <c r="EHP64" s="162"/>
      <c r="EHQ64" s="162"/>
      <c r="EHR64" s="162"/>
      <c r="EHS64" s="162"/>
      <c r="EHT64" s="162"/>
      <c r="EHU64" s="162"/>
      <c r="EHV64" s="162"/>
      <c r="EHW64" s="162"/>
      <c r="EHX64" s="162"/>
      <c r="EHY64" s="162"/>
      <c r="EHZ64" s="162"/>
      <c r="EIA64" s="162"/>
      <c r="EIB64" s="162"/>
      <c r="EIC64" s="162"/>
      <c r="EID64" s="162"/>
      <c r="EIE64" s="162"/>
      <c r="EIF64" s="162"/>
      <c r="EIG64" s="162"/>
      <c r="EIH64" s="162"/>
      <c r="EII64" s="162"/>
      <c r="EIJ64" s="162"/>
      <c r="EIK64" s="162"/>
      <c r="EIL64" s="162"/>
      <c r="EIM64" s="162"/>
      <c r="EIN64" s="162"/>
      <c r="EIO64" s="162"/>
      <c r="EIP64" s="162"/>
      <c r="EIQ64" s="162"/>
      <c r="EIR64" s="162"/>
      <c r="EIS64" s="162"/>
      <c r="EIT64" s="162"/>
      <c r="EIU64" s="162"/>
      <c r="EIV64" s="162"/>
      <c r="EIW64" s="162"/>
      <c r="EIX64" s="162"/>
      <c r="EIY64" s="162"/>
      <c r="EIZ64" s="162"/>
      <c r="EJA64" s="162"/>
      <c r="EJB64" s="162"/>
      <c r="EJC64" s="162"/>
      <c r="EJD64" s="162"/>
      <c r="EJE64" s="162"/>
      <c r="EJF64" s="162"/>
      <c r="EJG64" s="162"/>
      <c r="EJH64" s="162"/>
      <c r="EJI64" s="162"/>
      <c r="EJJ64" s="162"/>
      <c r="EJK64" s="162"/>
      <c r="EJL64" s="162"/>
      <c r="EJM64" s="162"/>
      <c r="EJN64" s="162"/>
      <c r="EJO64" s="162"/>
      <c r="EJP64" s="162"/>
      <c r="EJQ64" s="162"/>
      <c r="EJR64" s="162"/>
      <c r="EJS64" s="162"/>
      <c r="EJT64" s="162"/>
      <c r="EJU64" s="162"/>
      <c r="EJV64" s="162"/>
      <c r="EJW64" s="162"/>
      <c r="EJX64" s="162"/>
      <c r="EJY64" s="162"/>
      <c r="EJZ64" s="162"/>
      <c r="EKA64" s="162"/>
      <c r="EKB64" s="162"/>
      <c r="EKC64" s="162"/>
      <c r="EKD64" s="162"/>
      <c r="EKE64" s="162"/>
      <c r="EKF64" s="162"/>
      <c r="EKG64" s="162"/>
      <c r="EKH64" s="162"/>
      <c r="EKI64" s="162"/>
      <c r="EKJ64" s="162"/>
      <c r="EKK64" s="162"/>
      <c r="EKL64" s="162"/>
      <c r="EKM64" s="162"/>
      <c r="EKN64" s="162"/>
      <c r="EKO64" s="162"/>
      <c r="EKP64" s="162"/>
      <c r="EKQ64" s="162"/>
      <c r="EKR64" s="162"/>
      <c r="EKS64" s="162"/>
      <c r="EKT64" s="162"/>
      <c r="EKU64" s="162"/>
      <c r="EKV64" s="162"/>
      <c r="EKW64" s="162"/>
      <c r="EKX64" s="162"/>
      <c r="EKY64" s="162"/>
      <c r="EKZ64" s="162"/>
      <c r="ELA64" s="162"/>
      <c r="ELB64" s="162"/>
      <c r="ELC64" s="162"/>
      <c r="ELD64" s="162"/>
      <c r="ELE64" s="162"/>
      <c r="ELF64" s="162"/>
      <c r="ELG64" s="162"/>
      <c r="ELH64" s="162"/>
      <c r="ELI64" s="162"/>
      <c r="ELJ64" s="162"/>
      <c r="ELK64" s="162"/>
      <c r="ELL64" s="162"/>
      <c r="ELM64" s="162"/>
      <c r="ELN64" s="162"/>
      <c r="ELO64" s="162"/>
      <c r="ELP64" s="162"/>
      <c r="ELQ64" s="162"/>
      <c r="ELR64" s="162"/>
      <c r="ELS64" s="162"/>
      <c r="ELT64" s="162"/>
      <c r="ELU64" s="162"/>
      <c r="ELV64" s="162"/>
      <c r="ELW64" s="162"/>
      <c r="ELX64" s="162"/>
      <c r="ELY64" s="162"/>
      <c r="ELZ64" s="162"/>
      <c r="EMA64" s="162"/>
      <c r="EMB64" s="162"/>
      <c r="EMC64" s="162"/>
      <c r="EMD64" s="162"/>
      <c r="EME64" s="162"/>
      <c r="EMF64" s="162"/>
      <c r="EMG64" s="162"/>
      <c r="EMH64" s="162"/>
      <c r="EMI64" s="162"/>
      <c r="EMJ64" s="162"/>
      <c r="EMK64" s="162"/>
      <c r="EML64" s="162"/>
      <c r="EMM64" s="162"/>
      <c r="EMN64" s="162"/>
      <c r="EMO64" s="162"/>
      <c r="EMP64" s="162"/>
      <c r="EMQ64" s="162"/>
      <c r="EMR64" s="162"/>
      <c r="EMS64" s="162"/>
      <c r="EMT64" s="162"/>
      <c r="EMU64" s="162"/>
      <c r="EMV64" s="162"/>
      <c r="EMW64" s="162"/>
      <c r="EMX64" s="162"/>
      <c r="EMY64" s="162"/>
      <c r="EMZ64" s="162"/>
      <c r="ENA64" s="162"/>
      <c r="ENB64" s="162"/>
      <c r="ENC64" s="162"/>
      <c r="END64" s="162"/>
      <c r="ENE64" s="162"/>
      <c r="ENF64" s="162"/>
      <c r="ENG64" s="162"/>
      <c r="ENH64" s="162"/>
      <c r="ENI64" s="162"/>
      <c r="ENJ64" s="162"/>
      <c r="ENK64" s="162"/>
      <c r="ENL64" s="162"/>
      <c r="ENM64" s="162"/>
      <c r="ENN64" s="162"/>
      <c r="ENO64" s="162"/>
      <c r="ENP64" s="162"/>
      <c r="ENQ64" s="162"/>
      <c r="ENR64" s="162"/>
      <c r="ENS64" s="162"/>
      <c r="ENT64" s="162"/>
      <c r="ENU64" s="162"/>
      <c r="ENV64" s="162"/>
      <c r="ENW64" s="162"/>
      <c r="ENX64" s="162"/>
      <c r="ENY64" s="162"/>
      <c r="ENZ64" s="162"/>
      <c r="EOA64" s="162"/>
      <c r="EOB64" s="162"/>
      <c r="EOC64" s="162"/>
      <c r="EOD64" s="162"/>
      <c r="EOE64" s="162"/>
      <c r="EOF64" s="162"/>
      <c r="EOG64" s="162"/>
      <c r="EOH64" s="162"/>
      <c r="EOI64" s="162"/>
      <c r="EOJ64" s="162"/>
      <c r="EOK64" s="162"/>
      <c r="EOL64" s="162"/>
      <c r="EOM64" s="162"/>
      <c r="EON64" s="162"/>
      <c r="EOO64" s="162"/>
      <c r="EOP64" s="162"/>
      <c r="EOQ64" s="162"/>
      <c r="EOR64" s="162"/>
      <c r="EOS64" s="162"/>
      <c r="EOT64" s="162"/>
      <c r="EOU64" s="162"/>
      <c r="EOV64" s="162"/>
      <c r="EOW64" s="162"/>
      <c r="EOX64" s="162"/>
      <c r="EOY64" s="162"/>
      <c r="EOZ64" s="162"/>
      <c r="EPA64" s="162"/>
      <c r="EPB64" s="162"/>
      <c r="EPC64" s="162"/>
      <c r="EPD64" s="162"/>
      <c r="EPE64" s="162"/>
      <c r="EPF64" s="162"/>
      <c r="EPG64" s="162"/>
      <c r="EPH64" s="162"/>
      <c r="EPI64" s="162"/>
      <c r="EPJ64" s="162"/>
      <c r="EPK64" s="162"/>
      <c r="EPL64" s="162"/>
      <c r="EPM64" s="162"/>
      <c r="EPN64" s="162"/>
      <c r="EPO64" s="162"/>
      <c r="EPP64" s="162"/>
      <c r="EPQ64" s="162"/>
      <c r="EPR64" s="162"/>
      <c r="EPS64" s="162"/>
      <c r="EPT64" s="162"/>
      <c r="EPU64" s="162"/>
      <c r="EPV64" s="162"/>
      <c r="EPW64" s="162"/>
      <c r="EPX64" s="162"/>
      <c r="EPY64" s="162"/>
      <c r="EPZ64" s="162"/>
      <c r="EQA64" s="162"/>
      <c r="EQB64" s="162"/>
      <c r="EQC64" s="162"/>
      <c r="EQD64" s="162"/>
      <c r="EQE64" s="162"/>
      <c r="EQF64" s="162"/>
      <c r="EQG64" s="162"/>
      <c r="EQH64" s="162"/>
      <c r="EQI64" s="162"/>
      <c r="EQJ64" s="162"/>
      <c r="EQK64" s="162"/>
      <c r="EQL64" s="162"/>
      <c r="EQM64" s="162"/>
      <c r="EQN64" s="162"/>
      <c r="EQO64" s="162"/>
      <c r="EQP64" s="162"/>
      <c r="EQQ64" s="162"/>
      <c r="EQR64" s="162"/>
      <c r="EQS64" s="162"/>
      <c r="EQT64" s="162"/>
      <c r="EQU64" s="162"/>
      <c r="EQV64" s="162"/>
      <c r="EQW64" s="162"/>
      <c r="EQX64" s="162"/>
      <c r="EQY64" s="162"/>
      <c r="EQZ64" s="162"/>
      <c r="ERA64" s="162"/>
      <c r="ERB64" s="162"/>
      <c r="ERC64" s="162"/>
      <c r="ERD64" s="162"/>
      <c r="ERE64" s="162"/>
      <c r="ERF64" s="162"/>
      <c r="ERG64" s="162"/>
      <c r="ERH64" s="162"/>
      <c r="ERI64" s="162"/>
      <c r="ERJ64" s="162"/>
      <c r="ERK64" s="162"/>
      <c r="ERL64" s="162"/>
      <c r="ERM64" s="162"/>
      <c r="ERN64" s="162"/>
      <c r="ERO64" s="162"/>
      <c r="ERP64" s="162"/>
      <c r="ERQ64" s="162"/>
      <c r="ERR64" s="162"/>
      <c r="ERS64" s="162"/>
      <c r="ERT64" s="162"/>
      <c r="ERU64" s="162"/>
      <c r="ERV64" s="162"/>
      <c r="ERW64" s="162"/>
      <c r="ERX64" s="162"/>
      <c r="ERY64" s="162"/>
      <c r="ERZ64" s="162"/>
      <c r="ESA64" s="162"/>
      <c r="ESB64" s="162"/>
      <c r="ESC64" s="162"/>
      <c r="ESD64" s="162"/>
      <c r="ESE64" s="162"/>
      <c r="ESF64" s="162"/>
      <c r="ESG64" s="162"/>
      <c r="ESH64" s="162"/>
      <c r="ESI64" s="162"/>
      <c r="ESJ64" s="162"/>
      <c r="ESK64" s="162"/>
      <c r="ESL64" s="162"/>
      <c r="ESM64" s="162"/>
      <c r="ESN64" s="162"/>
      <c r="ESO64" s="162"/>
      <c r="ESP64" s="162"/>
      <c r="ESQ64" s="162"/>
      <c r="ESR64" s="162"/>
      <c r="ESS64" s="162"/>
      <c r="EST64" s="162"/>
      <c r="ESU64" s="162"/>
      <c r="ESV64" s="162"/>
      <c r="ESW64" s="162"/>
      <c r="ESX64" s="162"/>
      <c r="ESY64" s="162"/>
      <c r="ESZ64" s="162"/>
      <c r="ETA64" s="162"/>
      <c r="ETB64" s="162"/>
      <c r="ETC64" s="162"/>
      <c r="ETD64" s="162"/>
      <c r="ETE64" s="162"/>
      <c r="ETF64" s="162"/>
      <c r="ETG64" s="162"/>
      <c r="ETH64" s="162"/>
      <c r="ETI64" s="162"/>
      <c r="ETJ64" s="162"/>
      <c r="ETK64" s="162"/>
      <c r="ETL64" s="162"/>
      <c r="ETM64" s="162"/>
      <c r="ETN64" s="162"/>
      <c r="ETO64" s="162"/>
      <c r="ETP64" s="162"/>
      <c r="ETQ64" s="162"/>
      <c r="ETR64" s="162"/>
      <c r="ETS64" s="162"/>
      <c r="ETT64" s="162"/>
      <c r="ETU64" s="162"/>
      <c r="ETV64" s="162"/>
      <c r="ETW64" s="162"/>
      <c r="ETX64" s="162"/>
      <c r="ETY64" s="162"/>
      <c r="ETZ64" s="162"/>
      <c r="EUA64" s="162"/>
      <c r="EUB64" s="162"/>
      <c r="EUC64" s="162"/>
      <c r="EUD64" s="162"/>
      <c r="EUE64" s="162"/>
      <c r="EUF64" s="162"/>
      <c r="EUG64" s="162"/>
      <c r="EUH64" s="162"/>
      <c r="EUI64" s="162"/>
      <c r="EUJ64" s="162"/>
      <c r="EUK64" s="162"/>
      <c r="EUL64" s="162"/>
      <c r="EUM64" s="162"/>
      <c r="EUN64" s="162"/>
      <c r="EUO64" s="162"/>
      <c r="EUP64" s="162"/>
      <c r="EUQ64" s="162"/>
      <c r="EUR64" s="162"/>
      <c r="EUS64" s="162"/>
      <c r="EUT64" s="162"/>
      <c r="EUU64" s="162"/>
      <c r="EUV64" s="162"/>
      <c r="EUW64" s="162"/>
      <c r="EUX64" s="162"/>
      <c r="EUY64" s="162"/>
      <c r="EUZ64" s="162"/>
      <c r="EVA64" s="162"/>
      <c r="EVB64" s="162"/>
      <c r="EVC64" s="162"/>
      <c r="EVD64" s="162"/>
      <c r="EVE64" s="162"/>
      <c r="EVF64" s="162"/>
      <c r="EVG64" s="162"/>
      <c r="EVH64" s="162"/>
      <c r="EVI64" s="162"/>
      <c r="EVJ64" s="162"/>
      <c r="EVK64" s="162"/>
      <c r="EVL64" s="162"/>
      <c r="EVM64" s="162"/>
      <c r="EVN64" s="162"/>
      <c r="EVO64" s="162"/>
      <c r="EVP64" s="162"/>
      <c r="EVQ64" s="162"/>
      <c r="EVR64" s="162"/>
      <c r="EVS64" s="162"/>
      <c r="EVT64" s="162"/>
      <c r="EVU64" s="162"/>
      <c r="EVV64" s="162"/>
      <c r="EVW64" s="162"/>
      <c r="EVX64" s="162"/>
      <c r="EVY64" s="162"/>
      <c r="EVZ64" s="162"/>
      <c r="EWA64" s="162"/>
      <c r="EWB64" s="162"/>
      <c r="EWC64" s="162"/>
      <c r="EWD64" s="162"/>
      <c r="EWE64" s="162"/>
      <c r="EWF64" s="162"/>
      <c r="EWG64" s="162"/>
      <c r="EWH64" s="162"/>
      <c r="EWI64" s="162"/>
      <c r="EWJ64" s="162"/>
      <c r="EWK64" s="162"/>
      <c r="EWL64" s="162"/>
      <c r="EWM64" s="162"/>
      <c r="EWN64" s="162"/>
      <c r="EWO64" s="162"/>
      <c r="EWP64" s="162"/>
      <c r="EWQ64" s="162"/>
      <c r="EWR64" s="162"/>
      <c r="EWS64" s="162"/>
      <c r="EWT64" s="162"/>
      <c r="EWU64" s="162"/>
      <c r="EWV64" s="162"/>
      <c r="EWW64" s="162"/>
      <c r="EWX64" s="162"/>
      <c r="EWY64" s="162"/>
      <c r="EWZ64" s="162"/>
      <c r="EXA64" s="162"/>
      <c r="EXB64" s="162"/>
      <c r="EXC64" s="162"/>
      <c r="EXD64" s="162"/>
      <c r="EXE64" s="162"/>
      <c r="EXF64" s="162"/>
      <c r="EXG64" s="162"/>
      <c r="EXH64" s="162"/>
      <c r="EXI64" s="162"/>
      <c r="EXJ64" s="162"/>
      <c r="EXK64" s="162"/>
      <c r="EXL64" s="162"/>
      <c r="EXM64" s="162"/>
      <c r="EXN64" s="162"/>
      <c r="EXO64" s="162"/>
      <c r="EXP64" s="162"/>
      <c r="EXQ64" s="162"/>
      <c r="EXR64" s="162"/>
      <c r="EXS64" s="162"/>
      <c r="EXT64" s="162"/>
      <c r="EXU64" s="162"/>
      <c r="EXV64" s="162"/>
      <c r="EXW64" s="162"/>
      <c r="EXX64" s="162"/>
      <c r="EXY64" s="162"/>
      <c r="EXZ64" s="162"/>
      <c r="EYA64" s="162"/>
      <c r="EYB64" s="162"/>
      <c r="EYC64" s="162"/>
      <c r="EYD64" s="162"/>
      <c r="EYE64" s="162"/>
      <c r="EYF64" s="162"/>
      <c r="EYG64" s="162"/>
      <c r="EYH64" s="162"/>
      <c r="EYI64" s="162"/>
      <c r="EYJ64" s="162"/>
      <c r="EYK64" s="162"/>
      <c r="EYL64" s="162"/>
      <c r="EYM64" s="162"/>
      <c r="EYN64" s="162"/>
      <c r="EYO64" s="162"/>
      <c r="EYP64" s="162"/>
      <c r="EYQ64" s="162"/>
      <c r="EYR64" s="162"/>
      <c r="EYS64" s="162"/>
      <c r="EYT64" s="162"/>
      <c r="EYU64" s="162"/>
      <c r="EYV64" s="162"/>
      <c r="EYW64" s="162"/>
      <c r="EYX64" s="162"/>
      <c r="EYY64" s="162"/>
      <c r="EYZ64" s="162"/>
      <c r="EZA64" s="162"/>
      <c r="EZB64" s="162"/>
      <c r="EZC64" s="162"/>
      <c r="EZD64" s="162"/>
      <c r="EZE64" s="162"/>
      <c r="EZF64" s="162"/>
      <c r="EZG64" s="162"/>
      <c r="EZH64" s="162"/>
      <c r="EZI64" s="162"/>
      <c r="EZJ64" s="162"/>
      <c r="EZK64" s="162"/>
      <c r="EZL64" s="162"/>
      <c r="EZM64" s="162"/>
      <c r="EZN64" s="162"/>
      <c r="EZO64" s="162"/>
      <c r="EZP64" s="162"/>
      <c r="EZQ64" s="162"/>
      <c r="EZR64" s="162"/>
      <c r="EZS64" s="162"/>
      <c r="EZT64" s="162"/>
      <c r="EZU64" s="162"/>
      <c r="EZV64" s="162"/>
      <c r="EZW64" s="162"/>
      <c r="EZX64" s="162"/>
      <c r="EZY64" s="162"/>
      <c r="EZZ64" s="162"/>
      <c r="FAA64" s="162"/>
      <c r="FAB64" s="162"/>
      <c r="FAC64" s="162"/>
      <c r="FAD64" s="162"/>
      <c r="FAE64" s="162"/>
      <c r="FAF64" s="162"/>
      <c r="FAG64" s="162"/>
      <c r="FAH64" s="162"/>
      <c r="FAI64" s="162"/>
      <c r="FAJ64" s="162"/>
      <c r="FAK64" s="162"/>
      <c r="FAL64" s="162"/>
      <c r="FAM64" s="162"/>
      <c r="FAN64" s="162"/>
      <c r="FAO64" s="162"/>
      <c r="FAP64" s="162"/>
      <c r="FAQ64" s="162"/>
      <c r="FAR64" s="162"/>
      <c r="FAS64" s="162"/>
      <c r="FAT64" s="162"/>
      <c r="FAU64" s="162"/>
      <c r="FAV64" s="162"/>
      <c r="FAW64" s="162"/>
      <c r="FAX64" s="162"/>
      <c r="FAY64" s="162"/>
      <c r="FAZ64" s="162"/>
      <c r="FBA64" s="162"/>
      <c r="FBB64" s="162"/>
      <c r="FBC64" s="162"/>
      <c r="FBD64" s="162"/>
      <c r="FBE64" s="162"/>
      <c r="FBF64" s="162"/>
      <c r="FBG64" s="162"/>
      <c r="FBH64" s="162"/>
      <c r="FBI64" s="162"/>
      <c r="FBJ64" s="162"/>
      <c r="FBK64" s="162"/>
      <c r="FBL64" s="162"/>
      <c r="FBM64" s="162"/>
      <c r="FBN64" s="162"/>
      <c r="FBO64" s="162"/>
      <c r="FBP64" s="162"/>
      <c r="FBQ64" s="162"/>
      <c r="FBR64" s="162"/>
      <c r="FBS64" s="162"/>
      <c r="FBT64" s="162"/>
      <c r="FBU64" s="162"/>
      <c r="FBV64" s="162"/>
      <c r="FBW64" s="162"/>
      <c r="FBX64" s="162"/>
      <c r="FBY64" s="162"/>
      <c r="FBZ64" s="162"/>
      <c r="FCA64" s="162"/>
      <c r="FCB64" s="162"/>
      <c r="FCC64" s="162"/>
      <c r="FCD64" s="162"/>
      <c r="FCE64" s="162"/>
      <c r="FCF64" s="162"/>
      <c r="FCG64" s="162"/>
      <c r="FCH64" s="162"/>
      <c r="FCI64" s="162"/>
      <c r="FCJ64" s="162"/>
      <c r="FCK64" s="162"/>
      <c r="FCL64" s="162"/>
      <c r="FCM64" s="162"/>
      <c r="FCN64" s="162"/>
      <c r="FCO64" s="162"/>
      <c r="FCP64" s="162"/>
      <c r="FCQ64" s="162"/>
      <c r="FCR64" s="162"/>
      <c r="FCS64" s="162"/>
      <c r="FCT64" s="162"/>
      <c r="FCU64" s="162"/>
      <c r="FCV64" s="162"/>
      <c r="FCW64" s="162"/>
      <c r="FCX64" s="162"/>
      <c r="FCY64" s="162"/>
      <c r="FCZ64" s="162"/>
      <c r="FDA64" s="162"/>
      <c r="FDB64" s="162"/>
      <c r="FDC64" s="162"/>
      <c r="FDD64" s="162"/>
      <c r="FDE64" s="162"/>
      <c r="FDF64" s="162"/>
      <c r="FDG64" s="162"/>
      <c r="FDH64" s="162"/>
      <c r="FDI64" s="162"/>
      <c r="FDJ64" s="162"/>
      <c r="FDK64" s="162"/>
      <c r="FDL64" s="162"/>
      <c r="FDM64" s="162"/>
      <c r="FDN64" s="162"/>
      <c r="FDO64" s="162"/>
      <c r="FDP64" s="162"/>
      <c r="FDQ64" s="162"/>
      <c r="FDR64" s="162"/>
      <c r="FDS64" s="162"/>
      <c r="FDT64" s="162"/>
      <c r="FDU64" s="162"/>
      <c r="FDV64" s="162"/>
      <c r="FDW64" s="162"/>
      <c r="FDX64" s="162"/>
      <c r="FDY64" s="162"/>
      <c r="FDZ64" s="162"/>
      <c r="FEA64" s="162"/>
      <c r="FEB64" s="162"/>
      <c r="FEC64" s="162"/>
      <c r="FED64" s="162"/>
      <c r="FEE64" s="162"/>
      <c r="FEF64" s="162"/>
      <c r="FEG64" s="162"/>
      <c r="FEH64" s="162"/>
      <c r="FEI64" s="162"/>
      <c r="FEJ64" s="162"/>
      <c r="FEK64" s="162"/>
      <c r="FEL64" s="162"/>
      <c r="FEM64" s="162"/>
      <c r="FEN64" s="162"/>
      <c r="FEO64" s="162"/>
      <c r="FEP64" s="162"/>
      <c r="FEQ64" s="162"/>
      <c r="FER64" s="162"/>
      <c r="FES64" s="162"/>
      <c r="FET64" s="162"/>
      <c r="FEU64" s="162"/>
      <c r="FEV64" s="162"/>
      <c r="FEW64" s="162"/>
      <c r="FEX64" s="162"/>
      <c r="FEY64" s="162"/>
      <c r="FEZ64" s="162"/>
      <c r="FFA64" s="162"/>
      <c r="FFB64" s="162"/>
      <c r="FFC64" s="162"/>
      <c r="FFD64" s="162"/>
      <c r="FFE64" s="162"/>
      <c r="FFF64" s="162"/>
      <c r="FFG64" s="162"/>
      <c r="FFH64" s="162"/>
      <c r="FFI64" s="162"/>
      <c r="FFJ64" s="162"/>
      <c r="FFK64" s="162"/>
      <c r="FFL64" s="162"/>
      <c r="FFM64" s="162"/>
      <c r="FFN64" s="162"/>
      <c r="FFO64" s="162"/>
      <c r="FFP64" s="162"/>
      <c r="FFQ64" s="162"/>
      <c r="FFR64" s="162"/>
      <c r="FFS64" s="162"/>
      <c r="FFT64" s="162"/>
      <c r="FFU64" s="162"/>
      <c r="FFV64" s="162"/>
      <c r="FFW64" s="162"/>
      <c r="FFX64" s="162"/>
      <c r="FFY64" s="162"/>
      <c r="FFZ64" s="162"/>
      <c r="FGA64" s="162"/>
      <c r="FGB64" s="162"/>
      <c r="FGC64" s="162"/>
      <c r="FGD64" s="162"/>
      <c r="FGE64" s="162"/>
      <c r="FGF64" s="162"/>
      <c r="FGG64" s="162"/>
      <c r="FGH64" s="162"/>
      <c r="FGI64" s="162"/>
      <c r="FGJ64" s="162"/>
      <c r="FGK64" s="162"/>
      <c r="FGL64" s="162"/>
      <c r="FGM64" s="162"/>
      <c r="FGN64" s="162"/>
      <c r="FGO64" s="162"/>
      <c r="FGP64" s="162"/>
      <c r="FGQ64" s="162"/>
      <c r="FGR64" s="162"/>
      <c r="FGS64" s="162"/>
      <c r="FGT64" s="162"/>
      <c r="FGU64" s="162"/>
      <c r="FGV64" s="162"/>
      <c r="FGW64" s="162"/>
      <c r="FGX64" s="162"/>
      <c r="FGY64" s="162"/>
      <c r="FGZ64" s="162"/>
      <c r="FHA64" s="162"/>
      <c r="FHB64" s="162"/>
      <c r="FHC64" s="162"/>
      <c r="FHD64" s="162"/>
      <c r="FHE64" s="162"/>
      <c r="FHF64" s="162"/>
      <c r="FHG64" s="162"/>
      <c r="FHH64" s="162"/>
      <c r="FHI64" s="162"/>
      <c r="FHJ64" s="162"/>
      <c r="FHK64" s="162"/>
      <c r="FHL64" s="162"/>
      <c r="FHM64" s="162"/>
      <c r="FHN64" s="162"/>
      <c r="FHO64" s="162"/>
      <c r="FHP64" s="162"/>
      <c r="FHQ64" s="162"/>
      <c r="FHR64" s="162"/>
      <c r="FHS64" s="162"/>
      <c r="FHT64" s="162"/>
      <c r="FHU64" s="162"/>
      <c r="FHV64" s="162"/>
      <c r="FHW64" s="162"/>
      <c r="FHX64" s="162"/>
      <c r="FHY64" s="162"/>
      <c r="FHZ64" s="162"/>
      <c r="FIA64" s="162"/>
      <c r="FIB64" s="162"/>
      <c r="FIC64" s="162"/>
      <c r="FID64" s="162"/>
      <c r="FIE64" s="162"/>
      <c r="FIF64" s="162"/>
      <c r="FIG64" s="162"/>
      <c r="FIH64" s="162"/>
      <c r="FII64" s="162"/>
      <c r="FIJ64" s="162"/>
      <c r="FIK64" s="162"/>
      <c r="FIL64" s="162"/>
      <c r="FIM64" s="162"/>
      <c r="FIN64" s="162"/>
      <c r="FIO64" s="162"/>
      <c r="FIP64" s="162"/>
      <c r="FIQ64" s="162"/>
      <c r="FIR64" s="162"/>
      <c r="FIS64" s="162"/>
      <c r="FIT64" s="162"/>
      <c r="FIU64" s="162"/>
      <c r="FIV64" s="162"/>
      <c r="FIW64" s="162"/>
      <c r="FIX64" s="162"/>
      <c r="FIY64" s="162"/>
      <c r="FIZ64" s="162"/>
      <c r="FJA64" s="162"/>
      <c r="FJB64" s="162"/>
      <c r="FJC64" s="162"/>
      <c r="FJD64" s="162"/>
      <c r="FJE64" s="162"/>
      <c r="FJF64" s="162"/>
      <c r="FJG64" s="162"/>
      <c r="FJH64" s="162"/>
      <c r="FJI64" s="162"/>
      <c r="FJJ64" s="162"/>
      <c r="FJK64" s="162"/>
      <c r="FJL64" s="162"/>
      <c r="FJM64" s="162"/>
      <c r="FJN64" s="162"/>
      <c r="FJO64" s="162"/>
      <c r="FJP64" s="162"/>
      <c r="FJQ64" s="162"/>
      <c r="FJR64" s="162"/>
      <c r="FJS64" s="162"/>
      <c r="FJT64" s="162"/>
      <c r="FJU64" s="162"/>
      <c r="FJV64" s="162"/>
      <c r="FJW64" s="162"/>
      <c r="FJX64" s="162"/>
      <c r="FJY64" s="162"/>
      <c r="FJZ64" s="162"/>
      <c r="FKA64" s="162"/>
      <c r="FKB64" s="162"/>
      <c r="FKC64" s="162"/>
      <c r="FKD64" s="162"/>
      <c r="FKE64" s="162"/>
      <c r="FKF64" s="162"/>
      <c r="FKG64" s="162"/>
      <c r="FKH64" s="162"/>
      <c r="FKI64" s="162"/>
      <c r="FKJ64" s="162"/>
      <c r="FKK64" s="162"/>
      <c r="FKL64" s="162"/>
      <c r="FKM64" s="162"/>
      <c r="FKN64" s="162"/>
      <c r="FKO64" s="162"/>
      <c r="FKP64" s="162"/>
      <c r="FKQ64" s="162"/>
      <c r="FKR64" s="162"/>
      <c r="FKS64" s="162"/>
      <c r="FKT64" s="162"/>
      <c r="FKU64" s="162"/>
      <c r="FKV64" s="162"/>
      <c r="FKW64" s="162"/>
      <c r="FKX64" s="162"/>
      <c r="FKY64" s="162"/>
      <c r="FKZ64" s="162"/>
      <c r="FLA64" s="162"/>
      <c r="FLB64" s="162"/>
      <c r="FLC64" s="162"/>
      <c r="FLD64" s="162"/>
      <c r="FLE64" s="162"/>
      <c r="FLF64" s="162"/>
      <c r="FLG64" s="162"/>
      <c r="FLH64" s="162"/>
      <c r="FLI64" s="162"/>
      <c r="FLJ64" s="162"/>
      <c r="FLK64" s="162"/>
      <c r="FLL64" s="162"/>
      <c r="FLM64" s="162"/>
      <c r="FLN64" s="162"/>
      <c r="FLO64" s="162"/>
      <c r="FLP64" s="162"/>
      <c r="FLQ64" s="162"/>
      <c r="FLR64" s="162"/>
      <c r="FLS64" s="162"/>
      <c r="FLT64" s="162"/>
      <c r="FLU64" s="162"/>
      <c r="FLV64" s="162"/>
      <c r="FLW64" s="162"/>
      <c r="FLX64" s="162"/>
      <c r="FLY64" s="162"/>
      <c r="FLZ64" s="162"/>
      <c r="FMA64" s="162"/>
      <c r="FMB64" s="162"/>
      <c r="FMC64" s="162"/>
      <c r="FMD64" s="162"/>
      <c r="FME64" s="162"/>
      <c r="FMF64" s="162"/>
      <c r="FMG64" s="162"/>
      <c r="FMH64" s="162"/>
      <c r="FMI64" s="162"/>
      <c r="FMJ64" s="162"/>
      <c r="FMK64" s="162"/>
      <c r="FML64" s="162"/>
      <c r="FMM64" s="162"/>
      <c r="FMN64" s="162"/>
      <c r="FMO64" s="162"/>
      <c r="FMP64" s="162"/>
      <c r="FMQ64" s="162"/>
      <c r="FMR64" s="162"/>
      <c r="FMS64" s="162"/>
      <c r="FMT64" s="162"/>
      <c r="FMU64" s="162"/>
      <c r="FMV64" s="162"/>
      <c r="FMW64" s="162"/>
      <c r="FMX64" s="162"/>
      <c r="FMY64" s="162"/>
      <c r="FMZ64" s="162"/>
      <c r="FNA64" s="162"/>
      <c r="FNB64" s="162"/>
      <c r="FNC64" s="162"/>
      <c r="FND64" s="162"/>
      <c r="FNE64" s="162"/>
      <c r="FNF64" s="162"/>
      <c r="FNG64" s="162"/>
      <c r="FNH64" s="162"/>
      <c r="FNI64" s="162"/>
      <c r="FNJ64" s="162"/>
      <c r="FNK64" s="162"/>
      <c r="FNL64" s="162"/>
      <c r="FNM64" s="162"/>
      <c r="FNN64" s="162"/>
      <c r="FNO64" s="162"/>
      <c r="FNP64" s="162"/>
      <c r="FNQ64" s="162"/>
      <c r="FNR64" s="162"/>
      <c r="FNS64" s="162"/>
      <c r="FNT64" s="162"/>
      <c r="FNU64" s="162"/>
      <c r="FNV64" s="162"/>
      <c r="FNW64" s="162"/>
      <c r="FNX64" s="162"/>
      <c r="FNY64" s="162"/>
      <c r="FNZ64" s="162"/>
      <c r="FOA64" s="162"/>
      <c r="FOB64" s="162"/>
      <c r="FOC64" s="162"/>
      <c r="FOD64" s="162"/>
      <c r="FOE64" s="162"/>
      <c r="FOF64" s="162"/>
      <c r="FOG64" s="162"/>
      <c r="FOH64" s="162"/>
      <c r="FOI64" s="162"/>
      <c r="FOJ64" s="162"/>
      <c r="FOK64" s="162"/>
      <c r="FOL64" s="162"/>
      <c r="FOM64" s="162"/>
      <c r="FON64" s="162"/>
      <c r="FOO64" s="162"/>
      <c r="FOP64" s="162"/>
      <c r="FOQ64" s="162"/>
      <c r="FOR64" s="162"/>
      <c r="FOS64" s="162"/>
      <c r="FOT64" s="162"/>
      <c r="FOU64" s="162"/>
      <c r="FOV64" s="162"/>
      <c r="FOW64" s="162"/>
      <c r="FOX64" s="162"/>
      <c r="FOY64" s="162"/>
      <c r="FOZ64" s="162"/>
      <c r="FPA64" s="162"/>
      <c r="FPB64" s="162"/>
      <c r="FPC64" s="162"/>
      <c r="FPD64" s="162"/>
      <c r="FPE64" s="162"/>
      <c r="FPF64" s="162"/>
      <c r="FPG64" s="162"/>
      <c r="FPH64" s="162"/>
      <c r="FPI64" s="162"/>
      <c r="FPJ64" s="162"/>
      <c r="FPK64" s="162"/>
      <c r="FPL64" s="162"/>
      <c r="FPM64" s="162"/>
      <c r="FPN64" s="162"/>
      <c r="FPO64" s="162"/>
      <c r="FPP64" s="162"/>
      <c r="FPQ64" s="162"/>
      <c r="FPR64" s="162"/>
      <c r="FPS64" s="162"/>
      <c r="FPT64" s="162"/>
      <c r="FPU64" s="162"/>
      <c r="FPV64" s="162"/>
      <c r="FPW64" s="162"/>
      <c r="FPX64" s="162"/>
      <c r="FPY64" s="162"/>
      <c r="FPZ64" s="162"/>
      <c r="FQA64" s="162"/>
      <c r="FQB64" s="162"/>
      <c r="FQC64" s="162"/>
      <c r="FQD64" s="162"/>
      <c r="FQE64" s="162"/>
      <c r="FQF64" s="162"/>
      <c r="FQG64" s="162"/>
      <c r="FQH64" s="162"/>
      <c r="FQI64" s="162"/>
      <c r="FQJ64" s="162"/>
      <c r="FQK64" s="162"/>
      <c r="FQL64" s="162"/>
      <c r="FQM64" s="162"/>
      <c r="FQN64" s="162"/>
      <c r="FQO64" s="162"/>
      <c r="FQP64" s="162"/>
      <c r="FQQ64" s="162"/>
      <c r="FQR64" s="162"/>
      <c r="FQS64" s="162"/>
      <c r="FQT64" s="162"/>
      <c r="FQU64" s="162"/>
      <c r="FQV64" s="162"/>
      <c r="FQW64" s="162"/>
      <c r="FQX64" s="162"/>
      <c r="FQY64" s="162"/>
      <c r="FQZ64" s="162"/>
      <c r="FRA64" s="162"/>
      <c r="FRB64" s="162"/>
      <c r="FRC64" s="162"/>
      <c r="FRD64" s="162"/>
      <c r="FRE64" s="162"/>
      <c r="FRF64" s="162"/>
      <c r="FRG64" s="162"/>
      <c r="FRH64" s="162"/>
      <c r="FRI64" s="162"/>
      <c r="FRJ64" s="162"/>
      <c r="FRK64" s="162"/>
      <c r="FRL64" s="162"/>
      <c r="FRM64" s="162"/>
      <c r="FRN64" s="162"/>
      <c r="FRO64" s="162"/>
      <c r="FRP64" s="162"/>
      <c r="FRQ64" s="162"/>
      <c r="FRR64" s="162"/>
      <c r="FRS64" s="162"/>
      <c r="FRT64" s="162"/>
      <c r="FRU64" s="162"/>
      <c r="FRV64" s="162"/>
      <c r="FRW64" s="162"/>
      <c r="FRX64" s="162"/>
      <c r="FRY64" s="162"/>
      <c r="FRZ64" s="162"/>
      <c r="FSA64" s="162"/>
      <c r="FSB64" s="162"/>
      <c r="FSC64" s="162"/>
      <c r="FSD64" s="162"/>
      <c r="FSE64" s="162"/>
      <c r="FSF64" s="162"/>
      <c r="FSG64" s="162"/>
      <c r="FSH64" s="162"/>
      <c r="FSI64" s="162"/>
      <c r="FSJ64" s="162"/>
      <c r="FSK64" s="162"/>
      <c r="FSL64" s="162"/>
      <c r="FSM64" s="162"/>
      <c r="FSN64" s="162"/>
      <c r="FSO64" s="162"/>
      <c r="FSP64" s="162"/>
      <c r="FSQ64" s="162"/>
      <c r="FSR64" s="162"/>
      <c r="FSS64" s="162"/>
      <c r="FST64" s="162"/>
      <c r="FSU64" s="162"/>
      <c r="FSV64" s="162"/>
      <c r="FSW64" s="162"/>
      <c r="FSX64" s="162"/>
      <c r="FSY64" s="162"/>
      <c r="FSZ64" s="162"/>
      <c r="FTA64" s="162"/>
      <c r="FTB64" s="162"/>
      <c r="FTC64" s="162"/>
      <c r="FTD64" s="162"/>
      <c r="FTE64" s="162"/>
      <c r="FTF64" s="162"/>
      <c r="FTG64" s="162"/>
      <c r="FTH64" s="162"/>
      <c r="FTI64" s="162"/>
      <c r="FTJ64" s="162"/>
      <c r="FTK64" s="162"/>
      <c r="FTL64" s="162"/>
      <c r="FTM64" s="162"/>
      <c r="FTN64" s="162"/>
      <c r="FTO64" s="162"/>
      <c r="FTP64" s="162"/>
      <c r="FTQ64" s="162"/>
      <c r="FTR64" s="162"/>
      <c r="FTS64" s="162"/>
      <c r="FTT64" s="162"/>
      <c r="FTU64" s="162"/>
      <c r="FTV64" s="162"/>
      <c r="FTW64" s="162"/>
      <c r="FTX64" s="162"/>
      <c r="FTY64" s="162"/>
      <c r="FTZ64" s="162"/>
      <c r="FUA64" s="162"/>
      <c r="FUB64" s="162"/>
      <c r="FUC64" s="162"/>
      <c r="FUD64" s="162"/>
      <c r="FUE64" s="162"/>
      <c r="FUF64" s="162"/>
      <c r="FUG64" s="162"/>
      <c r="FUH64" s="162"/>
      <c r="FUI64" s="162"/>
      <c r="FUJ64" s="162"/>
      <c r="FUK64" s="162"/>
      <c r="FUL64" s="162"/>
      <c r="FUM64" s="162"/>
      <c r="FUN64" s="162"/>
      <c r="FUO64" s="162"/>
      <c r="FUP64" s="162"/>
      <c r="FUQ64" s="162"/>
      <c r="FUR64" s="162"/>
      <c r="FUS64" s="162"/>
      <c r="FUT64" s="162"/>
      <c r="FUU64" s="162"/>
      <c r="FUV64" s="162"/>
      <c r="FUW64" s="162"/>
      <c r="FUX64" s="162"/>
      <c r="FUY64" s="162"/>
      <c r="FUZ64" s="162"/>
      <c r="FVA64" s="162"/>
      <c r="FVB64" s="162"/>
      <c r="FVC64" s="162"/>
      <c r="FVD64" s="162"/>
      <c r="FVE64" s="162"/>
      <c r="FVF64" s="162"/>
      <c r="FVG64" s="162"/>
      <c r="FVH64" s="162"/>
      <c r="FVI64" s="162"/>
      <c r="FVJ64" s="162"/>
      <c r="FVK64" s="162"/>
      <c r="FVL64" s="162"/>
      <c r="FVM64" s="162"/>
      <c r="FVN64" s="162"/>
      <c r="FVO64" s="162"/>
      <c r="FVP64" s="162"/>
      <c r="FVQ64" s="162"/>
      <c r="FVR64" s="162"/>
      <c r="FVS64" s="162"/>
      <c r="FVT64" s="162"/>
      <c r="FVU64" s="162"/>
      <c r="FVV64" s="162"/>
      <c r="FVW64" s="162"/>
      <c r="FVX64" s="162"/>
      <c r="FVY64" s="162"/>
      <c r="FVZ64" s="162"/>
      <c r="FWA64" s="162"/>
      <c r="FWB64" s="162"/>
      <c r="FWC64" s="162"/>
      <c r="FWD64" s="162"/>
      <c r="FWE64" s="162"/>
      <c r="FWF64" s="162"/>
      <c r="FWG64" s="162"/>
      <c r="FWH64" s="162"/>
      <c r="FWI64" s="162"/>
      <c r="FWJ64" s="162"/>
      <c r="FWK64" s="162"/>
      <c r="FWL64" s="162"/>
      <c r="FWM64" s="162"/>
      <c r="FWN64" s="162"/>
      <c r="FWO64" s="162"/>
      <c r="FWP64" s="162"/>
      <c r="FWQ64" s="162"/>
      <c r="FWR64" s="162"/>
      <c r="FWS64" s="162"/>
      <c r="FWT64" s="162"/>
      <c r="FWU64" s="162"/>
      <c r="FWV64" s="162"/>
      <c r="FWW64" s="162"/>
      <c r="FWX64" s="162"/>
      <c r="FWY64" s="162"/>
      <c r="FWZ64" s="162"/>
      <c r="FXA64" s="162"/>
      <c r="FXB64" s="162"/>
      <c r="FXC64" s="162"/>
      <c r="FXD64" s="162"/>
      <c r="FXE64" s="162"/>
      <c r="FXF64" s="162"/>
      <c r="FXG64" s="162"/>
      <c r="FXH64" s="162"/>
      <c r="FXI64" s="162"/>
      <c r="FXJ64" s="162"/>
      <c r="FXK64" s="162"/>
      <c r="FXL64" s="162"/>
      <c r="FXM64" s="162"/>
      <c r="FXN64" s="162"/>
      <c r="FXO64" s="162"/>
      <c r="FXP64" s="162"/>
      <c r="FXQ64" s="162"/>
      <c r="FXR64" s="162"/>
      <c r="FXS64" s="162"/>
      <c r="FXT64" s="162"/>
      <c r="FXU64" s="162"/>
      <c r="FXV64" s="162"/>
      <c r="FXW64" s="162"/>
      <c r="FXX64" s="162"/>
      <c r="FXY64" s="162"/>
      <c r="FXZ64" s="162"/>
      <c r="FYA64" s="162"/>
      <c r="FYB64" s="162"/>
      <c r="FYC64" s="162"/>
      <c r="FYD64" s="162"/>
      <c r="FYE64" s="162"/>
      <c r="FYF64" s="162"/>
      <c r="FYG64" s="162"/>
      <c r="FYH64" s="162"/>
      <c r="FYI64" s="162"/>
      <c r="FYJ64" s="162"/>
      <c r="FYK64" s="162"/>
      <c r="FYL64" s="162"/>
      <c r="FYM64" s="162"/>
      <c r="FYN64" s="162"/>
      <c r="FYO64" s="162"/>
      <c r="FYP64" s="162"/>
      <c r="FYQ64" s="162"/>
      <c r="FYR64" s="162"/>
      <c r="FYS64" s="162"/>
      <c r="FYT64" s="162"/>
      <c r="FYU64" s="162"/>
      <c r="FYV64" s="162"/>
      <c r="FYW64" s="162"/>
      <c r="FYX64" s="162"/>
      <c r="FYY64" s="162"/>
      <c r="FYZ64" s="162"/>
      <c r="FZA64" s="162"/>
      <c r="FZB64" s="162"/>
      <c r="FZC64" s="162"/>
      <c r="FZD64" s="162"/>
      <c r="FZE64" s="162"/>
      <c r="FZF64" s="162"/>
      <c r="FZG64" s="162"/>
      <c r="FZH64" s="162"/>
      <c r="FZI64" s="162"/>
      <c r="FZJ64" s="162"/>
      <c r="FZK64" s="162"/>
      <c r="FZL64" s="162"/>
      <c r="FZM64" s="162"/>
      <c r="FZN64" s="162"/>
      <c r="FZO64" s="162"/>
      <c r="FZP64" s="162"/>
      <c r="FZQ64" s="162"/>
      <c r="FZR64" s="162"/>
      <c r="FZS64" s="162"/>
      <c r="FZT64" s="162"/>
      <c r="FZU64" s="162"/>
      <c r="FZV64" s="162"/>
      <c r="FZW64" s="162"/>
      <c r="FZX64" s="162"/>
      <c r="FZY64" s="162"/>
      <c r="FZZ64" s="162"/>
      <c r="GAA64" s="162"/>
      <c r="GAB64" s="162"/>
      <c r="GAC64" s="162"/>
      <c r="GAD64" s="162"/>
      <c r="GAE64" s="162"/>
      <c r="GAF64" s="162"/>
      <c r="GAG64" s="162"/>
      <c r="GAH64" s="162"/>
      <c r="GAI64" s="162"/>
      <c r="GAJ64" s="162"/>
      <c r="GAK64" s="162"/>
      <c r="GAL64" s="162"/>
      <c r="GAM64" s="162"/>
      <c r="GAN64" s="162"/>
      <c r="GAO64" s="162"/>
      <c r="GAP64" s="162"/>
      <c r="GAQ64" s="162"/>
      <c r="GAR64" s="162"/>
      <c r="GAS64" s="162"/>
      <c r="GAT64" s="162"/>
      <c r="GAU64" s="162"/>
      <c r="GAV64" s="162"/>
      <c r="GAW64" s="162"/>
      <c r="GAX64" s="162"/>
      <c r="GAY64" s="162"/>
      <c r="GAZ64" s="162"/>
      <c r="GBA64" s="162"/>
      <c r="GBB64" s="162"/>
      <c r="GBC64" s="162"/>
      <c r="GBD64" s="162"/>
      <c r="GBE64" s="162"/>
      <c r="GBF64" s="162"/>
      <c r="GBG64" s="162"/>
      <c r="GBH64" s="162"/>
      <c r="GBI64" s="162"/>
      <c r="GBJ64" s="162"/>
      <c r="GBK64" s="162"/>
      <c r="GBL64" s="162"/>
      <c r="GBM64" s="162"/>
      <c r="GBN64" s="162"/>
      <c r="GBO64" s="162"/>
      <c r="GBP64" s="162"/>
      <c r="GBQ64" s="162"/>
      <c r="GBR64" s="162"/>
      <c r="GBS64" s="162"/>
      <c r="GBT64" s="162"/>
      <c r="GBU64" s="162"/>
      <c r="GBV64" s="162"/>
      <c r="GBW64" s="162"/>
      <c r="GBX64" s="162"/>
      <c r="GBY64" s="162"/>
      <c r="GBZ64" s="162"/>
      <c r="GCA64" s="162"/>
      <c r="GCB64" s="162"/>
      <c r="GCC64" s="162"/>
      <c r="GCD64" s="162"/>
      <c r="GCE64" s="162"/>
      <c r="GCF64" s="162"/>
      <c r="GCG64" s="162"/>
      <c r="GCH64" s="162"/>
      <c r="GCI64" s="162"/>
      <c r="GCJ64" s="162"/>
      <c r="GCK64" s="162"/>
      <c r="GCL64" s="162"/>
      <c r="GCM64" s="162"/>
      <c r="GCN64" s="162"/>
      <c r="GCO64" s="162"/>
      <c r="GCP64" s="162"/>
      <c r="GCQ64" s="162"/>
      <c r="GCR64" s="162"/>
      <c r="GCS64" s="162"/>
      <c r="GCT64" s="162"/>
      <c r="GCU64" s="162"/>
      <c r="GCV64" s="162"/>
      <c r="GCW64" s="162"/>
      <c r="GCX64" s="162"/>
      <c r="GCY64" s="162"/>
      <c r="GCZ64" s="162"/>
      <c r="GDA64" s="162"/>
      <c r="GDB64" s="162"/>
      <c r="GDC64" s="162"/>
      <c r="GDD64" s="162"/>
      <c r="GDE64" s="162"/>
      <c r="GDF64" s="162"/>
      <c r="GDG64" s="162"/>
      <c r="GDH64" s="162"/>
      <c r="GDI64" s="162"/>
      <c r="GDJ64" s="162"/>
      <c r="GDK64" s="162"/>
      <c r="GDL64" s="162"/>
      <c r="GDM64" s="162"/>
      <c r="GDN64" s="162"/>
      <c r="GDO64" s="162"/>
      <c r="GDP64" s="162"/>
      <c r="GDQ64" s="162"/>
      <c r="GDR64" s="162"/>
      <c r="GDS64" s="162"/>
      <c r="GDT64" s="162"/>
      <c r="GDU64" s="162"/>
      <c r="GDV64" s="162"/>
      <c r="GDW64" s="162"/>
      <c r="GDX64" s="162"/>
      <c r="GDY64" s="162"/>
      <c r="GDZ64" s="162"/>
      <c r="GEA64" s="162"/>
      <c r="GEB64" s="162"/>
      <c r="GEC64" s="162"/>
      <c r="GED64" s="162"/>
      <c r="GEE64" s="162"/>
      <c r="GEF64" s="162"/>
      <c r="GEG64" s="162"/>
      <c r="GEH64" s="162"/>
      <c r="GEI64" s="162"/>
      <c r="GEJ64" s="162"/>
      <c r="GEK64" s="162"/>
      <c r="GEL64" s="162"/>
      <c r="GEM64" s="162"/>
      <c r="GEN64" s="162"/>
      <c r="GEO64" s="162"/>
      <c r="GEP64" s="162"/>
      <c r="GEQ64" s="162"/>
      <c r="GER64" s="162"/>
      <c r="GES64" s="162"/>
      <c r="GET64" s="162"/>
      <c r="GEU64" s="162"/>
      <c r="GEV64" s="162"/>
      <c r="GEW64" s="162"/>
      <c r="GEX64" s="162"/>
      <c r="GEY64" s="162"/>
      <c r="GEZ64" s="162"/>
      <c r="GFA64" s="162"/>
      <c r="GFB64" s="162"/>
      <c r="GFC64" s="162"/>
      <c r="GFD64" s="162"/>
      <c r="GFE64" s="162"/>
      <c r="GFF64" s="162"/>
      <c r="GFG64" s="162"/>
      <c r="GFH64" s="162"/>
      <c r="GFI64" s="162"/>
      <c r="GFJ64" s="162"/>
      <c r="GFK64" s="162"/>
      <c r="GFL64" s="162"/>
      <c r="GFM64" s="162"/>
      <c r="GFN64" s="162"/>
      <c r="GFO64" s="162"/>
      <c r="GFP64" s="162"/>
      <c r="GFQ64" s="162"/>
      <c r="GFR64" s="162"/>
      <c r="GFS64" s="162"/>
      <c r="GFT64" s="162"/>
      <c r="GFU64" s="162"/>
      <c r="GFV64" s="162"/>
      <c r="GFW64" s="162"/>
      <c r="GFX64" s="162"/>
      <c r="GFY64" s="162"/>
      <c r="GFZ64" s="162"/>
      <c r="GGA64" s="162"/>
      <c r="GGB64" s="162"/>
      <c r="GGC64" s="162"/>
      <c r="GGD64" s="162"/>
      <c r="GGE64" s="162"/>
      <c r="GGF64" s="162"/>
      <c r="GGG64" s="162"/>
      <c r="GGH64" s="162"/>
      <c r="GGI64" s="162"/>
      <c r="GGJ64" s="162"/>
      <c r="GGK64" s="162"/>
      <c r="GGL64" s="162"/>
      <c r="GGM64" s="162"/>
      <c r="GGN64" s="162"/>
      <c r="GGO64" s="162"/>
      <c r="GGP64" s="162"/>
      <c r="GGQ64" s="162"/>
      <c r="GGR64" s="162"/>
      <c r="GGS64" s="162"/>
      <c r="GGT64" s="162"/>
      <c r="GGU64" s="162"/>
      <c r="GGV64" s="162"/>
      <c r="GGW64" s="162"/>
      <c r="GGX64" s="162"/>
      <c r="GGY64" s="162"/>
      <c r="GGZ64" s="162"/>
      <c r="GHA64" s="162"/>
      <c r="GHB64" s="162"/>
      <c r="GHC64" s="162"/>
      <c r="GHD64" s="162"/>
      <c r="GHE64" s="162"/>
      <c r="GHF64" s="162"/>
      <c r="GHG64" s="162"/>
      <c r="GHH64" s="162"/>
      <c r="GHI64" s="162"/>
      <c r="GHJ64" s="162"/>
      <c r="GHK64" s="162"/>
      <c r="GHL64" s="162"/>
      <c r="GHM64" s="162"/>
      <c r="GHN64" s="162"/>
      <c r="GHO64" s="162"/>
      <c r="GHP64" s="162"/>
      <c r="GHQ64" s="162"/>
      <c r="GHR64" s="162"/>
      <c r="GHS64" s="162"/>
      <c r="GHT64" s="162"/>
      <c r="GHU64" s="162"/>
      <c r="GHV64" s="162"/>
      <c r="GHW64" s="162"/>
      <c r="GHX64" s="162"/>
      <c r="GHY64" s="162"/>
      <c r="GHZ64" s="162"/>
      <c r="GIA64" s="162"/>
      <c r="GIB64" s="162"/>
      <c r="GIC64" s="162"/>
      <c r="GID64" s="162"/>
      <c r="GIE64" s="162"/>
      <c r="GIF64" s="162"/>
      <c r="GIG64" s="162"/>
      <c r="GIH64" s="162"/>
      <c r="GII64" s="162"/>
      <c r="GIJ64" s="162"/>
      <c r="GIK64" s="162"/>
      <c r="GIL64" s="162"/>
      <c r="GIM64" s="162"/>
      <c r="GIN64" s="162"/>
      <c r="GIO64" s="162"/>
      <c r="GIP64" s="162"/>
      <c r="GIQ64" s="162"/>
      <c r="GIR64" s="162"/>
      <c r="GIS64" s="162"/>
      <c r="GIT64" s="162"/>
      <c r="GIU64" s="162"/>
      <c r="GIV64" s="162"/>
      <c r="GIW64" s="162"/>
      <c r="GIX64" s="162"/>
      <c r="GIY64" s="162"/>
      <c r="GIZ64" s="162"/>
      <c r="GJA64" s="162"/>
      <c r="GJB64" s="162"/>
      <c r="GJC64" s="162"/>
      <c r="GJD64" s="162"/>
      <c r="GJE64" s="162"/>
      <c r="GJF64" s="162"/>
      <c r="GJG64" s="162"/>
      <c r="GJH64" s="162"/>
      <c r="GJI64" s="162"/>
      <c r="GJJ64" s="162"/>
      <c r="GJK64" s="162"/>
      <c r="GJL64" s="162"/>
      <c r="GJM64" s="162"/>
      <c r="GJN64" s="162"/>
      <c r="GJO64" s="162"/>
      <c r="GJP64" s="162"/>
      <c r="GJQ64" s="162"/>
      <c r="GJR64" s="162"/>
      <c r="GJS64" s="162"/>
      <c r="GJT64" s="162"/>
      <c r="GJU64" s="162"/>
      <c r="GJV64" s="162"/>
      <c r="GJW64" s="162"/>
      <c r="GJX64" s="162"/>
      <c r="GJY64" s="162"/>
      <c r="GJZ64" s="162"/>
      <c r="GKA64" s="162"/>
      <c r="GKB64" s="162"/>
      <c r="GKC64" s="162"/>
      <c r="GKD64" s="162"/>
      <c r="GKE64" s="162"/>
      <c r="GKF64" s="162"/>
      <c r="GKG64" s="162"/>
      <c r="GKH64" s="162"/>
      <c r="GKI64" s="162"/>
      <c r="GKJ64" s="162"/>
      <c r="GKK64" s="162"/>
      <c r="GKL64" s="162"/>
      <c r="GKM64" s="162"/>
      <c r="GKN64" s="162"/>
      <c r="GKO64" s="162"/>
      <c r="GKP64" s="162"/>
      <c r="GKQ64" s="162"/>
      <c r="GKR64" s="162"/>
      <c r="GKS64" s="162"/>
      <c r="GKT64" s="162"/>
      <c r="GKU64" s="162"/>
      <c r="GKV64" s="162"/>
      <c r="GKW64" s="162"/>
      <c r="GKX64" s="162"/>
      <c r="GKY64" s="162"/>
      <c r="GKZ64" s="162"/>
      <c r="GLA64" s="162"/>
      <c r="GLB64" s="162"/>
      <c r="GLC64" s="162"/>
      <c r="GLD64" s="162"/>
      <c r="GLE64" s="162"/>
      <c r="GLF64" s="162"/>
      <c r="GLG64" s="162"/>
      <c r="GLH64" s="162"/>
      <c r="GLI64" s="162"/>
      <c r="GLJ64" s="162"/>
      <c r="GLK64" s="162"/>
      <c r="GLL64" s="162"/>
      <c r="GLM64" s="162"/>
      <c r="GLN64" s="162"/>
      <c r="GLO64" s="162"/>
      <c r="GLP64" s="162"/>
      <c r="GLQ64" s="162"/>
      <c r="GLR64" s="162"/>
      <c r="GLS64" s="162"/>
      <c r="GLT64" s="162"/>
      <c r="GLU64" s="162"/>
      <c r="GLV64" s="162"/>
      <c r="GLW64" s="162"/>
      <c r="GLX64" s="162"/>
      <c r="GLY64" s="162"/>
      <c r="GLZ64" s="162"/>
      <c r="GMA64" s="162"/>
      <c r="GMB64" s="162"/>
      <c r="GMC64" s="162"/>
      <c r="GMD64" s="162"/>
      <c r="GME64" s="162"/>
      <c r="GMF64" s="162"/>
      <c r="GMG64" s="162"/>
      <c r="GMH64" s="162"/>
      <c r="GMI64" s="162"/>
      <c r="GMJ64" s="162"/>
      <c r="GMK64" s="162"/>
      <c r="GML64" s="162"/>
      <c r="GMM64" s="162"/>
      <c r="GMN64" s="162"/>
      <c r="GMO64" s="162"/>
      <c r="GMP64" s="162"/>
      <c r="GMQ64" s="162"/>
      <c r="GMR64" s="162"/>
      <c r="GMS64" s="162"/>
      <c r="GMT64" s="162"/>
      <c r="GMU64" s="162"/>
      <c r="GMV64" s="162"/>
      <c r="GMW64" s="162"/>
      <c r="GMX64" s="162"/>
      <c r="GMY64" s="162"/>
      <c r="GMZ64" s="162"/>
      <c r="GNA64" s="162"/>
      <c r="GNB64" s="162"/>
      <c r="GNC64" s="162"/>
      <c r="GND64" s="162"/>
      <c r="GNE64" s="162"/>
      <c r="GNF64" s="162"/>
      <c r="GNG64" s="162"/>
      <c r="GNH64" s="162"/>
      <c r="GNI64" s="162"/>
      <c r="GNJ64" s="162"/>
      <c r="GNK64" s="162"/>
      <c r="GNL64" s="162"/>
      <c r="GNM64" s="162"/>
      <c r="GNN64" s="162"/>
      <c r="GNO64" s="162"/>
      <c r="GNP64" s="162"/>
      <c r="GNQ64" s="162"/>
      <c r="GNR64" s="162"/>
      <c r="GNS64" s="162"/>
      <c r="GNT64" s="162"/>
      <c r="GNU64" s="162"/>
      <c r="GNV64" s="162"/>
      <c r="GNW64" s="162"/>
      <c r="GNX64" s="162"/>
      <c r="GNY64" s="162"/>
      <c r="GNZ64" s="162"/>
      <c r="GOA64" s="162"/>
      <c r="GOB64" s="162"/>
      <c r="GOC64" s="162"/>
      <c r="GOD64" s="162"/>
      <c r="GOE64" s="162"/>
      <c r="GOF64" s="162"/>
      <c r="GOG64" s="162"/>
      <c r="GOH64" s="162"/>
      <c r="GOI64" s="162"/>
      <c r="GOJ64" s="162"/>
      <c r="GOK64" s="162"/>
      <c r="GOL64" s="162"/>
      <c r="GOM64" s="162"/>
      <c r="GON64" s="162"/>
      <c r="GOO64" s="162"/>
      <c r="GOP64" s="162"/>
      <c r="GOQ64" s="162"/>
      <c r="GOR64" s="162"/>
      <c r="GOS64" s="162"/>
      <c r="GOT64" s="162"/>
      <c r="GOU64" s="162"/>
      <c r="GOV64" s="162"/>
      <c r="GOW64" s="162"/>
      <c r="GOX64" s="162"/>
      <c r="GOY64" s="162"/>
      <c r="GOZ64" s="162"/>
      <c r="GPA64" s="162"/>
      <c r="GPB64" s="162"/>
      <c r="GPC64" s="162"/>
      <c r="GPD64" s="162"/>
      <c r="GPE64" s="162"/>
      <c r="GPF64" s="162"/>
      <c r="GPG64" s="162"/>
      <c r="GPH64" s="162"/>
      <c r="GPI64" s="162"/>
      <c r="GPJ64" s="162"/>
      <c r="GPK64" s="162"/>
      <c r="GPL64" s="162"/>
      <c r="GPM64" s="162"/>
      <c r="GPN64" s="162"/>
      <c r="GPO64" s="162"/>
      <c r="GPP64" s="162"/>
      <c r="GPQ64" s="162"/>
      <c r="GPR64" s="162"/>
      <c r="GPS64" s="162"/>
      <c r="GPT64" s="162"/>
      <c r="GPU64" s="162"/>
      <c r="GPV64" s="162"/>
      <c r="GPW64" s="162"/>
      <c r="GPX64" s="162"/>
      <c r="GPY64" s="162"/>
      <c r="GPZ64" s="162"/>
      <c r="GQA64" s="162"/>
      <c r="GQB64" s="162"/>
      <c r="GQC64" s="162"/>
      <c r="GQD64" s="162"/>
      <c r="GQE64" s="162"/>
      <c r="GQF64" s="162"/>
      <c r="GQG64" s="162"/>
      <c r="GQH64" s="162"/>
      <c r="GQI64" s="162"/>
      <c r="GQJ64" s="162"/>
      <c r="GQK64" s="162"/>
      <c r="GQL64" s="162"/>
      <c r="GQM64" s="162"/>
      <c r="GQN64" s="162"/>
      <c r="GQO64" s="162"/>
      <c r="GQP64" s="162"/>
      <c r="GQQ64" s="162"/>
      <c r="GQR64" s="162"/>
      <c r="GQS64" s="162"/>
      <c r="GQT64" s="162"/>
      <c r="GQU64" s="162"/>
      <c r="GQV64" s="162"/>
      <c r="GQW64" s="162"/>
      <c r="GQX64" s="162"/>
      <c r="GQY64" s="162"/>
      <c r="GQZ64" s="162"/>
      <c r="GRA64" s="162"/>
      <c r="GRB64" s="162"/>
      <c r="GRC64" s="162"/>
      <c r="GRD64" s="162"/>
      <c r="GRE64" s="162"/>
      <c r="GRF64" s="162"/>
      <c r="GRG64" s="162"/>
      <c r="GRH64" s="162"/>
      <c r="GRI64" s="162"/>
      <c r="GRJ64" s="162"/>
      <c r="GRK64" s="162"/>
      <c r="GRL64" s="162"/>
      <c r="GRM64" s="162"/>
      <c r="GRN64" s="162"/>
      <c r="GRO64" s="162"/>
      <c r="GRP64" s="162"/>
      <c r="GRQ64" s="162"/>
      <c r="GRR64" s="162"/>
      <c r="GRS64" s="162"/>
      <c r="GRT64" s="162"/>
      <c r="GRU64" s="162"/>
      <c r="GRV64" s="162"/>
      <c r="GRW64" s="162"/>
      <c r="GRX64" s="162"/>
      <c r="GRY64" s="162"/>
      <c r="GRZ64" s="162"/>
      <c r="GSA64" s="162"/>
      <c r="GSB64" s="162"/>
      <c r="GSC64" s="162"/>
      <c r="GSD64" s="162"/>
      <c r="GSE64" s="162"/>
      <c r="GSF64" s="162"/>
      <c r="GSG64" s="162"/>
      <c r="GSH64" s="162"/>
      <c r="GSI64" s="162"/>
      <c r="GSJ64" s="162"/>
      <c r="GSK64" s="162"/>
      <c r="GSL64" s="162"/>
      <c r="GSM64" s="162"/>
      <c r="GSN64" s="162"/>
      <c r="GSO64" s="162"/>
      <c r="GSP64" s="162"/>
      <c r="GSQ64" s="162"/>
      <c r="GSR64" s="162"/>
      <c r="GSS64" s="162"/>
      <c r="GST64" s="162"/>
      <c r="GSU64" s="162"/>
      <c r="GSV64" s="162"/>
      <c r="GSW64" s="162"/>
      <c r="GSX64" s="162"/>
      <c r="GSY64" s="162"/>
      <c r="GSZ64" s="162"/>
      <c r="GTA64" s="162"/>
      <c r="GTB64" s="162"/>
      <c r="GTC64" s="162"/>
      <c r="GTD64" s="162"/>
      <c r="GTE64" s="162"/>
      <c r="GTF64" s="162"/>
      <c r="GTG64" s="162"/>
      <c r="GTH64" s="162"/>
      <c r="GTI64" s="162"/>
      <c r="GTJ64" s="162"/>
      <c r="GTK64" s="162"/>
      <c r="GTL64" s="162"/>
      <c r="GTM64" s="162"/>
      <c r="GTN64" s="162"/>
      <c r="GTO64" s="162"/>
      <c r="GTP64" s="162"/>
      <c r="GTQ64" s="162"/>
      <c r="GTR64" s="162"/>
      <c r="GTS64" s="162"/>
      <c r="GTT64" s="162"/>
      <c r="GTU64" s="162"/>
      <c r="GTV64" s="162"/>
      <c r="GTW64" s="162"/>
      <c r="GTX64" s="162"/>
      <c r="GTY64" s="162"/>
      <c r="GTZ64" s="162"/>
      <c r="GUA64" s="162"/>
      <c r="GUB64" s="162"/>
      <c r="GUC64" s="162"/>
      <c r="GUD64" s="162"/>
      <c r="GUE64" s="162"/>
      <c r="GUF64" s="162"/>
      <c r="GUG64" s="162"/>
      <c r="GUH64" s="162"/>
      <c r="GUI64" s="162"/>
      <c r="GUJ64" s="162"/>
      <c r="GUK64" s="162"/>
      <c r="GUL64" s="162"/>
      <c r="GUM64" s="162"/>
      <c r="GUN64" s="162"/>
      <c r="GUO64" s="162"/>
      <c r="GUP64" s="162"/>
      <c r="GUQ64" s="162"/>
      <c r="GUR64" s="162"/>
      <c r="GUS64" s="162"/>
      <c r="GUT64" s="162"/>
      <c r="GUU64" s="162"/>
      <c r="GUV64" s="162"/>
      <c r="GUW64" s="162"/>
      <c r="GUX64" s="162"/>
      <c r="GUY64" s="162"/>
      <c r="GUZ64" s="162"/>
      <c r="GVA64" s="162"/>
      <c r="GVB64" s="162"/>
      <c r="GVC64" s="162"/>
      <c r="GVD64" s="162"/>
      <c r="GVE64" s="162"/>
      <c r="GVF64" s="162"/>
      <c r="GVG64" s="162"/>
      <c r="GVH64" s="162"/>
      <c r="GVI64" s="162"/>
      <c r="GVJ64" s="162"/>
      <c r="GVK64" s="162"/>
      <c r="GVL64" s="162"/>
      <c r="GVM64" s="162"/>
      <c r="GVN64" s="162"/>
      <c r="GVO64" s="162"/>
      <c r="GVP64" s="162"/>
      <c r="GVQ64" s="162"/>
      <c r="GVR64" s="162"/>
      <c r="GVS64" s="162"/>
      <c r="GVT64" s="162"/>
      <c r="GVU64" s="162"/>
      <c r="GVV64" s="162"/>
      <c r="GVW64" s="162"/>
      <c r="GVX64" s="162"/>
      <c r="GVY64" s="162"/>
      <c r="GVZ64" s="162"/>
      <c r="GWA64" s="162"/>
      <c r="GWB64" s="162"/>
      <c r="GWC64" s="162"/>
      <c r="GWD64" s="162"/>
      <c r="GWE64" s="162"/>
      <c r="GWF64" s="162"/>
      <c r="GWG64" s="162"/>
      <c r="GWH64" s="162"/>
      <c r="GWI64" s="162"/>
      <c r="GWJ64" s="162"/>
      <c r="GWK64" s="162"/>
      <c r="GWL64" s="162"/>
      <c r="GWM64" s="162"/>
      <c r="GWN64" s="162"/>
      <c r="GWO64" s="162"/>
      <c r="GWP64" s="162"/>
      <c r="GWQ64" s="162"/>
      <c r="GWR64" s="162"/>
      <c r="GWS64" s="162"/>
      <c r="GWT64" s="162"/>
      <c r="GWU64" s="162"/>
      <c r="GWV64" s="162"/>
      <c r="GWW64" s="162"/>
      <c r="GWX64" s="162"/>
      <c r="GWY64" s="162"/>
      <c r="GWZ64" s="162"/>
      <c r="GXA64" s="162"/>
      <c r="GXB64" s="162"/>
      <c r="GXC64" s="162"/>
      <c r="GXD64" s="162"/>
      <c r="GXE64" s="162"/>
      <c r="GXF64" s="162"/>
      <c r="GXG64" s="162"/>
      <c r="GXH64" s="162"/>
      <c r="GXI64" s="162"/>
      <c r="GXJ64" s="162"/>
      <c r="GXK64" s="162"/>
      <c r="GXL64" s="162"/>
      <c r="GXM64" s="162"/>
      <c r="GXN64" s="162"/>
      <c r="GXO64" s="162"/>
      <c r="GXP64" s="162"/>
      <c r="GXQ64" s="162"/>
      <c r="GXR64" s="162"/>
      <c r="GXS64" s="162"/>
      <c r="GXT64" s="162"/>
      <c r="GXU64" s="162"/>
      <c r="GXV64" s="162"/>
      <c r="GXW64" s="162"/>
      <c r="GXX64" s="162"/>
      <c r="GXY64" s="162"/>
      <c r="GXZ64" s="162"/>
      <c r="GYA64" s="162"/>
      <c r="GYB64" s="162"/>
      <c r="GYC64" s="162"/>
      <c r="GYD64" s="162"/>
      <c r="GYE64" s="162"/>
      <c r="GYF64" s="162"/>
      <c r="GYG64" s="162"/>
      <c r="GYH64" s="162"/>
      <c r="GYI64" s="162"/>
      <c r="GYJ64" s="162"/>
      <c r="GYK64" s="162"/>
      <c r="GYL64" s="162"/>
      <c r="GYM64" s="162"/>
      <c r="GYN64" s="162"/>
      <c r="GYO64" s="162"/>
      <c r="GYP64" s="162"/>
      <c r="GYQ64" s="162"/>
      <c r="GYR64" s="162"/>
      <c r="GYS64" s="162"/>
      <c r="GYT64" s="162"/>
      <c r="GYU64" s="162"/>
      <c r="GYV64" s="162"/>
      <c r="GYW64" s="162"/>
      <c r="GYX64" s="162"/>
      <c r="GYY64" s="162"/>
      <c r="GYZ64" s="162"/>
      <c r="GZA64" s="162"/>
      <c r="GZB64" s="162"/>
      <c r="GZC64" s="162"/>
      <c r="GZD64" s="162"/>
      <c r="GZE64" s="162"/>
      <c r="GZF64" s="162"/>
      <c r="GZG64" s="162"/>
      <c r="GZH64" s="162"/>
      <c r="GZI64" s="162"/>
      <c r="GZJ64" s="162"/>
      <c r="GZK64" s="162"/>
      <c r="GZL64" s="162"/>
      <c r="GZM64" s="162"/>
      <c r="GZN64" s="162"/>
      <c r="GZO64" s="162"/>
      <c r="GZP64" s="162"/>
      <c r="GZQ64" s="162"/>
      <c r="GZR64" s="162"/>
      <c r="GZS64" s="162"/>
      <c r="GZT64" s="162"/>
      <c r="GZU64" s="162"/>
      <c r="GZV64" s="162"/>
      <c r="GZW64" s="162"/>
      <c r="GZX64" s="162"/>
      <c r="GZY64" s="162"/>
      <c r="GZZ64" s="162"/>
      <c r="HAA64" s="162"/>
      <c r="HAB64" s="162"/>
      <c r="HAC64" s="162"/>
      <c r="HAD64" s="162"/>
      <c r="HAE64" s="162"/>
      <c r="HAF64" s="162"/>
      <c r="HAG64" s="162"/>
      <c r="HAH64" s="162"/>
      <c r="HAI64" s="162"/>
      <c r="HAJ64" s="162"/>
      <c r="HAK64" s="162"/>
      <c r="HAL64" s="162"/>
      <c r="HAM64" s="162"/>
      <c r="HAN64" s="162"/>
      <c r="HAO64" s="162"/>
      <c r="HAP64" s="162"/>
      <c r="HAQ64" s="162"/>
      <c r="HAR64" s="162"/>
      <c r="HAS64" s="162"/>
      <c r="HAT64" s="162"/>
      <c r="HAU64" s="162"/>
      <c r="HAV64" s="162"/>
      <c r="HAW64" s="162"/>
      <c r="HAX64" s="162"/>
      <c r="HAY64" s="162"/>
      <c r="HAZ64" s="162"/>
      <c r="HBA64" s="162"/>
      <c r="HBB64" s="162"/>
      <c r="HBC64" s="162"/>
      <c r="HBD64" s="162"/>
      <c r="HBE64" s="162"/>
      <c r="HBF64" s="162"/>
      <c r="HBG64" s="162"/>
      <c r="HBH64" s="162"/>
      <c r="HBI64" s="162"/>
      <c r="HBJ64" s="162"/>
      <c r="HBK64" s="162"/>
      <c r="HBL64" s="162"/>
      <c r="HBM64" s="162"/>
      <c r="HBN64" s="162"/>
      <c r="HBO64" s="162"/>
      <c r="HBP64" s="162"/>
      <c r="HBQ64" s="162"/>
      <c r="HBR64" s="162"/>
      <c r="HBS64" s="162"/>
      <c r="HBT64" s="162"/>
      <c r="HBU64" s="162"/>
      <c r="HBV64" s="162"/>
      <c r="HBW64" s="162"/>
      <c r="HBX64" s="162"/>
      <c r="HBY64" s="162"/>
      <c r="HBZ64" s="162"/>
      <c r="HCA64" s="162"/>
      <c r="HCB64" s="162"/>
      <c r="HCC64" s="162"/>
      <c r="HCD64" s="162"/>
      <c r="HCE64" s="162"/>
      <c r="HCF64" s="162"/>
      <c r="HCG64" s="162"/>
      <c r="HCH64" s="162"/>
      <c r="HCI64" s="162"/>
      <c r="HCJ64" s="162"/>
      <c r="HCK64" s="162"/>
      <c r="HCL64" s="162"/>
      <c r="HCM64" s="162"/>
      <c r="HCN64" s="162"/>
      <c r="HCO64" s="162"/>
      <c r="HCP64" s="162"/>
      <c r="HCQ64" s="162"/>
      <c r="HCR64" s="162"/>
      <c r="HCS64" s="162"/>
      <c r="HCT64" s="162"/>
      <c r="HCU64" s="162"/>
      <c r="HCV64" s="162"/>
      <c r="HCW64" s="162"/>
      <c r="HCX64" s="162"/>
      <c r="HCY64" s="162"/>
      <c r="HCZ64" s="162"/>
      <c r="HDA64" s="162"/>
      <c r="HDB64" s="162"/>
      <c r="HDC64" s="162"/>
      <c r="HDD64" s="162"/>
      <c r="HDE64" s="162"/>
      <c r="HDF64" s="162"/>
      <c r="HDG64" s="162"/>
      <c r="HDH64" s="162"/>
      <c r="HDI64" s="162"/>
      <c r="HDJ64" s="162"/>
      <c r="HDK64" s="162"/>
      <c r="HDL64" s="162"/>
      <c r="HDM64" s="162"/>
      <c r="HDN64" s="162"/>
      <c r="HDO64" s="162"/>
      <c r="HDP64" s="162"/>
      <c r="HDQ64" s="162"/>
      <c r="HDR64" s="162"/>
      <c r="HDS64" s="162"/>
      <c r="HDT64" s="162"/>
      <c r="HDU64" s="162"/>
      <c r="HDV64" s="162"/>
      <c r="HDW64" s="162"/>
      <c r="HDX64" s="162"/>
      <c r="HDY64" s="162"/>
      <c r="HDZ64" s="162"/>
      <c r="HEA64" s="162"/>
      <c r="HEB64" s="162"/>
      <c r="HEC64" s="162"/>
      <c r="HED64" s="162"/>
      <c r="HEE64" s="162"/>
      <c r="HEF64" s="162"/>
      <c r="HEG64" s="162"/>
      <c r="HEH64" s="162"/>
      <c r="HEI64" s="162"/>
      <c r="HEJ64" s="162"/>
      <c r="HEK64" s="162"/>
      <c r="HEL64" s="162"/>
      <c r="HEM64" s="162"/>
      <c r="HEN64" s="162"/>
      <c r="HEO64" s="162"/>
      <c r="HEP64" s="162"/>
      <c r="HEQ64" s="162"/>
      <c r="HER64" s="162"/>
      <c r="HES64" s="162"/>
      <c r="HET64" s="162"/>
      <c r="HEU64" s="162"/>
      <c r="HEV64" s="162"/>
      <c r="HEW64" s="162"/>
      <c r="HEX64" s="162"/>
      <c r="HEY64" s="162"/>
      <c r="HEZ64" s="162"/>
      <c r="HFA64" s="162"/>
      <c r="HFB64" s="162"/>
      <c r="HFC64" s="162"/>
      <c r="HFD64" s="162"/>
      <c r="HFE64" s="162"/>
      <c r="HFF64" s="162"/>
      <c r="HFG64" s="162"/>
      <c r="HFH64" s="162"/>
      <c r="HFI64" s="162"/>
      <c r="HFJ64" s="162"/>
      <c r="HFK64" s="162"/>
      <c r="HFL64" s="162"/>
      <c r="HFM64" s="162"/>
      <c r="HFN64" s="162"/>
      <c r="HFO64" s="162"/>
      <c r="HFP64" s="162"/>
      <c r="HFQ64" s="162"/>
      <c r="HFR64" s="162"/>
      <c r="HFS64" s="162"/>
      <c r="HFT64" s="162"/>
      <c r="HFU64" s="162"/>
      <c r="HFV64" s="162"/>
      <c r="HFW64" s="162"/>
      <c r="HFX64" s="162"/>
      <c r="HFY64" s="162"/>
      <c r="HFZ64" s="162"/>
      <c r="HGA64" s="162"/>
      <c r="HGB64" s="162"/>
      <c r="HGC64" s="162"/>
      <c r="HGD64" s="162"/>
      <c r="HGE64" s="162"/>
      <c r="HGF64" s="162"/>
      <c r="HGG64" s="162"/>
      <c r="HGH64" s="162"/>
      <c r="HGI64" s="162"/>
      <c r="HGJ64" s="162"/>
      <c r="HGK64" s="162"/>
      <c r="HGL64" s="162"/>
      <c r="HGM64" s="162"/>
      <c r="HGN64" s="162"/>
      <c r="HGO64" s="162"/>
      <c r="HGP64" s="162"/>
      <c r="HGQ64" s="162"/>
      <c r="HGR64" s="162"/>
      <c r="HGS64" s="162"/>
      <c r="HGT64" s="162"/>
      <c r="HGU64" s="162"/>
      <c r="HGV64" s="162"/>
      <c r="HGW64" s="162"/>
      <c r="HGX64" s="162"/>
      <c r="HGY64" s="162"/>
      <c r="HGZ64" s="162"/>
      <c r="HHA64" s="162"/>
      <c r="HHB64" s="162"/>
      <c r="HHC64" s="162"/>
      <c r="HHD64" s="162"/>
      <c r="HHE64" s="162"/>
      <c r="HHF64" s="162"/>
      <c r="HHG64" s="162"/>
      <c r="HHH64" s="162"/>
      <c r="HHI64" s="162"/>
      <c r="HHJ64" s="162"/>
      <c r="HHK64" s="162"/>
      <c r="HHL64" s="162"/>
      <c r="HHM64" s="162"/>
      <c r="HHN64" s="162"/>
      <c r="HHO64" s="162"/>
      <c r="HHP64" s="162"/>
      <c r="HHQ64" s="162"/>
      <c r="HHR64" s="162"/>
      <c r="HHS64" s="162"/>
      <c r="HHT64" s="162"/>
      <c r="HHU64" s="162"/>
      <c r="HHV64" s="162"/>
      <c r="HHW64" s="162"/>
      <c r="HHX64" s="162"/>
      <c r="HHY64" s="162"/>
      <c r="HHZ64" s="162"/>
      <c r="HIA64" s="162"/>
      <c r="HIB64" s="162"/>
      <c r="HIC64" s="162"/>
      <c r="HID64" s="162"/>
      <c r="HIE64" s="162"/>
      <c r="HIF64" s="162"/>
      <c r="HIG64" s="162"/>
      <c r="HIH64" s="162"/>
      <c r="HII64" s="162"/>
      <c r="HIJ64" s="162"/>
      <c r="HIK64" s="162"/>
      <c r="HIL64" s="162"/>
      <c r="HIM64" s="162"/>
      <c r="HIN64" s="162"/>
      <c r="HIO64" s="162"/>
      <c r="HIP64" s="162"/>
      <c r="HIQ64" s="162"/>
      <c r="HIR64" s="162"/>
      <c r="HIS64" s="162"/>
      <c r="HIT64" s="162"/>
      <c r="HIU64" s="162"/>
      <c r="HIV64" s="162"/>
      <c r="HIW64" s="162"/>
      <c r="HIX64" s="162"/>
      <c r="HIY64" s="162"/>
      <c r="HIZ64" s="162"/>
      <c r="HJA64" s="162"/>
      <c r="HJB64" s="162"/>
      <c r="HJC64" s="162"/>
      <c r="HJD64" s="162"/>
      <c r="HJE64" s="162"/>
      <c r="HJF64" s="162"/>
      <c r="HJG64" s="162"/>
      <c r="HJH64" s="162"/>
      <c r="HJI64" s="162"/>
      <c r="HJJ64" s="162"/>
      <c r="HJK64" s="162"/>
      <c r="HJL64" s="162"/>
      <c r="HJM64" s="162"/>
      <c r="HJN64" s="162"/>
      <c r="HJO64" s="162"/>
      <c r="HJP64" s="162"/>
      <c r="HJQ64" s="162"/>
      <c r="HJR64" s="162"/>
      <c r="HJS64" s="162"/>
      <c r="HJT64" s="162"/>
      <c r="HJU64" s="162"/>
      <c r="HJV64" s="162"/>
      <c r="HJW64" s="162"/>
      <c r="HJX64" s="162"/>
      <c r="HJY64" s="162"/>
      <c r="HJZ64" s="162"/>
      <c r="HKA64" s="162"/>
      <c r="HKB64" s="162"/>
      <c r="HKC64" s="162"/>
      <c r="HKD64" s="162"/>
      <c r="HKE64" s="162"/>
      <c r="HKF64" s="162"/>
      <c r="HKG64" s="162"/>
      <c r="HKH64" s="162"/>
      <c r="HKI64" s="162"/>
      <c r="HKJ64" s="162"/>
      <c r="HKK64" s="162"/>
      <c r="HKL64" s="162"/>
      <c r="HKM64" s="162"/>
      <c r="HKN64" s="162"/>
      <c r="HKO64" s="162"/>
      <c r="HKP64" s="162"/>
      <c r="HKQ64" s="162"/>
      <c r="HKR64" s="162"/>
      <c r="HKS64" s="162"/>
      <c r="HKT64" s="162"/>
      <c r="HKU64" s="162"/>
      <c r="HKV64" s="162"/>
      <c r="HKW64" s="162"/>
      <c r="HKX64" s="162"/>
      <c r="HKY64" s="162"/>
      <c r="HKZ64" s="162"/>
      <c r="HLA64" s="162"/>
      <c r="HLB64" s="162"/>
      <c r="HLC64" s="162"/>
      <c r="HLD64" s="162"/>
      <c r="HLE64" s="162"/>
      <c r="HLF64" s="162"/>
      <c r="HLG64" s="162"/>
      <c r="HLH64" s="162"/>
      <c r="HLI64" s="162"/>
      <c r="HLJ64" s="162"/>
      <c r="HLK64" s="162"/>
      <c r="HLL64" s="162"/>
      <c r="HLM64" s="162"/>
      <c r="HLN64" s="162"/>
      <c r="HLO64" s="162"/>
      <c r="HLP64" s="162"/>
      <c r="HLQ64" s="162"/>
      <c r="HLR64" s="162"/>
      <c r="HLS64" s="162"/>
      <c r="HLT64" s="162"/>
      <c r="HLU64" s="162"/>
      <c r="HLV64" s="162"/>
      <c r="HLW64" s="162"/>
      <c r="HLX64" s="162"/>
      <c r="HLY64" s="162"/>
      <c r="HLZ64" s="162"/>
      <c r="HMA64" s="162"/>
      <c r="HMB64" s="162"/>
      <c r="HMC64" s="162"/>
      <c r="HMD64" s="162"/>
      <c r="HME64" s="162"/>
      <c r="HMF64" s="162"/>
      <c r="HMG64" s="162"/>
      <c r="HMH64" s="162"/>
      <c r="HMI64" s="162"/>
      <c r="HMJ64" s="162"/>
      <c r="HMK64" s="162"/>
      <c r="HML64" s="162"/>
      <c r="HMM64" s="162"/>
      <c r="HMN64" s="162"/>
      <c r="HMO64" s="162"/>
      <c r="HMP64" s="162"/>
      <c r="HMQ64" s="162"/>
      <c r="HMR64" s="162"/>
      <c r="HMS64" s="162"/>
      <c r="HMT64" s="162"/>
      <c r="HMU64" s="162"/>
      <c r="HMV64" s="162"/>
      <c r="HMW64" s="162"/>
      <c r="HMX64" s="162"/>
      <c r="HMY64" s="162"/>
      <c r="HMZ64" s="162"/>
      <c r="HNA64" s="162"/>
      <c r="HNB64" s="162"/>
      <c r="HNC64" s="162"/>
      <c r="HND64" s="162"/>
      <c r="HNE64" s="162"/>
      <c r="HNF64" s="162"/>
      <c r="HNG64" s="162"/>
      <c r="HNH64" s="162"/>
      <c r="HNI64" s="162"/>
      <c r="HNJ64" s="162"/>
      <c r="HNK64" s="162"/>
      <c r="HNL64" s="162"/>
      <c r="HNM64" s="162"/>
      <c r="HNN64" s="162"/>
      <c r="HNO64" s="162"/>
      <c r="HNP64" s="162"/>
      <c r="HNQ64" s="162"/>
      <c r="HNR64" s="162"/>
      <c r="HNS64" s="162"/>
      <c r="HNT64" s="162"/>
      <c r="HNU64" s="162"/>
      <c r="HNV64" s="162"/>
      <c r="HNW64" s="162"/>
      <c r="HNX64" s="162"/>
      <c r="HNY64" s="162"/>
      <c r="HNZ64" s="162"/>
      <c r="HOA64" s="162"/>
      <c r="HOB64" s="162"/>
      <c r="HOC64" s="162"/>
      <c r="HOD64" s="162"/>
      <c r="HOE64" s="162"/>
      <c r="HOF64" s="162"/>
      <c r="HOG64" s="162"/>
      <c r="HOH64" s="162"/>
      <c r="HOI64" s="162"/>
      <c r="HOJ64" s="162"/>
      <c r="HOK64" s="162"/>
      <c r="HOL64" s="162"/>
      <c r="HOM64" s="162"/>
      <c r="HON64" s="162"/>
      <c r="HOO64" s="162"/>
      <c r="HOP64" s="162"/>
      <c r="HOQ64" s="162"/>
      <c r="HOR64" s="162"/>
      <c r="HOS64" s="162"/>
      <c r="HOT64" s="162"/>
      <c r="HOU64" s="162"/>
      <c r="HOV64" s="162"/>
      <c r="HOW64" s="162"/>
      <c r="HOX64" s="162"/>
      <c r="HOY64" s="162"/>
      <c r="HOZ64" s="162"/>
      <c r="HPA64" s="162"/>
      <c r="HPB64" s="162"/>
      <c r="HPC64" s="162"/>
      <c r="HPD64" s="162"/>
      <c r="HPE64" s="162"/>
      <c r="HPF64" s="162"/>
      <c r="HPG64" s="162"/>
      <c r="HPH64" s="162"/>
      <c r="HPI64" s="162"/>
      <c r="HPJ64" s="162"/>
      <c r="HPK64" s="162"/>
      <c r="HPL64" s="162"/>
      <c r="HPM64" s="162"/>
      <c r="HPN64" s="162"/>
      <c r="HPO64" s="162"/>
      <c r="HPP64" s="162"/>
      <c r="HPQ64" s="162"/>
      <c r="HPR64" s="162"/>
      <c r="HPS64" s="162"/>
      <c r="HPT64" s="162"/>
      <c r="HPU64" s="162"/>
      <c r="HPV64" s="162"/>
      <c r="HPW64" s="162"/>
      <c r="HPX64" s="162"/>
      <c r="HPY64" s="162"/>
      <c r="HPZ64" s="162"/>
      <c r="HQA64" s="162"/>
      <c r="HQB64" s="162"/>
      <c r="HQC64" s="162"/>
      <c r="HQD64" s="162"/>
      <c r="HQE64" s="162"/>
      <c r="HQF64" s="162"/>
      <c r="HQG64" s="162"/>
      <c r="HQH64" s="162"/>
      <c r="HQI64" s="162"/>
      <c r="HQJ64" s="162"/>
      <c r="HQK64" s="162"/>
      <c r="HQL64" s="162"/>
      <c r="HQM64" s="162"/>
      <c r="HQN64" s="162"/>
      <c r="HQO64" s="162"/>
      <c r="HQP64" s="162"/>
      <c r="HQQ64" s="162"/>
      <c r="HQR64" s="162"/>
      <c r="HQS64" s="162"/>
      <c r="HQT64" s="162"/>
      <c r="HQU64" s="162"/>
      <c r="HQV64" s="162"/>
      <c r="HQW64" s="162"/>
      <c r="HQX64" s="162"/>
      <c r="HQY64" s="162"/>
      <c r="HQZ64" s="162"/>
      <c r="HRA64" s="162"/>
      <c r="HRB64" s="162"/>
      <c r="HRC64" s="162"/>
      <c r="HRD64" s="162"/>
      <c r="HRE64" s="162"/>
      <c r="HRF64" s="162"/>
      <c r="HRG64" s="162"/>
      <c r="HRH64" s="162"/>
      <c r="HRI64" s="162"/>
      <c r="HRJ64" s="162"/>
      <c r="HRK64" s="162"/>
      <c r="HRL64" s="162"/>
      <c r="HRM64" s="162"/>
      <c r="HRN64" s="162"/>
      <c r="HRO64" s="162"/>
      <c r="HRP64" s="162"/>
      <c r="HRQ64" s="162"/>
      <c r="HRR64" s="162"/>
      <c r="HRS64" s="162"/>
      <c r="HRT64" s="162"/>
      <c r="HRU64" s="162"/>
      <c r="HRV64" s="162"/>
      <c r="HRW64" s="162"/>
      <c r="HRX64" s="162"/>
      <c r="HRY64" s="162"/>
      <c r="HRZ64" s="162"/>
      <c r="HSA64" s="162"/>
      <c r="HSB64" s="162"/>
      <c r="HSC64" s="162"/>
      <c r="HSD64" s="162"/>
      <c r="HSE64" s="162"/>
      <c r="HSF64" s="162"/>
      <c r="HSG64" s="162"/>
      <c r="HSH64" s="162"/>
      <c r="HSI64" s="162"/>
      <c r="HSJ64" s="162"/>
      <c r="HSK64" s="162"/>
      <c r="HSL64" s="162"/>
      <c r="HSM64" s="162"/>
      <c r="HSN64" s="162"/>
      <c r="HSO64" s="162"/>
      <c r="HSP64" s="162"/>
      <c r="HSQ64" s="162"/>
      <c r="HSR64" s="162"/>
      <c r="HSS64" s="162"/>
      <c r="HST64" s="162"/>
      <c r="HSU64" s="162"/>
      <c r="HSV64" s="162"/>
      <c r="HSW64" s="162"/>
      <c r="HSX64" s="162"/>
      <c r="HSY64" s="162"/>
      <c r="HSZ64" s="162"/>
      <c r="HTA64" s="162"/>
      <c r="HTB64" s="162"/>
      <c r="HTC64" s="162"/>
      <c r="HTD64" s="162"/>
      <c r="HTE64" s="162"/>
      <c r="HTF64" s="162"/>
      <c r="HTG64" s="162"/>
      <c r="HTH64" s="162"/>
      <c r="HTI64" s="162"/>
      <c r="HTJ64" s="162"/>
      <c r="HTK64" s="162"/>
      <c r="HTL64" s="162"/>
      <c r="HTM64" s="162"/>
      <c r="HTN64" s="162"/>
      <c r="HTO64" s="162"/>
      <c r="HTP64" s="162"/>
      <c r="HTQ64" s="162"/>
      <c r="HTR64" s="162"/>
      <c r="HTS64" s="162"/>
      <c r="HTT64" s="162"/>
      <c r="HTU64" s="162"/>
      <c r="HTV64" s="162"/>
      <c r="HTW64" s="162"/>
      <c r="HTX64" s="162"/>
      <c r="HTY64" s="162"/>
      <c r="HTZ64" s="162"/>
      <c r="HUA64" s="162"/>
      <c r="HUB64" s="162"/>
      <c r="HUC64" s="162"/>
      <c r="HUD64" s="162"/>
      <c r="HUE64" s="162"/>
      <c r="HUF64" s="162"/>
      <c r="HUG64" s="162"/>
      <c r="HUH64" s="162"/>
      <c r="HUI64" s="162"/>
      <c r="HUJ64" s="162"/>
      <c r="HUK64" s="162"/>
      <c r="HUL64" s="162"/>
      <c r="HUM64" s="162"/>
      <c r="HUN64" s="162"/>
      <c r="HUO64" s="162"/>
      <c r="HUP64" s="162"/>
      <c r="HUQ64" s="162"/>
      <c r="HUR64" s="162"/>
      <c r="HUS64" s="162"/>
      <c r="HUT64" s="162"/>
      <c r="HUU64" s="162"/>
      <c r="HUV64" s="162"/>
      <c r="HUW64" s="162"/>
      <c r="HUX64" s="162"/>
      <c r="HUY64" s="162"/>
      <c r="HUZ64" s="162"/>
      <c r="HVA64" s="162"/>
      <c r="HVB64" s="162"/>
      <c r="HVC64" s="162"/>
      <c r="HVD64" s="162"/>
      <c r="HVE64" s="162"/>
      <c r="HVF64" s="162"/>
      <c r="HVG64" s="162"/>
      <c r="HVH64" s="162"/>
      <c r="HVI64" s="162"/>
      <c r="HVJ64" s="162"/>
      <c r="HVK64" s="162"/>
      <c r="HVL64" s="162"/>
      <c r="HVM64" s="162"/>
      <c r="HVN64" s="162"/>
      <c r="HVO64" s="162"/>
      <c r="HVP64" s="162"/>
      <c r="HVQ64" s="162"/>
      <c r="HVR64" s="162"/>
      <c r="HVS64" s="162"/>
      <c r="HVT64" s="162"/>
      <c r="HVU64" s="162"/>
      <c r="HVV64" s="162"/>
      <c r="HVW64" s="162"/>
      <c r="HVX64" s="162"/>
      <c r="HVY64" s="162"/>
      <c r="HVZ64" s="162"/>
      <c r="HWA64" s="162"/>
      <c r="HWB64" s="162"/>
      <c r="HWC64" s="162"/>
      <c r="HWD64" s="162"/>
      <c r="HWE64" s="162"/>
      <c r="HWF64" s="162"/>
      <c r="HWG64" s="162"/>
      <c r="HWH64" s="162"/>
      <c r="HWI64" s="162"/>
      <c r="HWJ64" s="162"/>
      <c r="HWK64" s="162"/>
      <c r="HWL64" s="162"/>
      <c r="HWM64" s="162"/>
      <c r="HWN64" s="162"/>
      <c r="HWO64" s="162"/>
      <c r="HWP64" s="162"/>
      <c r="HWQ64" s="162"/>
      <c r="HWR64" s="162"/>
      <c r="HWS64" s="162"/>
      <c r="HWT64" s="162"/>
      <c r="HWU64" s="162"/>
      <c r="HWV64" s="162"/>
      <c r="HWW64" s="162"/>
      <c r="HWX64" s="162"/>
      <c r="HWY64" s="162"/>
      <c r="HWZ64" s="162"/>
      <c r="HXA64" s="162"/>
      <c r="HXB64" s="162"/>
      <c r="HXC64" s="162"/>
      <c r="HXD64" s="162"/>
      <c r="HXE64" s="162"/>
      <c r="HXF64" s="162"/>
      <c r="HXG64" s="162"/>
      <c r="HXH64" s="162"/>
      <c r="HXI64" s="162"/>
      <c r="HXJ64" s="162"/>
      <c r="HXK64" s="162"/>
      <c r="HXL64" s="162"/>
      <c r="HXM64" s="162"/>
      <c r="HXN64" s="162"/>
      <c r="HXO64" s="162"/>
      <c r="HXP64" s="162"/>
      <c r="HXQ64" s="162"/>
      <c r="HXR64" s="162"/>
      <c r="HXS64" s="162"/>
      <c r="HXT64" s="162"/>
      <c r="HXU64" s="162"/>
      <c r="HXV64" s="162"/>
      <c r="HXW64" s="162"/>
      <c r="HXX64" s="162"/>
      <c r="HXY64" s="162"/>
      <c r="HXZ64" s="162"/>
      <c r="HYA64" s="162"/>
      <c r="HYB64" s="162"/>
      <c r="HYC64" s="162"/>
      <c r="HYD64" s="162"/>
      <c r="HYE64" s="162"/>
      <c r="HYF64" s="162"/>
      <c r="HYG64" s="162"/>
      <c r="HYH64" s="162"/>
      <c r="HYI64" s="162"/>
      <c r="HYJ64" s="162"/>
      <c r="HYK64" s="162"/>
      <c r="HYL64" s="162"/>
      <c r="HYM64" s="162"/>
      <c r="HYN64" s="162"/>
      <c r="HYO64" s="162"/>
      <c r="HYP64" s="162"/>
      <c r="HYQ64" s="162"/>
      <c r="HYR64" s="162"/>
      <c r="HYS64" s="162"/>
      <c r="HYT64" s="162"/>
      <c r="HYU64" s="162"/>
      <c r="HYV64" s="162"/>
      <c r="HYW64" s="162"/>
      <c r="HYX64" s="162"/>
      <c r="HYY64" s="162"/>
      <c r="HYZ64" s="162"/>
      <c r="HZA64" s="162"/>
      <c r="HZB64" s="162"/>
      <c r="HZC64" s="162"/>
      <c r="HZD64" s="162"/>
      <c r="HZE64" s="162"/>
      <c r="HZF64" s="162"/>
      <c r="HZG64" s="162"/>
      <c r="HZH64" s="162"/>
      <c r="HZI64" s="162"/>
      <c r="HZJ64" s="162"/>
      <c r="HZK64" s="162"/>
      <c r="HZL64" s="162"/>
      <c r="HZM64" s="162"/>
      <c r="HZN64" s="162"/>
      <c r="HZO64" s="162"/>
      <c r="HZP64" s="162"/>
      <c r="HZQ64" s="162"/>
      <c r="HZR64" s="162"/>
      <c r="HZS64" s="162"/>
      <c r="HZT64" s="162"/>
      <c r="HZU64" s="162"/>
      <c r="HZV64" s="162"/>
      <c r="HZW64" s="162"/>
      <c r="HZX64" s="162"/>
      <c r="HZY64" s="162"/>
      <c r="HZZ64" s="162"/>
      <c r="IAA64" s="162"/>
      <c r="IAB64" s="162"/>
      <c r="IAC64" s="162"/>
      <c r="IAD64" s="162"/>
      <c r="IAE64" s="162"/>
      <c r="IAF64" s="162"/>
      <c r="IAG64" s="162"/>
      <c r="IAH64" s="162"/>
      <c r="IAI64" s="162"/>
      <c r="IAJ64" s="162"/>
      <c r="IAK64" s="162"/>
      <c r="IAL64" s="162"/>
      <c r="IAM64" s="162"/>
      <c r="IAN64" s="162"/>
      <c r="IAO64" s="162"/>
      <c r="IAP64" s="162"/>
      <c r="IAQ64" s="162"/>
      <c r="IAR64" s="162"/>
      <c r="IAS64" s="162"/>
      <c r="IAT64" s="162"/>
      <c r="IAU64" s="162"/>
      <c r="IAV64" s="162"/>
      <c r="IAW64" s="162"/>
      <c r="IAX64" s="162"/>
      <c r="IAY64" s="162"/>
      <c r="IAZ64" s="162"/>
      <c r="IBA64" s="162"/>
      <c r="IBB64" s="162"/>
      <c r="IBC64" s="162"/>
      <c r="IBD64" s="162"/>
      <c r="IBE64" s="162"/>
      <c r="IBF64" s="162"/>
      <c r="IBG64" s="162"/>
      <c r="IBH64" s="162"/>
      <c r="IBI64" s="162"/>
      <c r="IBJ64" s="162"/>
      <c r="IBK64" s="162"/>
      <c r="IBL64" s="162"/>
      <c r="IBM64" s="162"/>
      <c r="IBN64" s="162"/>
      <c r="IBO64" s="162"/>
      <c r="IBP64" s="162"/>
      <c r="IBQ64" s="162"/>
      <c r="IBR64" s="162"/>
      <c r="IBS64" s="162"/>
      <c r="IBT64" s="162"/>
      <c r="IBU64" s="162"/>
      <c r="IBV64" s="162"/>
      <c r="IBW64" s="162"/>
      <c r="IBX64" s="162"/>
      <c r="IBY64" s="162"/>
      <c r="IBZ64" s="162"/>
      <c r="ICA64" s="162"/>
      <c r="ICB64" s="162"/>
      <c r="ICC64" s="162"/>
      <c r="ICD64" s="162"/>
      <c r="ICE64" s="162"/>
      <c r="ICF64" s="162"/>
      <c r="ICG64" s="162"/>
      <c r="ICH64" s="162"/>
      <c r="ICI64" s="162"/>
      <c r="ICJ64" s="162"/>
      <c r="ICK64" s="162"/>
      <c r="ICL64" s="162"/>
      <c r="ICM64" s="162"/>
      <c r="ICN64" s="162"/>
      <c r="ICO64" s="162"/>
      <c r="ICP64" s="162"/>
      <c r="ICQ64" s="162"/>
      <c r="ICR64" s="162"/>
      <c r="ICS64" s="162"/>
      <c r="ICT64" s="162"/>
      <c r="ICU64" s="162"/>
      <c r="ICV64" s="162"/>
      <c r="ICW64" s="162"/>
      <c r="ICX64" s="162"/>
      <c r="ICY64" s="162"/>
      <c r="ICZ64" s="162"/>
      <c r="IDA64" s="162"/>
      <c r="IDB64" s="162"/>
      <c r="IDC64" s="162"/>
      <c r="IDD64" s="162"/>
      <c r="IDE64" s="162"/>
      <c r="IDF64" s="162"/>
      <c r="IDG64" s="162"/>
      <c r="IDH64" s="162"/>
      <c r="IDI64" s="162"/>
      <c r="IDJ64" s="162"/>
      <c r="IDK64" s="162"/>
      <c r="IDL64" s="162"/>
      <c r="IDM64" s="162"/>
      <c r="IDN64" s="162"/>
      <c r="IDO64" s="162"/>
      <c r="IDP64" s="162"/>
      <c r="IDQ64" s="162"/>
      <c r="IDR64" s="162"/>
      <c r="IDS64" s="162"/>
      <c r="IDT64" s="162"/>
      <c r="IDU64" s="162"/>
      <c r="IDV64" s="162"/>
      <c r="IDW64" s="162"/>
      <c r="IDX64" s="162"/>
      <c r="IDY64" s="162"/>
      <c r="IDZ64" s="162"/>
      <c r="IEA64" s="162"/>
      <c r="IEB64" s="162"/>
      <c r="IEC64" s="162"/>
      <c r="IED64" s="162"/>
      <c r="IEE64" s="162"/>
      <c r="IEF64" s="162"/>
      <c r="IEG64" s="162"/>
      <c r="IEH64" s="162"/>
      <c r="IEI64" s="162"/>
      <c r="IEJ64" s="162"/>
      <c r="IEK64" s="162"/>
      <c r="IEL64" s="162"/>
      <c r="IEM64" s="162"/>
      <c r="IEN64" s="162"/>
      <c r="IEO64" s="162"/>
      <c r="IEP64" s="162"/>
      <c r="IEQ64" s="162"/>
      <c r="IER64" s="162"/>
      <c r="IES64" s="162"/>
      <c r="IET64" s="162"/>
      <c r="IEU64" s="162"/>
      <c r="IEV64" s="162"/>
      <c r="IEW64" s="162"/>
      <c r="IEX64" s="162"/>
      <c r="IEY64" s="162"/>
      <c r="IEZ64" s="162"/>
      <c r="IFA64" s="162"/>
      <c r="IFB64" s="162"/>
      <c r="IFC64" s="162"/>
      <c r="IFD64" s="162"/>
      <c r="IFE64" s="162"/>
      <c r="IFF64" s="162"/>
      <c r="IFG64" s="162"/>
      <c r="IFH64" s="162"/>
      <c r="IFI64" s="162"/>
      <c r="IFJ64" s="162"/>
      <c r="IFK64" s="162"/>
      <c r="IFL64" s="162"/>
      <c r="IFM64" s="162"/>
      <c r="IFN64" s="162"/>
      <c r="IFO64" s="162"/>
      <c r="IFP64" s="162"/>
      <c r="IFQ64" s="162"/>
      <c r="IFR64" s="162"/>
      <c r="IFS64" s="162"/>
      <c r="IFT64" s="162"/>
      <c r="IFU64" s="162"/>
      <c r="IFV64" s="162"/>
      <c r="IFW64" s="162"/>
      <c r="IFX64" s="162"/>
      <c r="IFY64" s="162"/>
      <c r="IFZ64" s="162"/>
      <c r="IGA64" s="162"/>
      <c r="IGB64" s="162"/>
      <c r="IGC64" s="162"/>
      <c r="IGD64" s="162"/>
      <c r="IGE64" s="162"/>
      <c r="IGF64" s="162"/>
      <c r="IGG64" s="162"/>
      <c r="IGH64" s="162"/>
      <c r="IGI64" s="162"/>
      <c r="IGJ64" s="162"/>
      <c r="IGK64" s="162"/>
      <c r="IGL64" s="162"/>
      <c r="IGM64" s="162"/>
      <c r="IGN64" s="162"/>
      <c r="IGO64" s="162"/>
      <c r="IGP64" s="162"/>
      <c r="IGQ64" s="162"/>
      <c r="IGR64" s="162"/>
      <c r="IGS64" s="162"/>
      <c r="IGT64" s="162"/>
      <c r="IGU64" s="162"/>
      <c r="IGV64" s="162"/>
      <c r="IGW64" s="162"/>
      <c r="IGX64" s="162"/>
      <c r="IGY64" s="162"/>
      <c r="IGZ64" s="162"/>
      <c r="IHA64" s="162"/>
      <c r="IHB64" s="162"/>
      <c r="IHC64" s="162"/>
      <c r="IHD64" s="162"/>
      <c r="IHE64" s="162"/>
      <c r="IHF64" s="162"/>
      <c r="IHG64" s="162"/>
      <c r="IHH64" s="162"/>
      <c r="IHI64" s="162"/>
      <c r="IHJ64" s="162"/>
      <c r="IHK64" s="162"/>
      <c r="IHL64" s="162"/>
      <c r="IHM64" s="162"/>
      <c r="IHN64" s="162"/>
      <c r="IHO64" s="162"/>
      <c r="IHP64" s="162"/>
      <c r="IHQ64" s="162"/>
      <c r="IHR64" s="162"/>
      <c r="IHS64" s="162"/>
      <c r="IHT64" s="162"/>
      <c r="IHU64" s="162"/>
      <c r="IHV64" s="162"/>
      <c r="IHW64" s="162"/>
      <c r="IHX64" s="162"/>
      <c r="IHY64" s="162"/>
      <c r="IHZ64" s="162"/>
      <c r="IIA64" s="162"/>
      <c r="IIB64" s="162"/>
      <c r="IIC64" s="162"/>
      <c r="IID64" s="162"/>
      <c r="IIE64" s="162"/>
      <c r="IIF64" s="162"/>
      <c r="IIG64" s="162"/>
      <c r="IIH64" s="162"/>
      <c r="III64" s="162"/>
      <c r="IIJ64" s="162"/>
      <c r="IIK64" s="162"/>
      <c r="IIL64" s="162"/>
      <c r="IIM64" s="162"/>
      <c r="IIN64" s="162"/>
      <c r="IIO64" s="162"/>
      <c r="IIP64" s="162"/>
      <c r="IIQ64" s="162"/>
      <c r="IIR64" s="162"/>
      <c r="IIS64" s="162"/>
      <c r="IIT64" s="162"/>
      <c r="IIU64" s="162"/>
      <c r="IIV64" s="162"/>
      <c r="IIW64" s="162"/>
      <c r="IIX64" s="162"/>
      <c r="IIY64" s="162"/>
      <c r="IIZ64" s="162"/>
      <c r="IJA64" s="162"/>
      <c r="IJB64" s="162"/>
      <c r="IJC64" s="162"/>
      <c r="IJD64" s="162"/>
      <c r="IJE64" s="162"/>
      <c r="IJF64" s="162"/>
      <c r="IJG64" s="162"/>
      <c r="IJH64" s="162"/>
      <c r="IJI64" s="162"/>
      <c r="IJJ64" s="162"/>
      <c r="IJK64" s="162"/>
      <c r="IJL64" s="162"/>
      <c r="IJM64" s="162"/>
      <c r="IJN64" s="162"/>
      <c r="IJO64" s="162"/>
      <c r="IJP64" s="162"/>
      <c r="IJQ64" s="162"/>
      <c r="IJR64" s="162"/>
      <c r="IJS64" s="162"/>
      <c r="IJT64" s="162"/>
      <c r="IJU64" s="162"/>
      <c r="IJV64" s="162"/>
      <c r="IJW64" s="162"/>
      <c r="IJX64" s="162"/>
      <c r="IJY64" s="162"/>
      <c r="IJZ64" s="162"/>
      <c r="IKA64" s="162"/>
      <c r="IKB64" s="162"/>
      <c r="IKC64" s="162"/>
      <c r="IKD64" s="162"/>
      <c r="IKE64" s="162"/>
      <c r="IKF64" s="162"/>
      <c r="IKG64" s="162"/>
      <c r="IKH64" s="162"/>
      <c r="IKI64" s="162"/>
      <c r="IKJ64" s="162"/>
      <c r="IKK64" s="162"/>
      <c r="IKL64" s="162"/>
      <c r="IKM64" s="162"/>
      <c r="IKN64" s="162"/>
      <c r="IKO64" s="162"/>
      <c r="IKP64" s="162"/>
      <c r="IKQ64" s="162"/>
      <c r="IKR64" s="162"/>
      <c r="IKS64" s="162"/>
      <c r="IKT64" s="162"/>
      <c r="IKU64" s="162"/>
      <c r="IKV64" s="162"/>
      <c r="IKW64" s="162"/>
      <c r="IKX64" s="162"/>
      <c r="IKY64" s="162"/>
      <c r="IKZ64" s="162"/>
      <c r="ILA64" s="162"/>
      <c r="ILB64" s="162"/>
      <c r="ILC64" s="162"/>
      <c r="ILD64" s="162"/>
      <c r="ILE64" s="162"/>
      <c r="ILF64" s="162"/>
      <c r="ILG64" s="162"/>
      <c r="ILH64" s="162"/>
      <c r="ILI64" s="162"/>
      <c r="ILJ64" s="162"/>
      <c r="ILK64" s="162"/>
      <c r="ILL64" s="162"/>
      <c r="ILM64" s="162"/>
      <c r="ILN64" s="162"/>
      <c r="ILO64" s="162"/>
      <c r="ILP64" s="162"/>
      <c r="ILQ64" s="162"/>
      <c r="ILR64" s="162"/>
      <c r="ILS64" s="162"/>
      <c r="ILT64" s="162"/>
      <c r="ILU64" s="162"/>
      <c r="ILV64" s="162"/>
      <c r="ILW64" s="162"/>
      <c r="ILX64" s="162"/>
      <c r="ILY64" s="162"/>
      <c r="ILZ64" s="162"/>
      <c r="IMA64" s="162"/>
      <c r="IMB64" s="162"/>
      <c r="IMC64" s="162"/>
      <c r="IMD64" s="162"/>
      <c r="IME64" s="162"/>
      <c r="IMF64" s="162"/>
      <c r="IMG64" s="162"/>
      <c r="IMH64" s="162"/>
      <c r="IMI64" s="162"/>
      <c r="IMJ64" s="162"/>
      <c r="IMK64" s="162"/>
      <c r="IML64" s="162"/>
      <c r="IMM64" s="162"/>
      <c r="IMN64" s="162"/>
      <c r="IMO64" s="162"/>
      <c r="IMP64" s="162"/>
      <c r="IMQ64" s="162"/>
      <c r="IMR64" s="162"/>
      <c r="IMS64" s="162"/>
      <c r="IMT64" s="162"/>
      <c r="IMU64" s="162"/>
      <c r="IMV64" s="162"/>
      <c r="IMW64" s="162"/>
      <c r="IMX64" s="162"/>
      <c r="IMY64" s="162"/>
      <c r="IMZ64" s="162"/>
      <c r="INA64" s="162"/>
      <c r="INB64" s="162"/>
      <c r="INC64" s="162"/>
      <c r="IND64" s="162"/>
      <c r="INE64" s="162"/>
      <c r="INF64" s="162"/>
      <c r="ING64" s="162"/>
      <c r="INH64" s="162"/>
      <c r="INI64" s="162"/>
      <c r="INJ64" s="162"/>
      <c r="INK64" s="162"/>
      <c r="INL64" s="162"/>
      <c r="INM64" s="162"/>
      <c r="INN64" s="162"/>
      <c r="INO64" s="162"/>
      <c r="INP64" s="162"/>
      <c r="INQ64" s="162"/>
      <c r="INR64" s="162"/>
      <c r="INS64" s="162"/>
      <c r="INT64" s="162"/>
      <c r="INU64" s="162"/>
      <c r="INV64" s="162"/>
      <c r="INW64" s="162"/>
      <c r="INX64" s="162"/>
      <c r="INY64" s="162"/>
      <c r="INZ64" s="162"/>
      <c r="IOA64" s="162"/>
      <c r="IOB64" s="162"/>
      <c r="IOC64" s="162"/>
      <c r="IOD64" s="162"/>
      <c r="IOE64" s="162"/>
      <c r="IOF64" s="162"/>
      <c r="IOG64" s="162"/>
      <c r="IOH64" s="162"/>
      <c r="IOI64" s="162"/>
      <c r="IOJ64" s="162"/>
      <c r="IOK64" s="162"/>
      <c r="IOL64" s="162"/>
      <c r="IOM64" s="162"/>
      <c r="ION64" s="162"/>
      <c r="IOO64" s="162"/>
      <c r="IOP64" s="162"/>
      <c r="IOQ64" s="162"/>
      <c r="IOR64" s="162"/>
      <c r="IOS64" s="162"/>
      <c r="IOT64" s="162"/>
      <c r="IOU64" s="162"/>
      <c r="IOV64" s="162"/>
      <c r="IOW64" s="162"/>
      <c r="IOX64" s="162"/>
      <c r="IOY64" s="162"/>
      <c r="IOZ64" s="162"/>
      <c r="IPA64" s="162"/>
      <c r="IPB64" s="162"/>
      <c r="IPC64" s="162"/>
      <c r="IPD64" s="162"/>
      <c r="IPE64" s="162"/>
      <c r="IPF64" s="162"/>
      <c r="IPG64" s="162"/>
      <c r="IPH64" s="162"/>
      <c r="IPI64" s="162"/>
      <c r="IPJ64" s="162"/>
      <c r="IPK64" s="162"/>
      <c r="IPL64" s="162"/>
      <c r="IPM64" s="162"/>
      <c r="IPN64" s="162"/>
      <c r="IPO64" s="162"/>
      <c r="IPP64" s="162"/>
      <c r="IPQ64" s="162"/>
      <c r="IPR64" s="162"/>
      <c r="IPS64" s="162"/>
      <c r="IPT64" s="162"/>
      <c r="IPU64" s="162"/>
      <c r="IPV64" s="162"/>
      <c r="IPW64" s="162"/>
      <c r="IPX64" s="162"/>
      <c r="IPY64" s="162"/>
      <c r="IPZ64" s="162"/>
      <c r="IQA64" s="162"/>
      <c r="IQB64" s="162"/>
      <c r="IQC64" s="162"/>
      <c r="IQD64" s="162"/>
      <c r="IQE64" s="162"/>
      <c r="IQF64" s="162"/>
      <c r="IQG64" s="162"/>
      <c r="IQH64" s="162"/>
      <c r="IQI64" s="162"/>
      <c r="IQJ64" s="162"/>
      <c r="IQK64" s="162"/>
      <c r="IQL64" s="162"/>
      <c r="IQM64" s="162"/>
      <c r="IQN64" s="162"/>
      <c r="IQO64" s="162"/>
      <c r="IQP64" s="162"/>
      <c r="IQQ64" s="162"/>
      <c r="IQR64" s="162"/>
      <c r="IQS64" s="162"/>
      <c r="IQT64" s="162"/>
      <c r="IQU64" s="162"/>
      <c r="IQV64" s="162"/>
      <c r="IQW64" s="162"/>
      <c r="IQX64" s="162"/>
      <c r="IQY64" s="162"/>
      <c r="IQZ64" s="162"/>
      <c r="IRA64" s="162"/>
      <c r="IRB64" s="162"/>
      <c r="IRC64" s="162"/>
      <c r="IRD64" s="162"/>
      <c r="IRE64" s="162"/>
      <c r="IRF64" s="162"/>
      <c r="IRG64" s="162"/>
      <c r="IRH64" s="162"/>
      <c r="IRI64" s="162"/>
      <c r="IRJ64" s="162"/>
      <c r="IRK64" s="162"/>
      <c r="IRL64" s="162"/>
      <c r="IRM64" s="162"/>
      <c r="IRN64" s="162"/>
      <c r="IRO64" s="162"/>
      <c r="IRP64" s="162"/>
      <c r="IRQ64" s="162"/>
      <c r="IRR64" s="162"/>
      <c r="IRS64" s="162"/>
      <c r="IRT64" s="162"/>
      <c r="IRU64" s="162"/>
      <c r="IRV64" s="162"/>
      <c r="IRW64" s="162"/>
      <c r="IRX64" s="162"/>
      <c r="IRY64" s="162"/>
      <c r="IRZ64" s="162"/>
      <c r="ISA64" s="162"/>
      <c r="ISB64" s="162"/>
      <c r="ISC64" s="162"/>
      <c r="ISD64" s="162"/>
      <c r="ISE64" s="162"/>
      <c r="ISF64" s="162"/>
      <c r="ISG64" s="162"/>
      <c r="ISH64" s="162"/>
      <c r="ISI64" s="162"/>
      <c r="ISJ64" s="162"/>
      <c r="ISK64" s="162"/>
      <c r="ISL64" s="162"/>
      <c r="ISM64" s="162"/>
      <c r="ISN64" s="162"/>
      <c r="ISO64" s="162"/>
      <c r="ISP64" s="162"/>
      <c r="ISQ64" s="162"/>
      <c r="ISR64" s="162"/>
      <c r="ISS64" s="162"/>
      <c r="IST64" s="162"/>
      <c r="ISU64" s="162"/>
      <c r="ISV64" s="162"/>
      <c r="ISW64" s="162"/>
      <c r="ISX64" s="162"/>
      <c r="ISY64" s="162"/>
      <c r="ISZ64" s="162"/>
      <c r="ITA64" s="162"/>
      <c r="ITB64" s="162"/>
      <c r="ITC64" s="162"/>
      <c r="ITD64" s="162"/>
      <c r="ITE64" s="162"/>
      <c r="ITF64" s="162"/>
      <c r="ITG64" s="162"/>
      <c r="ITH64" s="162"/>
      <c r="ITI64" s="162"/>
      <c r="ITJ64" s="162"/>
      <c r="ITK64" s="162"/>
      <c r="ITL64" s="162"/>
      <c r="ITM64" s="162"/>
      <c r="ITN64" s="162"/>
      <c r="ITO64" s="162"/>
      <c r="ITP64" s="162"/>
      <c r="ITQ64" s="162"/>
      <c r="ITR64" s="162"/>
      <c r="ITS64" s="162"/>
      <c r="ITT64" s="162"/>
      <c r="ITU64" s="162"/>
      <c r="ITV64" s="162"/>
      <c r="ITW64" s="162"/>
      <c r="ITX64" s="162"/>
      <c r="ITY64" s="162"/>
      <c r="ITZ64" s="162"/>
      <c r="IUA64" s="162"/>
      <c r="IUB64" s="162"/>
      <c r="IUC64" s="162"/>
      <c r="IUD64" s="162"/>
      <c r="IUE64" s="162"/>
      <c r="IUF64" s="162"/>
      <c r="IUG64" s="162"/>
      <c r="IUH64" s="162"/>
      <c r="IUI64" s="162"/>
      <c r="IUJ64" s="162"/>
      <c r="IUK64" s="162"/>
      <c r="IUL64" s="162"/>
      <c r="IUM64" s="162"/>
      <c r="IUN64" s="162"/>
      <c r="IUO64" s="162"/>
      <c r="IUP64" s="162"/>
      <c r="IUQ64" s="162"/>
      <c r="IUR64" s="162"/>
      <c r="IUS64" s="162"/>
      <c r="IUT64" s="162"/>
      <c r="IUU64" s="162"/>
      <c r="IUV64" s="162"/>
      <c r="IUW64" s="162"/>
      <c r="IUX64" s="162"/>
      <c r="IUY64" s="162"/>
      <c r="IUZ64" s="162"/>
      <c r="IVA64" s="162"/>
      <c r="IVB64" s="162"/>
      <c r="IVC64" s="162"/>
      <c r="IVD64" s="162"/>
      <c r="IVE64" s="162"/>
      <c r="IVF64" s="162"/>
      <c r="IVG64" s="162"/>
      <c r="IVH64" s="162"/>
      <c r="IVI64" s="162"/>
      <c r="IVJ64" s="162"/>
      <c r="IVK64" s="162"/>
      <c r="IVL64" s="162"/>
      <c r="IVM64" s="162"/>
      <c r="IVN64" s="162"/>
      <c r="IVO64" s="162"/>
      <c r="IVP64" s="162"/>
      <c r="IVQ64" s="162"/>
      <c r="IVR64" s="162"/>
      <c r="IVS64" s="162"/>
      <c r="IVT64" s="162"/>
      <c r="IVU64" s="162"/>
      <c r="IVV64" s="162"/>
      <c r="IVW64" s="162"/>
      <c r="IVX64" s="162"/>
      <c r="IVY64" s="162"/>
      <c r="IVZ64" s="162"/>
      <c r="IWA64" s="162"/>
      <c r="IWB64" s="162"/>
      <c r="IWC64" s="162"/>
      <c r="IWD64" s="162"/>
      <c r="IWE64" s="162"/>
      <c r="IWF64" s="162"/>
      <c r="IWG64" s="162"/>
      <c r="IWH64" s="162"/>
      <c r="IWI64" s="162"/>
      <c r="IWJ64" s="162"/>
      <c r="IWK64" s="162"/>
      <c r="IWL64" s="162"/>
      <c r="IWM64" s="162"/>
      <c r="IWN64" s="162"/>
      <c r="IWO64" s="162"/>
      <c r="IWP64" s="162"/>
      <c r="IWQ64" s="162"/>
      <c r="IWR64" s="162"/>
      <c r="IWS64" s="162"/>
      <c r="IWT64" s="162"/>
      <c r="IWU64" s="162"/>
      <c r="IWV64" s="162"/>
      <c r="IWW64" s="162"/>
      <c r="IWX64" s="162"/>
      <c r="IWY64" s="162"/>
      <c r="IWZ64" s="162"/>
      <c r="IXA64" s="162"/>
      <c r="IXB64" s="162"/>
      <c r="IXC64" s="162"/>
      <c r="IXD64" s="162"/>
      <c r="IXE64" s="162"/>
      <c r="IXF64" s="162"/>
      <c r="IXG64" s="162"/>
      <c r="IXH64" s="162"/>
      <c r="IXI64" s="162"/>
      <c r="IXJ64" s="162"/>
      <c r="IXK64" s="162"/>
      <c r="IXL64" s="162"/>
      <c r="IXM64" s="162"/>
      <c r="IXN64" s="162"/>
      <c r="IXO64" s="162"/>
      <c r="IXP64" s="162"/>
      <c r="IXQ64" s="162"/>
      <c r="IXR64" s="162"/>
      <c r="IXS64" s="162"/>
      <c r="IXT64" s="162"/>
      <c r="IXU64" s="162"/>
      <c r="IXV64" s="162"/>
      <c r="IXW64" s="162"/>
      <c r="IXX64" s="162"/>
      <c r="IXY64" s="162"/>
      <c r="IXZ64" s="162"/>
      <c r="IYA64" s="162"/>
      <c r="IYB64" s="162"/>
      <c r="IYC64" s="162"/>
      <c r="IYD64" s="162"/>
      <c r="IYE64" s="162"/>
      <c r="IYF64" s="162"/>
      <c r="IYG64" s="162"/>
      <c r="IYH64" s="162"/>
      <c r="IYI64" s="162"/>
      <c r="IYJ64" s="162"/>
      <c r="IYK64" s="162"/>
      <c r="IYL64" s="162"/>
      <c r="IYM64" s="162"/>
      <c r="IYN64" s="162"/>
      <c r="IYO64" s="162"/>
      <c r="IYP64" s="162"/>
      <c r="IYQ64" s="162"/>
      <c r="IYR64" s="162"/>
      <c r="IYS64" s="162"/>
      <c r="IYT64" s="162"/>
      <c r="IYU64" s="162"/>
      <c r="IYV64" s="162"/>
      <c r="IYW64" s="162"/>
      <c r="IYX64" s="162"/>
      <c r="IYY64" s="162"/>
      <c r="IYZ64" s="162"/>
      <c r="IZA64" s="162"/>
      <c r="IZB64" s="162"/>
      <c r="IZC64" s="162"/>
      <c r="IZD64" s="162"/>
      <c r="IZE64" s="162"/>
      <c r="IZF64" s="162"/>
      <c r="IZG64" s="162"/>
      <c r="IZH64" s="162"/>
      <c r="IZI64" s="162"/>
      <c r="IZJ64" s="162"/>
      <c r="IZK64" s="162"/>
      <c r="IZL64" s="162"/>
      <c r="IZM64" s="162"/>
      <c r="IZN64" s="162"/>
      <c r="IZO64" s="162"/>
      <c r="IZP64" s="162"/>
      <c r="IZQ64" s="162"/>
      <c r="IZR64" s="162"/>
      <c r="IZS64" s="162"/>
      <c r="IZT64" s="162"/>
      <c r="IZU64" s="162"/>
      <c r="IZV64" s="162"/>
      <c r="IZW64" s="162"/>
      <c r="IZX64" s="162"/>
      <c r="IZY64" s="162"/>
      <c r="IZZ64" s="162"/>
      <c r="JAA64" s="162"/>
      <c r="JAB64" s="162"/>
      <c r="JAC64" s="162"/>
      <c r="JAD64" s="162"/>
      <c r="JAE64" s="162"/>
      <c r="JAF64" s="162"/>
      <c r="JAG64" s="162"/>
      <c r="JAH64" s="162"/>
      <c r="JAI64" s="162"/>
      <c r="JAJ64" s="162"/>
      <c r="JAK64" s="162"/>
      <c r="JAL64" s="162"/>
      <c r="JAM64" s="162"/>
      <c r="JAN64" s="162"/>
      <c r="JAO64" s="162"/>
      <c r="JAP64" s="162"/>
      <c r="JAQ64" s="162"/>
      <c r="JAR64" s="162"/>
      <c r="JAS64" s="162"/>
      <c r="JAT64" s="162"/>
      <c r="JAU64" s="162"/>
      <c r="JAV64" s="162"/>
      <c r="JAW64" s="162"/>
      <c r="JAX64" s="162"/>
      <c r="JAY64" s="162"/>
      <c r="JAZ64" s="162"/>
      <c r="JBA64" s="162"/>
      <c r="JBB64" s="162"/>
      <c r="JBC64" s="162"/>
      <c r="JBD64" s="162"/>
      <c r="JBE64" s="162"/>
      <c r="JBF64" s="162"/>
      <c r="JBG64" s="162"/>
      <c r="JBH64" s="162"/>
      <c r="JBI64" s="162"/>
      <c r="JBJ64" s="162"/>
      <c r="JBK64" s="162"/>
      <c r="JBL64" s="162"/>
      <c r="JBM64" s="162"/>
      <c r="JBN64" s="162"/>
      <c r="JBO64" s="162"/>
      <c r="JBP64" s="162"/>
      <c r="JBQ64" s="162"/>
      <c r="JBR64" s="162"/>
      <c r="JBS64" s="162"/>
      <c r="JBT64" s="162"/>
      <c r="JBU64" s="162"/>
      <c r="JBV64" s="162"/>
      <c r="JBW64" s="162"/>
      <c r="JBX64" s="162"/>
      <c r="JBY64" s="162"/>
      <c r="JBZ64" s="162"/>
      <c r="JCA64" s="162"/>
      <c r="JCB64" s="162"/>
      <c r="JCC64" s="162"/>
      <c r="JCD64" s="162"/>
      <c r="JCE64" s="162"/>
      <c r="JCF64" s="162"/>
      <c r="JCG64" s="162"/>
      <c r="JCH64" s="162"/>
      <c r="JCI64" s="162"/>
      <c r="JCJ64" s="162"/>
      <c r="JCK64" s="162"/>
      <c r="JCL64" s="162"/>
      <c r="JCM64" s="162"/>
      <c r="JCN64" s="162"/>
      <c r="JCO64" s="162"/>
      <c r="JCP64" s="162"/>
      <c r="JCQ64" s="162"/>
      <c r="JCR64" s="162"/>
      <c r="JCS64" s="162"/>
      <c r="JCT64" s="162"/>
      <c r="JCU64" s="162"/>
      <c r="JCV64" s="162"/>
      <c r="JCW64" s="162"/>
      <c r="JCX64" s="162"/>
      <c r="JCY64" s="162"/>
      <c r="JCZ64" s="162"/>
      <c r="JDA64" s="162"/>
      <c r="JDB64" s="162"/>
      <c r="JDC64" s="162"/>
      <c r="JDD64" s="162"/>
      <c r="JDE64" s="162"/>
      <c r="JDF64" s="162"/>
      <c r="JDG64" s="162"/>
      <c r="JDH64" s="162"/>
      <c r="JDI64" s="162"/>
      <c r="JDJ64" s="162"/>
      <c r="JDK64" s="162"/>
      <c r="JDL64" s="162"/>
      <c r="JDM64" s="162"/>
      <c r="JDN64" s="162"/>
      <c r="JDO64" s="162"/>
      <c r="JDP64" s="162"/>
      <c r="JDQ64" s="162"/>
      <c r="JDR64" s="162"/>
      <c r="JDS64" s="162"/>
      <c r="JDT64" s="162"/>
      <c r="JDU64" s="162"/>
      <c r="JDV64" s="162"/>
      <c r="JDW64" s="162"/>
      <c r="JDX64" s="162"/>
      <c r="JDY64" s="162"/>
      <c r="JDZ64" s="162"/>
      <c r="JEA64" s="162"/>
      <c r="JEB64" s="162"/>
      <c r="JEC64" s="162"/>
      <c r="JED64" s="162"/>
      <c r="JEE64" s="162"/>
      <c r="JEF64" s="162"/>
      <c r="JEG64" s="162"/>
      <c r="JEH64" s="162"/>
      <c r="JEI64" s="162"/>
      <c r="JEJ64" s="162"/>
      <c r="JEK64" s="162"/>
      <c r="JEL64" s="162"/>
      <c r="JEM64" s="162"/>
      <c r="JEN64" s="162"/>
      <c r="JEO64" s="162"/>
      <c r="JEP64" s="162"/>
      <c r="JEQ64" s="162"/>
      <c r="JER64" s="162"/>
      <c r="JES64" s="162"/>
      <c r="JET64" s="162"/>
      <c r="JEU64" s="162"/>
      <c r="JEV64" s="162"/>
      <c r="JEW64" s="162"/>
      <c r="JEX64" s="162"/>
      <c r="JEY64" s="162"/>
      <c r="JEZ64" s="162"/>
      <c r="JFA64" s="162"/>
      <c r="JFB64" s="162"/>
      <c r="JFC64" s="162"/>
      <c r="JFD64" s="162"/>
      <c r="JFE64" s="162"/>
      <c r="JFF64" s="162"/>
      <c r="JFG64" s="162"/>
      <c r="JFH64" s="162"/>
      <c r="JFI64" s="162"/>
      <c r="JFJ64" s="162"/>
      <c r="JFK64" s="162"/>
      <c r="JFL64" s="162"/>
      <c r="JFM64" s="162"/>
      <c r="JFN64" s="162"/>
      <c r="JFO64" s="162"/>
      <c r="JFP64" s="162"/>
      <c r="JFQ64" s="162"/>
      <c r="JFR64" s="162"/>
      <c r="JFS64" s="162"/>
      <c r="JFT64" s="162"/>
      <c r="JFU64" s="162"/>
      <c r="JFV64" s="162"/>
      <c r="JFW64" s="162"/>
      <c r="JFX64" s="162"/>
      <c r="JFY64" s="162"/>
      <c r="JFZ64" s="162"/>
      <c r="JGA64" s="162"/>
      <c r="JGB64" s="162"/>
      <c r="JGC64" s="162"/>
      <c r="JGD64" s="162"/>
      <c r="JGE64" s="162"/>
      <c r="JGF64" s="162"/>
      <c r="JGG64" s="162"/>
      <c r="JGH64" s="162"/>
      <c r="JGI64" s="162"/>
      <c r="JGJ64" s="162"/>
      <c r="JGK64" s="162"/>
      <c r="JGL64" s="162"/>
      <c r="JGM64" s="162"/>
      <c r="JGN64" s="162"/>
      <c r="JGO64" s="162"/>
      <c r="JGP64" s="162"/>
      <c r="JGQ64" s="162"/>
      <c r="JGR64" s="162"/>
      <c r="JGS64" s="162"/>
      <c r="JGT64" s="162"/>
      <c r="JGU64" s="162"/>
      <c r="JGV64" s="162"/>
      <c r="JGW64" s="162"/>
      <c r="JGX64" s="162"/>
      <c r="JGY64" s="162"/>
      <c r="JGZ64" s="162"/>
      <c r="JHA64" s="162"/>
      <c r="JHB64" s="162"/>
      <c r="JHC64" s="162"/>
      <c r="JHD64" s="162"/>
      <c r="JHE64" s="162"/>
      <c r="JHF64" s="162"/>
      <c r="JHG64" s="162"/>
      <c r="JHH64" s="162"/>
      <c r="JHI64" s="162"/>
      <c r="JHJ64" s="162"/>
      <c r="JHK64" s="162"/>
      <c r="JHL64" s="162"/>
      <c r="JHM64" s="162"/>
      <c r="JHN64" s="162"/>
      <c r="JHO64" s="162"/>
      <c r="JHP64" s="162"/>
      <c r="JHQ64" s="162"/>
      <c r="JHR64" s="162"/>
      <c r="JHS64" s="162"/>
      <c r="JHT64" s="162"/>
      <c r="JHU64" s="162"/>
      <c r="JHV64" s="162"/>
      <c r="JHW64" s="162"/>
      <c r="JHX64" s="162"/>
      <c r="JHY64" s="162"/>
      <c r="JHZ64" s="162"/>
      <c r="JIA64" s="162"/>
      <c r="JIB64" s="162"/>
      <c r="JIC64" s="162"/>
      <c r="JID64" s="162"/>
      <c r="JIE64" s="162"/>
      <c r="JIF64" s="162"/>
      <c r="JIG64" s="162"/>
      <c r="JIH64" s="162"/>
      <c r="JII64" s="162"/>
      <c r="JIJ64" s="162"/>
      <c r="JIK64" s="162"/>
      <c r="JIL64" s="162"/>
      <c r="JIM64" s="162"/>
      <c r="JIN64" s="162"/>
      <c r="JIO64" s="162"/>
      <c r="JIP64" s="162"/>
      <c r="JIQ64" s="162"/>
      <c r="JIR64" s="162"/>
      <c r="JIS64" s="162"/>
      <c r="JIT64" s="162"/>
      <c r="JIU64" s="162"/>
      <c r="JIV64" s="162"/>
      <c r="JIW64" s="162"/>
      <c r="JIX64" s="162"/>
      <c r="JIY64" s="162"/>
      <c r="JIZ64" s="162"/>
      <c r="JJA64" s="162"/>
      <c r="JJB64" s="162"/>
      <c r="JJC64" s="162"/>
      <c r="JJD64" s="162"/>
      <c r="JJE64" s="162"/>
      <c r="JJF64" s="162"/>
      <c r="JJG64" s="162"/>
      <c r="JJH64" s="162"/>
      <c r="JJI64" s="162"/>
      <c r="JJJ64" s="162"/>
      <c r="JJK64" s="162"/>
      <c r="JJL64" s="162"/>
      <c r="JJM64" s="162"/>
      <c r="JJN64" s="162"/>
      <c r="JJO64" s="162"/>
      <c r="JJP64" s="162"/>
      <c r="JJQ64" s="162"/>
      <c r="JJR64" s="162"/>
      <c r="JJS64" s="162"/>
      <c r="JJT64" s="162"/>
      <c r="JJU64" s="162"/>
      <c r="JJV64" s="162"/>
      <c r="JJW64" s="162"/>
      <c r="JJX64" s="162"/>
      <c r="JJY64" s="162"/>
      <c r="JJZ64" s="162"/>
      <c r="JKA64" s="162"/>
      <c r="JKB64" s="162"/>
      <c r="JKC64" s="162"/>
      <c r="JKD64" s="162"/>
      <c r="JKE64" s="162"/>
      <c r="JKF64" s="162"/>
      <c r="JKG64" s="162"/>
      <c r="JKH64" s="162"/>
      <c r="JKI64" s="162"/>
      <c r="JKJ64" s="162"/>
      <c r="JKK64" s="162"/>
      <c r="JKL64" s="162"/>
      <c r="JKM64" s="162"/>
      <c r="JKN64" s="162"/>
      <c r="JKO64" s="162"/>
      <c r="JKP64" s="162"/>
      <c r="JKQ64" s="162"/>
      <c r="JKR64" s="162"/>
      <c r="JKS64" s="162"/>
      <c r="JKT64" s="162"/>
      <c r="JKU64" s="162"/>
      <c r="JKV64" s="162"/>
      <c r="JKW64" s="162"/>
      <c r="JKX64" s="162"/>
      <c r="JKY64" s="162"/>
      <c r="JKZ64" s="162"/>
      <c r="JLA64" s="162"/>
      <c r="JLB64" s="162"/>
      <c r="JLC64" s="162"/>
      <c r="JLD64" s="162"/>
      <c r="JLE64" s="162"/>
      <c r="JLF64" s="162"/>
      <c r="JLG64" s="162"/>
      <c r="JLH64" s="162"/>
      <c r="JLI64" s="162"/>
      <c r="JLJ64" s="162"/>
      <c r="JLK64" s="162"/>
      <c r="JLL64" s="162"/>
      <c r="JLM64" s="162"/>
      <c r="JLN64" s="162"/>
      <c r="JLO64" s="162"/>
      <c r="JLP64" s="162"/>
      <c r="JLQ64" s="162"/>
      <c r="JLR64" s="162"/>
      <c r="JLS64" s="162"/>
      <c r="JLT64" s="162"/>
      <c r="JLU64" s="162"/>
      <c r="JLV64" s="162"/>
      <c r="JLW64" s="162"/>
      <c r="JLX64" s="162"/>
      <c r="JLY64" s="162"/>
      <c r="JLZ64" s="162"/>
      <c r="JMA64" s="162"/>
      <c r="JMB64" s="162"/>
      <c r="JMC64" s="162"/>
      <c r="JMD64" s="162"/>
      <c r="JME64" s="162"/>
      <c r="JMF64" s="162"/>
      <c r="JMG64" s="162"/>
      <c r="JMH64" s="162"/>
      <c r="JMI64" s="162"/>
      <c r="JMJ64" s="162"/>
      <c r="JMK64" s="162"/>
      <c r="JML64" s="162"/>
      <c r="JMM64" s="162"/>
      <c r="JMN64" s="162"/>
      <c r="JMO64" s="162"/>
      <c r="JMP64" s="162"/>
      <c r="JMQ64" s="162"/>
      <c r="JMR64" s="162"/>
      <c r="JMS64" s="162"/>
      <c r="JMT64" s="162"/>
      <c r="JMU64" s="162"/>
      <c r="JMV64" s="162"/>
      <c r="JMW64" s="162"/>
      <c r="JMX64" s="162"/>
      <c r="JMY64" s="162"/>
      <c r="JMZ64" s="162"/>
      <c r="JNA64" s="162"/>
      <c r="JNB64" s="162"/>
      <c r="JNC64" s="162"/>
      <c r="JND64" s="162"/>
      <c r="JNE64" s="162"/>
      <c r="JNF64" s="162"/>
      <c r="JNG64" s="162"/>
      <c r="JNH64" s="162"/>
      <c r="JNI64" s="162"/>
      <c r="JNJ64" s="162"/>
      <c r="JNK64" s="162"/>
      <c r="JNL64" s="162"/>
      <c r="JNM64" s="162"/>
      <c r="JNN64" s="162"/>
      <c r="JNO64" s="162"/>
      <c r="JNP64" s="162"/>
      <c r="JNQ64" s="162"/>
      <c r="JNR64" s="162"/>
      <c r="JNS64" s="162"/>
      <c r="JNT64" s="162"/>
      <c r="JNU64" s="162"/>
      <c r="JNV64" s="162"/>
      <c r="JNW64" s="162"/>
      <c r="JNX64" s="162"/>
      <c r="JNY64" s="162"/>
      <c r="JNZ64" s="162"/>
      <c r="JOA64" s="162"/>
      <c r="JOB64" s="162"/>
      <c r="JOC64" s="162"/>
      <c r="JOD64" s="162"/>
      <c r="JOE64" s="162"/>
      <c r="JOF64" s="162"/>
      <c r="JOG64" s="162"/>
      <c r="JOH64" s="162"/>
      <c r="JOI64" s="162"/>
      <c r="JOJ64" s="162"/>
      <c r="JOK64" s="162"/>
      <c r="JOL64" s="162"/>
      <c r="JOM64" s="162"/>
      <c r="JON64" s="162"/>
      <c r="JOO64" s="162"/>
      <c r="JOP64" s="162"/>
      <c r="JOQ64" s="162"/>
      <c r="JOR64" s="162"/>
      <c r="JOS64" s="162"/>
      <c r="JOT64" s="162"/>
      <c r="JOU64" s="162"/>
      <c r="JOV64" s="162"/>
      <c r="JOW64" s="162"/>
      <c r="JOX64" s="162"/>
      <c r="JOY64" s="162"/>
      <c r="JOZ64" s="162"/>
      <c r="JPA64" s="162"/>
      <c r="JPB64" s="162"/>
      <c r="JPC64" s="162"/>
      <c r="JPD64" s="162"/>
      <c r="JPE64" s="162"/>
      <c r="JPF64" s="162"/>
      <c r="JPG64" s="162"/>
      <c r="JPH64" s="162"/>
      <c r="JPI64" s="162"/>
      <c r="JPJ64" s="162"/>
      <c r="JPK64" s="162"/>
      <c r="JPL64" s="162"/>
      <c r="JPM64" s="162"/>
      <c r="JPN64" s="162"/>
      <c r="JPO64" s="162"/>
      <c r="JPP64" s="162"/>
      <c r="JPQ64" s="162"/>
      <c r="JPR64" s="162"/>
      <c r="JPS64" s="162"/>
      <c r="JPT64" s="162"/>
      <c r="JPU64" s="162"/>
      <c r="JPV64" s="162"/>
      <c r="JPW64" s="162"/>
      <c r="JPX64" s="162"/>
      <c r="JPY64" s="162"/>
      <c r="JPZ64" s="162"/>
      <c r="JQA64" s="162"/>
      <c r="JQB64" s="162"/>
      <c r="JQC64" s="162"/>
      <c r="JQD64" s="162"/>
      <c r="JQE64" s="162"/>
      <c r="JQF64" s="162"/>
      <c r="JQG64" s="162"/>
      <c r="JQH64" s="162"/>
      <c r="JQI64" s="162"/>
      <c r="JQJ64" s="162"/>
      <c r="JQK64" s="162"/>
      <c r="JQL64" s="162"/>
      <c r="JQM64" s="162"/>
      <c r="JQN64" s="162"/>
      <c r="JQO64" s="162"/>
      <c r="JQP64" s="162"/>
      <c r="JQQ64" s="162"/>
      <c r="JQR64" s="162"/>
      <c r="JQS64" s="162"/>
      <c r="JQT64" s="162"/>
      <c r="JQU64" s="162"/>
      <c r="JQV64" s="162"/>
      <c r="JQW64" s="162"/>
      <c r="JQX64" s="162"/>
      <c r="JQY64" s="162"/>
      <c r="JQZ64" s="162"/>
      <c r="JRA64" s="162"/>
      <c r="JRB64" s="162"/>
      <c r="JRC64" s="162"/>
      <c r="JRD64" s="162"/>
      <c r="JRE64" s="162"/>
      <c r="JRF64" s="162"/>
      <c r="JRG64" s="162"/>
      <c r="JRH64" s="162"/>
      <c r="JRI64" s="162"/>
      <c r="JRJ64" s="162"/>
      <c r="JRK64" s="162"/>
      <c r="JRL64" s="162"/>
      <c r="JRM64" s="162"/>
      <c r="JRN64" s="162"/>
      <c r="JRO64" s="162"/>
      <c r="JRP64" s="162"/>
      <c r="JRQ64" s="162"/>
      <c r="JRR64" s="162"/>
      <c r="JRS64" s="162"/>
      <c r="JRT64" s="162"/>
      <c r="JRU64" s="162"/>
      <c r="JRV64" s="162"/>
      <c r="JRW64" s="162"/>
      <c r="JRX64" s="162"/>
      <c r="JRY64" s="162"/>
      <c r="JRZ64" s="162"/>
      <c r="JSA64" s="162"/>
      <c r="JSB64" s="162"/>
      <c r="JSC64" s="162"/>
      <c r="JSD64" s="162"/>
      <c r="JSE64" s="162"/>
      <c r="JSF64" s="162"/>
      <c r="JSG64" s="162"/>
      <c r="JSH64" s="162"/>
      <c r="JSI64" s="162"/>
      <c r="JSJ64" s="162"/>
      <c r="JSK64" s="162"/>
      <c r="JSL64" s="162"/>
      <c r="JSM64" s="162"/>
      <c r="JSN64" s="162"/>
      <c r="JSO64" s="162"/>
      <c r="JSP64" s="162"/>
      <c r="JSQ64" s="162"/>
      <c r="JSR64" s="162"/>
      <c r="JSS64" s="162"/>
      <c r="JST64" s="162"/>
      <c r="JSU64" s="162"/>
      <c r="JSV64" s="162"/>
      <c r="JSW64" s="162"/>
      <c r="JSX64" s="162"/>
      <c r="JSY64" s="162"/>
      <c r="JSZ64" s="162"/>
      <c r="JTA64" s="162"/>
      <c r="JTB64" s="162"/>
      <c r="JTC64" s="162"/>
      <c r="JTD64" s="162"/>
      <c r="JTE64" s="162"/>
      <c r="JTF64" s="162"/>
      <c r="JTG64" s="162"/>
      <c r="JTH64" s="162"/>
      <c r="JTI64" s="162"/>
      <c r="JTJ64" s="162"/>
      <c r="JTK64" s="162"/>
      <c r="JTL64" s="162"/>
      <c r="JTM64" s="162"/>
      <c r="JTN64" s="162"/>
      <c r="JTO64" s="162"/>
      <c r="JTP64" s="162"/>
      <c r="JTQ64" s="162"/>
      <c r="JTR64" s="162"/>
      <c r="JTS64" s="162"/>
      <c r="JTT64" s="162"/>
      <c r="JTU64" s="162"/>
      <c r="JTV64" s="162"/>
      <c r="JTW64" s="162"/>
      <c r="JTX64" s="162"/>
      <c r="JTY64" s="162"/>
      <c r="JTZ64" s="162"/>
      <c r="JUA64" s="162"/>
      <c r="JUB64" s="162"/>
      <c r="JUC64" s="162"/>
      <c r="JUD64" s="162"/>
      <c r="JUE64" s="162"/>
      <c r="JUF64" s="162"/>
      <c r="JUG64" s="162"/>
      <c r="JUH64" s="162"/>
      <c r="JUI64" s="162"/>
      <c r="JUJ64" s="162"/>
      <c r="JUK64" s="162"/>
      <c r="JUL64" s="162"/>
      <c r="JUM64" s="162"/>
      <c r="JUN64" s="162"/>
      <c r="JUO64" s="162"/>
      <c r="JUP64" s="162"/>
      <c r="JUQ64" s="162"/>
      <c r="JUR64" s="162"/>
      <c r="JUS64" s="162"/>
      <c r="JUT64" s="162"/>
      <c r="JUU64" s="162"/>
      <c r="JUV64" s="162"/>
      <c r="JUW64" s="162"/>
      <c r="JUX64" s="162"/>
      <c r="JUY64" s="162"/>
      <c r="JUZ64" s="162"/>
      <c r="JVA64" s="162"/>
      <c r="JVB64" s="162"/>
      <c r="JVC64" s="162"/>
      <c r="JVD64" s="162"/>
      <c r="JVE64" s="162"/>
      <c r="JVF64" s="162"/>
      <c r="JVG64" s="162"/>
      <c r="JVH64" s="162"/>
      <c r="JVI64" s="162"/>
      <c r="JVJ64" s="162"/>
      <c r="JVK64" s="162"/>
      <c r="JVL64" s="162"/>
      <c r="JVM64" s="162"/>
      <c r="JVN64" s="162"/>
      <c r="JVO64" s="162"/>
      <c r="JVP64" s="162"/>
      <c r="JVQ64" s="162"/>
      <c r="JVR64" s="162"/>
      <c r="JVS64" s="162"/>
      <c r="JVT64" s="162"/>
      <c r="JVU64" s="162"/>
      <c r="JVV64" s="162"/>
      <c r="JVW64" s="162"/>
      <c r="JVX64" s="162"/>
      <c r="JVY64" s="162"/>
      <c r="JVZ64" s="162"/>
      <c r="JWA64" s="162"/>
      <c r="JWB64" s="162"/>
      <c r="JWC64" s="162"/>
      <c r="JWD64" s="162"/>
      <c r="JWE64" s="162"/>
      <c r="JWF64" s="162"/>
      <c r="JWG64" s="162"/>
      <c r="JWH64" s="162"/>
      <c r="JWI64" s="162"/>
      <c r="JWJ64" s="162"/>
      <c r="JWK64" s="162"/>
      <c r="JWL64" s="162"/>
      <c r="JWM64" s="162"/>
      <c r="JWN64" s="162"/>
      <c r="JWO64" s="162"/>
      <c r="JWP64" s="162"/>
      <c r="JWQ64" s="162"/>
      <c r="JWR64" s="162"/>
      <c r="JWS64" s="162"/>
      <c r="JWT64" s="162"/>
      <c r="JWU64" s="162"/>
      <c r="JWV64" s="162"/>
      <c r="JWW64" s="162"/>
      <c r="JWX64" s="162"/>
      <c r="JWY64" s="162"/>
      <c r="JWZ64" s="162"/>
      <c r="JXA64" s="162"/>
      <c r="JXB64" s="162"/>
      <c r="JXC64" s="162"/>
      <c r="JXD64" s="162"/>
      <c r="JXE64" s="162"/>
      <c r="JXF64" s="162"/>
      <c r="JXG64" s="162"/>
      <c r="JXH64" s="162"/>
      <c r="JXI64" s="162"/>
      <c r="JXJ64" s="162"/>
      <c r="JXK64" s="162"/>
      <c r="JXL64" s="162"/>
      <c r="JXM64" s="162"/>
      <c r="JXN64" s="162"/>
      <c r="JXO64" s="162"/>
      <c r="JXP64" s="162"/>
      <c r="JXQ64" s="162"/>
      <c r="JXR64" s="162"/>
      <c r="JXS64" s="162"/>
      <c r="JXT64" s="162"/>
      <c r="JXU64" s="162"/>
      <c r="JXV64" s="162"/>
      <c r="JXW64" s="162"/>
      <c r="JXX64" s="162"/>
      <c r="JXY64" s="162"/>
      <c r="JXZ64" s="162"/>
      <c r="JYA64" s="162"/>
      <c r="JYB64" s="162"/>
      <c r="JYC64" s="162"/>
      <c r="JYD64" s="162"/>
      <c r="JYE64" s="162"/>
      <c r="JYF64" s="162"/>
      <c r="JYG64" s="162"/>
      <c r="JYH64" s="162"/>
      <c r="JYI64" s="162"/>
      <c r="JYJ64" s="162"/>
      <c r="JYK64" s="162"/>
      <c r="JYL64" s="162"/>
      <c r="JYM64" s="162"/>
      <c r="JYN64" s="162"/>
      <c r="JYO64" s="162"/>
      <c r="JYP64" s="162"/>
      <c r="JYQ64" s="162"/>
      <c r="JYR64" s="162"/>
      <c r="JYS64" s="162"/>
      <c r="JYT64" s="162"/>
      <c r="JYU64" s="162"/>
      <c r="JYV64" s="162"/>
      <c r="JYW64" s="162"/>
      <c r="JYX64" s="162"/>
      <c r="JYY64" s="162"/>
      <c r="JYZ64" s="162"/>
      <c r="JZA64" s="162"/>
      <c r="JZB64" s="162"/>
      <c r="JZC64" s="162"/>
      <c r="JZD64" s="162"/>
      <c r="JZE64" s="162"/>
      <c r="JZF64" s="162"/>
      <c r="JZG64" s="162"/>
      <c r="JZH64" s="162"/>
      <c r="JZI64" s="162"/>
      <c r="JZJ64" s="162"/>
      <c r="JZK64" s="162"/>
      <c r="JZL64" s="162"/>
      <c r="JZM64" s="162"/>
      <c r="JZN64" s="162"/>
      <c r="JZO64" s="162"/>
      <c r="JZP64" s="162"/>
      <c r="JZQ64" s="162"/>
      <c r="JZR64" s="162"/>
      <c r="JZS64" s="162"/>
      <c r="JZT64" s="162"/>
      <c r="JZU64" s="162"/>
      <c r="JZV64" s="162"/>
      <c r="JZW64" s="162"/>
      <c r="JZX64" s="162"/>
      <c r="JZY64" s="162"/>
      <c r="JZZ64" s="162"/>
      <c r="KAA64" s="162"/>
      <c r="KAB64" s="162"/>
      <c r="KAC64" s="162"/>
      <c r="KAD64" s="162"/>
      <c r="KAE64" s="162"/>
      <c r="KAF64" s="162"/>
      <c r="KAG64" s="162"/>
      <c r="KAH64" s="162"/>
      <c r="KAI64" s="162"/>
      <c r="KAJ64" s="162"/>
      <c r="KAK64" s="162"/>
      <c r="KAL64" s="162"/>
      <c r="KAM64" s="162"/>
      <c r="KAN64" s="162"/>
      <c r="KAO64" s="162"/>
      <c r="KAP64" s="162"/>
      <c r="KAQ64" s="162"/>
      <c r="KAR64" s="162"/>
      <c r="KAS64" s="162"/>
      <c r="KAT64" s="162"/>
      <c r="KAU64" s="162"/>
      <c r="KAV64" s="162"/>
      <c r="KAW64" s="162"/>
      <c r="KAX64" s="162"/>
      <c r="KAY64" s="162"/>
      <c r="KAZ64" s="162"/>
      <c r="KBA64" s="162"/>
      <c r="KBB64" s="162"/>
      <c r="KBC64" s="162"/>
      <c r="KBD64" s="162"/>
      <c r="KBE64" s="162"/>
      <c r="KBF64" s="162"/>
      <c r="KBG64" s="162"/>
      <c r="KBH64" s="162"/>
      <c r="KBI64" s="162"/>
      <c r="KBJ64" s="162"/>
      <c r="KBK64" s="162"/>
      <c r="KBL64" s="162"/>
      <c r="KBM64" s="162"/>
      <c r="KBN64" s="162"/>
      <c r="KBO64" s="162"/>
      <c r="KBP64" s="162"/>
      <c r="KBQ64" s="162"/>
      <c r="KBR64" s="162"/>
      <c r="KBS64" s="162"/>
      <c r="KBT64" s="162"/>
      <c r="KBU64" s="162"/>
      <c r="KBV64" s="162"/>
      <c r="KBW64" s="162"/>
      <c r="KBX64" s="162"/>
      <c r="KBY64" s="162"/>
      <c r="KBZ64" s="162"/>
      <c r="KCA64" s="162"/>
      <c r="KCB64" s="162"/>
      <c r="KCC64" s="162"/>
      <c r="KCD64" s="162"/>
      <c r="KCE64" s="162"/>
      <c r="KCF64" s="162"/>
      <c r="KCG64" s="162"/>
      <c r="KCH64" s="162"/>
      <c r="KCI64" s="162"/>
      <c r="KCJ64" s="162"/>
      <c r="KCK64" s="162"/>
      <c r="KCL64" s="162"/>
      <c r="KCM64" s="162"/>
      <c r="KCN64" s="162"/>
      <c r="KCO64" s="162"/>
      <c r="KCP64" s="162"/>
      <c r="KCQ64" s="162"/>
      <c r="KCR64" s="162"/>
      <c r="KCS64" s="162"/>
      <c r="KCT64" s="162"/>
      <c r="KCU64" s="162"/>
      <c r="KCV64" s="162"/>
      <c r="KCW64" s="162"/>
      <c r="KCX64" s="162"/>
      <c r="KCY64" s="162"/>
      <c r="KCZ64" s="162"/>
      <c r="KDA64" s="162"/>
      <c r="KDB64" s="162"/>
      <c r="KDC64" s="162"/>
      <c r="KDD64" s="162"/>
      <c r="KDE64" s="162"/>
      <c r="KDF64" s="162"/>
      <c r="KDG64" s="162"/>
      <c r="KDH64" s="162"/>
      <c r="KDI64" s="162"/>
      <c r="KDJ64" s="162"/>
      <c r="KDK64" s="162"/>
      <c r="KDL64" s="162"/>
      <c r="KDM64" s="162"/>
      <c r="KDN64" s="162"/>
      <c r="KDO64" s="162"/>
      <c r="KDP64" s="162"/>
      <c r="KDQ64" s="162"/>
      <c r="KDR64" s="162"/>
      <c r="KDS64" s="162"/>
      <c r="KDT64" s="162"/>
      <c r="KDU64" s="162"/>
      <c r="KDV64" s="162"/>
      <c r="KDW64" s="162"/>
      <c r="KDX64" s="162"/>
      <c r="KDY64" s="162"/>
      <c r="KDZ64" s="162"/>
      <c r="KEA64" s="162"/>
      <c r="KEB64" s="162"/>
      <c r="KEC64" s="162"/>
      <c r="KED64" s="162"/>
      <c r="KEE64" s="162"/>
      <c r="KEF64" s="162"/>
      <c r="KEG64" s="162"/>
      <c r="KEH64" s="162"/>
      <c r="KEI64" s="162"/>
      <c r="KEJ64" s="162"/>
      <c r="KEK64" s="162"/>
      <c r="KEL64" s="162"/>
      <c r="KEM64" s="162"/>
      <c r="KEN64" s="162"/>
      <c r="KEO64" s="162"/>
      <c r="KEP64" s="162"/>
      <c r="KEQ64" s="162"/>
      <c r="KER64" s="162"/>
      <c r="KES64" s="162"/>
      <c r="KET64" s="162"/>
      <c r="KEU64" s="162"/>
      <c r="KEV64" s="162"/>
      <c r="KEW64" s="162"/>
      <c r="KEX64" s="162"/>
      <c r="KEY64" s="162"/>
      <c r="KEZ64" s="162"/>
      <c r="KFA64" s="162"/>
      <c r="KFB64" s="162"/>
      <c r="KFC64" s="162"/>
      <c r="KFD64" s="162"/>
      <c r="KFE64" s="162"/>
      <c r="KFF64" s="162"/>
      <c r="KFG64" s="162"/>
      <c r="KFH64" s="162"/>
      <c r="KFI64" s="162"/>
      <c r="KFJ64" s="162"/>
      <c r="KFK64" s="162"/>
      <c r="KFL64" s="162"/>
      <c r="KFM64" s="162"/>
      <c r="KFN64" s="162"/>
      <c r="KFO64" s="162"/>
      <c r="KFP64" s="162"/>
      <c r="KFQ64" s="162"/>
      <c r="KFR64" s="162"/>
      <c r="KFS64" s="162"/>
      <c r="KFT64" s="162"/>
      <c r="KFU64" s="162"/>
      <c r="KFV64" s="162"/>
      <c r="KFW64" s="162"/>
      <c r="KFX64" s="162"/>
      <c r="KFY64" s="162"/>
      <c r="KFZ64" s="162"/>
      <c r="KGA64" s="162"/>
      <c r="KGB64" s="162"/>
      <c r="KGC64" s="162"/>
      <c r="KGD64" s="162"/>
      <c r="KGE64" s="162"/>
      <c r="KGF64" s="162"/>
      <c r="KGG64" s="162"/>
      <c r="KGH64" s="162"/>
      <c r="KGI64" s="162"/>
      <c r="KGJ64" s="162"/>
      <c r="KGK64" s="162"/>
      <c r="KGL64" s="162"/>
      <c r="KGM64" s="162"/>
      <c r="KGN64" s="162"/>
      <c r="KGO64" s="162"/>
      <c r="KGP64" s="162"/>
      <c r="KGQ64" s="162"/>
      <c r="KGR64" s="162"/>
      <c r="KGS64" s="162"/>
      <c r="KGT64" s="162"/>
      <c r="KGU64" s="162"/>
      <c r="KGV64" s="162"/>
      <c r="KGW64" s="162"/>
      <c r="KGX64" s="162"/>
      <c r="KGY64" s="162"/>
      <c r="KGZ64" s="162"/>
      <c r="KHA64" s="162"/>
      <c r="KHB64" s="162"/>
      <c r="KHC64" s="162"/>
      <c r="KHD64" s="162"/>
      <c r="KHE64" s="162"/>
      <c r="KHF64" s="162"/>
      <c r="KHG64" s="162"/>
      <c r="KHH64" s="162"/>
      <c r="KHI64" s="162"/>
      <c r="KHJ64" s="162"/>
      <c r="KHK64" s="162"/>
      <c r="KHL64" s="162"/>
      <c r="KHM64" s="162"/>
      <c r="KHN64" s="162"/>
      <c r="KHO64" s="162"/>
      <c r="KHP64" s="162"/>
      <c r="KHQ64" s="162"/>
      <c r="KHR64" s="162"/>
      <c r="KHS64" s="162"/>
      <c r="KHT64" s="162"/>
      <c r="KHU64" s="162"/>
      <c r="KHV64" s="162"/>
      <c r="KHW64" s="162"/>
      <c r="KHX64" s="162"/>
      <c r="KHY64" s="162"/>
      <c r="KHZ64" s="162"/>
      <c r="KIA64" s="162"/>
      <c r="KIB64" s="162"/>
      <c r="KIC64" s="162"/>
      <c r="KID64" s="162"/>
      <c r="KIE64" s="162"/>
      <c r="KIF64" s="162"/>
      <c r="KIG64" s="162"/>
      <c r="KIH64" s="162"/>
      <c r="KII64" s="162"/>
      <c r="KIJ64" s="162"/>
      <c r="KIK64" s="162"/>
      <c r="KIL64" s="162"/>
      <c r="KIM64" s="162"/>
      <c r="KIN64" s="162"/>
      <c r="KIO64" s="162"/>
      <c r="KIP64" s="162"/>
      <c r="KIQ64" s="162"/>
      <c r="KIR64" s="162"/>
      <c r="KIS64" s="162"/>
      <c r="KIT64" s="162"/>
      <c r="KIU64" s="162"/>
      <c r="KIV64" s="162"/>
      <c r="KIW64" s="162"/>
      <c r="KIX64" s="162"/>
      <c r="KIY64" s="162"/>
      <c r="KIZ64" s="162"/>
      <c r="KJA64" s="162"/>
      <c r="KJB64" s="162"/>
      <c r="KJC64" s="162"/>
      <c r="KJD64" s="162"/>
      <c r="KJE64" s="162"/>
      <c r="KJF64" s="162"/>
      <c r="KJG64" s="162"/>
      <c r="KJH64" s="162"/>
      <c r="KJI64" s="162"/>
      <c r="KJJ64" s="162"/>
      <c r="KJK64" s="162"/>
      <c r="KJL64" s="162"/>
      <c r="KJM64" s="162"/>
      <c r="KJN64" s="162"/>
      <c r="KJO64" s="162"/>
      <c r="KJP64" s="162"/>
      <c r="KJQ64" s="162"/>
      <c r="KJR64" s="162"/>
      <c r="KJS64" s="162"/>
      <c r="KJT64" s="162"/>
      <c r="KJU64" s="162"/>
      <c r="KJV64" s="162"/>
      <c r="KJW64" s="162"/>
      <c r="KJX64" s="162"/>
      <c r="KJY64" s="162"/>
      <c r="KJZ64" s="162"/>
      <c r="KKA64" s="162"/>
      <c r="KKB64" s="162"/>
      <c r="KKC64" s="162"/>
      <c r="KKD64" s="162"/>
      <c r="KKE64" s="162"/>
      <c r="KKF64" s="162"/>
      <c r="KKG64" s="162"/>
      <c r="KKH64" s="162"/>
      <c r="KKI64" s="162"/>
      <c r="KKJ64" s="162"/>
      <c r="KKK64" s="162"/>
      <c r="KKL64" s="162"/>
      <c r="KKM64" s="162"/>
      <c r="KKN64" s="162"/>
      <c r="KKO64" s="162"/>
      <c r="KKP64" s="162"/>
      <c r="KKQ64" s="162"/>
      <c r="KKR64" s="162"/>
      <c r="KKS64" s="162"/>
      <c r="KKT64" s="162"/>
      <c r="KKU64" s="162"/>
      <c r="KKV64" s="162"/>
      <c r="KKW64" s="162"/>
      <c r="KKX64" s="162"/>
      <c r="KKY64" s="162"/>
      <c r="KKZ64" s="162"/>
      <c r="KLA64" s="162"/>
      <c r="KLB64" s="162"/>
      <c r="KLC64" s="162"/>
      <c r="KLD64" s="162"/>
      <c r="KLE64" s="162"/>
      <c r="KLF64" s="162"/>
      <c r="KLG64" s="162"/>
      <c r="KLH64" s="162"/>
      <c r="KLI64" s="162"/>
      <c r="KLJ64" s="162"/>
      <c r="KLK64" s="162"/>
      <c r="KLL64" s="162"/>
      <c r="KLM64" s="162"/>
      <c r="KLN64" s="162"/>
      <c r="KLO64" s="162"/>
      <c r="KLP64" s="162"/>
      <c r="KLQ64" s="162"/>
      <c r="KLR64" s="162"/>
      <c r="KLS64" s="162"/>
      <c r="KLT64" s="162"/>
      <c r="KLU64" s="162"/>
      <c r="KLV64" s="162"/>
      <c r="KLW64" s="162"/>
      <c r="KLX64" s="162"/>
      <c r="KLY64" s="162"/>
      <c r="KLZ64" s="162"/>
      <c r="KMA64" s="162"/>
      <c r="KMB64" s="162"/>
      <c r="KMC64" s="162"/>
      <c r="KMD64" s="162"/>
      <c r="KME64" s="162"/>
      <c r="KMF64" s="162"/>
      <c r="KMG64" s="162"/>
      <c r="KMH64" s="162"/>
      <c r="KMI64" s="162"/>
      <c r="KMJ64" s="162"/>
      <c r="KMK64" s="162"/>
      <c r="KML64" s="162"/>
      <c r="KMM64" s="162"/>
      <c r="KMN64" s="162"/>
      <c r="KMO64" s="162"/>
      <c r="KMP64" s="162"/>
      <c r="KMQ64" s="162"/>
      <c r="KMR64" s="162"/>
      <c r="KMS64" s="162"/>
      <c r="KMT64" s="162"/>
      <c r="KMU64" s="162"/>
      <c r="KMV64" s="162"/>
      <c r="KMW64" s="162"/>
      <c r="KMX64" s="162"/>
      <c r="KMY64" s="162"/>
      <c r="KMZ64" s="162"/>
      <c r="KNA64" s="162"/>
      <c r="KNB64" s="162"/>
      <c r="KNC64" s="162"/>
      <c r="KND64" s="162"/>
      <c r="KNE64" s="162"/>
      <c r="KNF64" s="162"/>
      <c r="KNG64" s="162"/>
      <c r="KNH64" s="162"/>
      <c r="KNI64" s="162"/>
      <c r="KNJ64" s="162"/>
      <c r="KNK64" s="162"/>
      <c r="KNL64" s="162"/>
      <c r="KNM64" s="162"/>
      <c r="KNN64" s="162"/>
      <c r="KNO64" s="162"/>
      <c r="KNP64" s="162"/>
      <c r="KNQ64" s="162"/>
      <c r="KNR64" s="162"/>
      <c r="KNS64" s="162"/>
      <c r="KNT64" s="162"/>
      <c r="KNU64" s="162"/>
      <c r="KNV64" s="162"/>
      <c r="KNW64" s="162"/>
      <c r="KNX64" s="162"/>
      <c r="KNY64" s="162"/>
      <c r="KNZ64" s="162"/>
      <c r="KOA64" s="162"/>
      <c r="KOB64" s="162"/>
      <c r="KOC64" s="162"/>
      <c r="KOD64" s="162"/>
      <c r="KOE64" s="162"/>
      <c r="KOF64" s="162"/>
      <c r="KOG64" s="162"/>
      <c r="KOH64" s="162"/>
      <c r="KOI64" s="162"/>
      <c r="KOJ64" s="162"/>
      <c r="KOK64" s="162"/>
      <c r="KOL64" s="162"/>
      <c r="KOM64" s="162"/>
      <c r="KON64" s="162"/>
      <c r="KOO64" s="162"/>
      <c r="KOP64" s="162"/>
      <c r="KOQ64" s="162"/>
      <c r="KOR64" s="162"/>
      <c r="KOS64" s="162"/>
      <c r="KOT64" s="162"/>
      <c r="KOU64" s="162"/>
      <c r="KOV64" s="162"/>
      <c r="KOW64" s="162"/>
      <c r="KOX64" s="162"/>
      <c r="KOY64" s="162"/>
      <c r="KOZ64" s="162"/>
      <c r="KPA64" s="162"/>
      <c r="KPB64" s="162"/>
      <c r="KPC64" s="162"/>
      <c r="KPD64" s="162"/>
      <c r="KPE64" s="162"/>
      <c r="KPF64" s="162"/>
      <c r="KPG64" s="162"/>
      <c r="KPH64" s="162"/>
      <c r="KPI64" s="162"/>
      <c r="KPJ64" s="162"/>
      <c r="KPK64" s="162"/>
      <c r="KPL64" s="162"/>
      <c r="KPM64" s="162"/>
      <c r="KPN64" s="162"/>
      <c r="KPO64" s="162"/>
      <c r="KPP64" s="162"/>
      <c r="KPQ64" s="162"/>
      <c r="KPR64" s="162"/>
      <c r="KPS64" s="162"/>
      <c r="KPT64" s="162"/>
      <c r="KPU64" s="162"/>
      <c r="KPV64" s="162"/>
      <c r="KPW64" s="162"/>
      <c r="KPX64" s="162"/>
      <c r="KPY64" s="162"/>
      <c r="KPZ64" s="162"/>
      <c r="KQA64" s="162"/>
      <c r="KQB64" s="162"/>
      <c r="KQC64" s="162"/>
      <c r="KQD64" s="162"/>
      <c r="KQE64" s="162"/>
      <c r="KQF64" s="162"/>
      <c r="KQG64" s="162"/>
      <c r="KQH64" s="162"/>
      <c r="KQI64" s="162"/>
      <c r="KQJ64" s="162"/>
      <c r="KQK64" s="162"/>
      <c r="KQL64" s="162"/>
      <c r="KQM64" s="162"/>
      <c r="KQN64" s="162"/>
      <c r="KQO64" s="162"/>
      <c r="KQP64" s="162"/>
      <c r="KQQ64" s="162"/>
      <c r="KQR64" s="162"/>
      <c r="KQS64" s="162"/>
      <c r="KQT64" s="162"/>
      <c r="KQU64" s="162"/>
      <c r="KQV64" s="162"/>
      <c r="KQW64" s="162"/>
      <c r="KQX64" s="162"/>
      <c r="KQY64" s="162"/>
      <c r="KQZ64" s="162"/>
      <c r="KRA64" s="162"/>
      <c r="KRB64" s="162"/>
      <c r="KRC64" s="162"/>
      <c r="KRD64" s="162"/>
      <c r="KRE64" s="162"/>
      <c r="KRF64" s="162"/>
      <c r="KRG64" s="162"/>
      <c r="KRH64" s="162"/>
      <c r="KRI64" s="162"/>
      <c r="KRJ64" s="162"/>
      <c r="KRK64" s="162"/>
      <c r="KRL64" s="162"/>
      <c r="KRM64" s="162"/>
      <c r="KRN64" s="162"/>
      <c r="KRO64" s="162"/>
      <c r="KRP64" s="162"/>
      <c r="KRQ64" s="162"/>
      <c r="KRR64" s="162"/>
      <c r="KRS64" s="162"/>
      <c r="KRT64" s="162"/>
      <c r="KRU64" s="162"/>
      <c r="KRV64" s="162"/>
      <c r="KRW64" s="162"/>
      <c r="KRX64" s="162"/>
      <c r="KRY64" s="162"/>
      <c r="KRZ64" s="162"/>
      <c r="KSA64" s="162"/>
      <c r="KSB64" s="162"/>
      <c r="KSC64" s="162"/>
      <c r="KSD64" s="162"/>
      <c r="KSE64" s="162"/>
      <c r="KSF64" s="162"/>
      <c r="KSG64" s="162"/>
      <c r="KSH64" s="162"/>
      <c r="KSI64" s="162"/>
      <c r="KSJ64" s="162"/>
      <c r="KSK64" s="162"/>
      <c r="KSL64" s="162"/>
      <c r="KSM64" s="162"/>
      <c r="KSN64" s="162"/>
      <c r="KSO64" s="162"/>
      <c r="KSP64" s="162"/>
      <c r="KSQ64" s="162"/>
      <c r="KSR64" s="162"/>
      <c r="KSS64" s="162"/>
      <c r="KST64" s="162"/>
      <c r="KSU64" s="162"/>
      <c r="KSV64" s="162"/>
      <c r="KSW64" s="162"/>
      <c r="KSX64" s="162"/>
      <c r="KSY64" s="162"/>
      <c r="KSZ64" s="162"/>
      <c r="KTA64" s="162"/>
      <c r="KTB64" s="162"/>
      <c r="KTC64" s="162"/>
      <c r="KTD64" s="162"/>
      <c r="KTE64" s="162"/>
      <c r="KTF64" s="162"/>
      <c r="KTG64" s="162"/>
      <c r="KTH64" s="162"/>
      <c r="KTI64" s="162"/>
      <c r="KTJ64" s="162"/>
      <c r="KTK64" s="162"/>
      <c r="KTL64" s="162"/>
      <c r="KTM64" s="162"/>
      <c r="KTN64" s="162"/>
      <c r="KTO64" s="162"/>
      <c r="KTP64" s="162"/>
      <c r="KTQ64" s="162"/>
      <c r="KTR64" s="162"/>
      <c r="KTS64" s="162"/>
      <c r="KTT64" s="162"/>
      <c r="KTU64" s="162"/>
      <c r="KTV64" s="162"/>
      <c r="KTW64" s="162"/>
      <c r="KTX64" s="162"/>
      <c r="KTY64" s="162"/>
      <c r="KTZ64" s="162"/>
      <c r="KUA64" s="162"/>
      <c r="KUB64" s="162"/>
      <c r="KUC64" s="162"/>
      <c r="KUD64" s="162"/>
      <c r="KUE64" s="162"/>
      <c r="KUF64" s="162"/>
      <c r="KUG64" s="162"/>
      <c r="KUH64" s="162"/>
      <c r="KUI64" s="162"/>
      <c r="KUJ64" s="162"/>
      <c r="KUK64" s="162"/>
      <c r="KUL64" s="162"/>
      <c r="KUM64" s="162"/>
      <c r="KUN64" s="162"/>
      <c r="KUO64" s="162"/>
      <c r="KUP64" s="162"/>
      <c r="KUQ64" s="162"/>
      <c r="KUR64" s="162"/>
      <c r="KUS64" s="162"/>
      <c r="KUT64" s="162"/>
      <c r="KUU64" s="162"/>
      <c r="KUV64" s="162"/>
      <c r="KUW64" s="162"/>
      <c r="KUX64" s="162"/>
      <c r="KUY64" s="162"/>
      <c r="KUZ64" s="162"/>
      <c r="KVA64" s="162"/>
      <c r="KVB64" s="162"/>
      <c r="KVC64" s="162"/>
      <c r="KVD64" s="162"/>
      <c r="KVE64" s="162"/>
      <c r="KVF64" s="162"/>
      <c r="KVG64" s="162"/>
      <c r="KVH64" s="162"/>
      <c r="KVI64" s="162"/>
      <c r="KVJ64" s="162"/>
      <c r="KVK64" s="162"/>
      <c r="KVL64" s="162"/>
      <c r="KVM64" s="162"/>
      <c r="KVN64" s="162"/>
      <c r="KVO64" s="162"/>
      <c r="KVP64" s="162"/>
      <c r="KVQ64" s="162"/>
      <c r="KVR64" s="162"/>
      <c r="KVS64" s="162"/>
      <c r="KVT64" s="162"/>
      <c r="KVU64" s="162"/>
      <c r="KVV64" s="162"/>
      <c r="KVW64" s="162"/>
      <c r="KVX64" s="162"/>
      <c r="KVY64" s="162"/>
      <c r="KVZ64" s="162"/>
      <c r="KWA64" s="162"/>
      <c r="KWB64" s="162"/>
      <c r="KWC64" s="162"/>
      <c r="KWD64" s="162"/>
      <c r="KWE64" s="162"/>
      <c r="KWF64" s="162"/>
      <c r="KWG64" s="162"/>
      <c r="KWH64" s="162"/>
      <c r="KWI64" s="162"/>
      <c r="KWJ64" s="162"/>
      <c r="KWK64" s="162"/>
      <c r="KWL64" s="162"/>
      <c r="KWM64" s="162"/>
      <c r="KWN64" s="162"/>
      <c r="KWO64" s="162"/>
      <c r="KWP64" s="162"/>
      <c r="KWQ64" s="162"/>
      <c r="KWR64" s="162"/>
      <c r="KWS64" s="162"/>
      <c r="KWT64" s="162"/>
      <c r="KWU64" s="162"/>
      <c r="KWV64" s="162"/>
      <c r="KWW64" s="162"/>
      <c r="KWX64" s="162"/>
      <c r="KWY64" s="162"/>
      <c r="KWZ64" s="162"/>
      <c r="KXA64" s="162"/>
      <c r="KXB64" s="162"/>
      <c r="KXC64" s="162"/>
      <c r="KXD64" s="162"/>
      <c r="KXE64" s="162"/>
      <c r="KXF64" s="162"/>
      <c r="KXG64" s="162"/>
      <c r="KXH64" s="162"/>
      <c r="KXI64" s="162"/>
      <c r="KXJ64" s="162"/>
      <c r="KXK64" s="162"/>
      <c r="KXL64" s="162"/>
      <c r="KXM64" s="162"/>
      <c r="KXN64" s="162"/>
      <c r="KXO64" s="162"/>
      <c r="KXP64" s="162"/>
      <c r="KXQ64" s="162"/>
      <c r="KXR64" s="162"/>
      <c r="KXS64" s="162"/>
      <c r="KXT64" s="162"/>
      <c r="KXU64" s="162"/>
      <c r="KXV64" s="162"/>
      <c r="KXW64" s="162"/>
      <c r="KXX64" s="162"/>
      <c r="KXY64" s="162"/>
      <c r="KXZ64" s="162"/>
      <c r="KYA64" s="162"/>
      <c r="KYB64" s="162"/>
      <c r="KYC64" s="162"/>
      <c r="KYD64" s="162"/>
      <c r="KYE64" s="162"/>
      <c r="KYF64" s="162"/>
      <c r="KYG64" s="162"/>
      <c r="KYH64" s="162"/>
      <c r="KYI64" s="162"/>
      <c r="KYJ64" s="162"/>
      <c r="KYK64" s="162"/>
      <c r="KYL64" s="162"/>
      <c r="KYM64" s="162"/>
      <c r="KYN64" s="162"/>
      <c r="KYO64" s="162"/>
      <c r="KYP64" s="162"/>
      <c r="KYQ64" s="162"/>
      <c r="KYR64" s="162"/>
      <c r="KYS64" s="162"/>
      <c r="KYT64" s="162"/>
      <c r="KYU64" s="162"/>
      <c r="KYV64" s="162"/>
      <c r="KYW64" s="162"/>
      <c r="KYX64" s="162"/>
      <c r="KYY64" s="162"/>
      <c r="KYZ64" s="162"/>
      <c r="KZA64" s="162"/>
      <c r="KZB64" s="162"/>
      <c r="KZC64" s="162"/>
      <c r="KZD64" s="162"/>
      <c r="KZE64" s="162"/>
      <c r="KZF64" s="162"/>
      <c r="KZG64" s="162"/>
      <c r="KZH64" s="162"/>
      <c r="KZI64" s="162"/>
      <c r="KZJ64" s="162"/>
      <c r="KZK64" s="162"/>
      <c r="KZL64" s="162"/>
      <c r="KZM64" s="162"/>
      <c r="KZN64" s="162"/>
      <c r="KZO64" s="162"/>
      <c r="KZP64" s="162"/>
      <c r="KZQ64" s="162"/>
      <c r="KZR64" s="162"/>
      <c r="KZS64" s="162"/>
      <c r="KZT64" s="162"/>
      <c r="KZU64" s="162"/>
      <c r="KZV64" s="162"/>
      <c r="KZW64" s="162"/>
      <c r="KZX64" s="162"/>
      <c r="KZY64" s="162"/>
      <c r="KZZ64" s="162"/>
      <c r="LAA64" s="162"/>
      <c r="LAB64" s="162"/>
      <c r="LAC64" s="162"/>
      <c r="LAD64" s="162"/>
      <c r="LAE64" s="162"/>
      <c r="LAF64" s="162"/>
      <c r="LAG64" s="162"/>
      <c r="LAH64" s="162"/>
      <c r="LAI64" s="162"/>
      <c r="LAJ64" s="162"/>
      <c r="LAK64" s="162"/>
      <c r="LAL64" s="162"/>
      <c r="LAM64" s="162"/>
      <c r="LAN64" s="162"/>
      <c r="LAO64" s="162"/>
      <c r="LAP64" s="162"/>
      <c r="LAQ64" s="162"/>
      <c r="LAR64" s="162"/>
      <c r="LAS64" s="162"/>
      <c r="LAT64" s="162"/>
      <c r="LAU64" s="162"/>
      <c r="LAV64" s="162"/>
      <c r="LAW64" s="162"/>
      <c r="LAX64" s="162"/>
      <c r="LAY64" s="162"/>
      <c r="LAZ64" s="162"/>
      <c r="LBA64" s="162"/>
      <c r="LBB64" s="162"/>
      <c r="LBC64" s="162"/>
      <c r="LBD64" s="162"/>
      <c r="LBE64" s="162"/>
      <c r="LBF64" s="162"/>
      <c r="LBG64" s="162"/>
      <c r="LBH64" s="162"/>
      <c r="LBI64" s="162"/>
      <c r="LBJ64" s="162"/>
      <c r="LBK64" s="162"/>
      <c r="LBL64" s="162"/>
      <c r="LBM64" s="162"/>
      <c r="LBN64" s="162"/>
      <c r="LBO64" s="162"/>
      <c r="LBP64" s="162"/>
      <c r="LBQ64" s="162"/>
      <c r="LBR64" s="162"/>
      <c r="LBS64" s="162"/>
      <c r="LBT64" s="162"/>
      <c r="LBU64" s="162"/>
      <c r="LBV64" s="162"/>
      <c r="LBW64" s="162"/>
      <c r="LBX64" s="162"/>
      <c r="LBY64" s="162"/>
      <c r="LBZ64" s="162"/>
      <c r="LCA64" s="162"/>
      <c r="LCB64" s="162"/>
      <c r="LCC64" s="162"/>
      <c r="LCD64" s="162"/>
      <c r="LCE64" s="162"/>
      <c r="LCF64" s="162"/>
      <c r="LCG64" s="162"/>
      <c r="LCH64" s="162"/>
      <c r="LCI64" s="162"/>
      <c r="LCJ64" s="162"/>
      <c r="LCK64" s="162"/>
      <c r="LCL64" s="162"/>
      <c r="LCM64" s="162"/>
      <c r="LCN64" s="162"/>
      <c r="LCO64" s="162"/>
      <c r="LCP64" s="162"/>
      <c r="LCQ64" s="162"/>
      <c r="LCR64" s="162"/>
      <c r="LCS64" s="162"/>
      <c r="LCT64" s="162"/>
      <c r="LCU64" s="162"/>
      <c r="LCV64" s="162"/>
      <c r="LCW64" s="162"/>
      <c r="LCX64" s="162"/>
      <c r="LCY64" s="162"/>
      <c r="LCZ64" s="162"/>
      <c r="LDA64" s="162"/>
      <c r="LDB64" s="162"/>
      <c r="LDC64" s="162"/>
      <c r="LDD64" s="162"/>
      <c r="LDE64" s="162"/>
      <c r="LDF64" s="162"/>
      <c r="LDG64" s="162"/>
      <c r="LDH64" s="162"/>
      <c r="LDI64" s="162"/>
      <c r="LDJ64" s="162"/>
      <c r="LDK64" s="162"/>
      <c r="LDL64" s="162"/>
      <c r="LDM64" s="162"/>
      <c r="LDN64" s="162"/>
      <c r="LDO64" s="162"/>
      <c r="LDP64" s="162"/>
      <c r="LDQ64" s="162"/>
      <c r="LDR64" s="162"/>
      <c r="LDS64" s="162"/>
      <c r="LDT64" s="162"/>
      <c r="LDU64" s="162"/>
      <c r="LDV64" s="162"/>
      <c r="LDW64" s="162"/>
      <c r="LDX64" s="162"/>
      <c r="LDY64" s="162"/>
      <c r="LDZ64" s="162"/>
      <c r="LEA64" s="162"/>
      <c r="LEB64" s="162"/>
      <c r="LEC64" s="162"/>
      <c r="LED64" s="162"/>
      <c r="LEE64" s="162"/>
      <c r="LEF64" s="162"/>
      <c r="LEG64" s="162"/>
      <c r="LEH64" s="162"/>
      <c r="LEI64" s="162"/>
      <c r="LEJ64" s="162"/>
      <c r="LEK64" s="162"/>
      <c r="LEL64" s="162"/>
      <c r="LEM64" s="162"/>
      <c r="LEN64" s="162"/>
      <c r="LEO64" s="162"/>
      <c r="LEP64" s="162"/>
      <c r="LEQ64" s="162"/>
      <c r="LER64" s="162"/>
      <c r="LES64" s="162"/>
      <c r="LET64" s="162"/>
      <c r="LEU64" s="162"/>
      <c r="LEV64" s="162"/>
      <c r="LEW64" s="162"/>
      <c r="LEX64" s="162"/>
      <c r="LEY64" s="162"/>
      <c r="LEZ64" s="162"/>
      <c r="LFA64" s="162"/>
      <c r="LFB64" s="162"/>
      <c r="LFC64" s="162"/>
      <c r="LFD64" s="162"/>
      <c r="LFE64" s="162"/>
      <c r="LFF64" s="162"/>
      <c r="LFG64" s="162"/>
      <c r="LFH64" s="162"/>
      <c r="LFI64" s="162"/>
      <c r="LFJ64" s="162"/>
      <c r="LFK64" s="162"/>
      <c r="LFL64" s="162"/>
      <c r="LFM64" s="162"/>
      <c r="LFN64" s="162"/>
      <c r="LFO64" s="162"/>
      <c r="LFP64" s="162"/>
      <c r="LFQ64" s="162"/>
      <c r="LFR64" s="162"/>
      <c r="LFS64" s="162"/>
      <c r="LFT64" s="162"/>
      <c r="LFU64" s="162"/>
      <c r="LFV64" s="162"/>
      <c r="LFW64" s="162"/>
      <c r="LFX64" s="162"/>
      <c r="LFY64" s="162"/>
      <c r="LFZ64" s="162"/>
      <c r="LGA64" s="162"/>
      <c r="LGB64" s="162"/>
      <c r="LGC64" s="162"/>
      <c r="LGD64" s="162"/>
      <c r="LGE64" s="162"/>
      <c r="LGF64" s="162"/>
      <c r="LGG64" s="162"/>
      <c r="LGH64" s="162"/>
      <c r="LGI64" s="162"/>
      <c r="LGJ64" s="162"/>
      <c r="LGK64" s="162"/>
      <c r="LGL64" s="162"/>
      <c r="LGM64" s="162"/>
      <c r="LGN64" s="162"/>
      <c r="LGO64" s="162"/>
      <c r="LGP64" s="162"/>
      <c r="LGQ64" s="162"/>
      <c r="LGR64" s="162"/>
      <c r="LGS64" s="162"/>
      <c r="LGT64" s="162"/>
      <c r="LGU64" s="162"/>
      <c r="LGV64" s="162"/>
      <c r="LGW64" s="162"/>
      <c r="LGX64" s="162"/>
      <c r="LGY64" s="162"/>
      <c r="LGZ64" s="162"/>
      <c r="LHA64" s="162"/>
      <c r="LHB64" s="162"/>
      <c r="LHC64" s="162"/>
      <c r="LHD64" s="162"/>
      <c r="LHE64" s="162"/>
      <c r="LHF64" s="162"/>
      <c r="LHG64" s="162"/>
      <c r="LHH64" s="162"/>
      <c r="LHI64" s="162"/>
      <c r="LHJ64" s="162"/>
      <c r="LHK64" s="162"/>
      <c r="LHL64" s="162"/>
      <c r="LHM64" s="162"/>
      <c r="LHN64" s="162"/>
      <c r="LHO64" s="162"/>
      <c r="LHP64" s="162"/>
      <c r="LHQ64" s="162"/>
      <c r="LHR64" s="162"/>
      <c r="LHS64" s="162"/>
      <c r="LHT64" s="162"/>
      <c r="LHU64" s="162"/>
      <c r="LHV64" s="162"/>
      <c r="LHW64" s="162"/>
      <c r="LHX64" s="162"/>
      <c r="LHY64" s="162"/>
      <c r="LHZ64" s="162"/>
      <c r="LIA64" s="162"/>
      <c r="LIB64" s="162"/>
      <c r="LIC64" s="162"/>
      <c r="LID64" s="162"/>
      <c r="LIE64" s="162"/>
      <c r="LIF64" s="162"/>
      <c r="LIG64" s="162"/>
      <c r="LIH64" s="162"/>
      <c r="LII64" s="162"/>
      <c r="LIJ64" s="162"/>
      <c r="LIK64" s="162"/>
      <c r="LIL64" s="162"/>
      <c r="LIM64" s="162"/>
      <c r="LIN64" s="162"/>
      <c r="LIO64" s="162"/>
      <c r="LIP64" s="162"/>
      <c r="LIQ64" s="162"/>
      <c r="LIR64" s="162"/>
      <c r="LIS64" s="162"/>
      <c r="LIT64" s="162"/>
      <c r="LIU64" s="162"/>
      <c r="LIV64" s="162"/>
      <c r="LIW64" s="162"/>
      <c r="LIX64" s="162"/>
      <c r="LIY64" s="162"/>
      <c r="LIZ64" s="162"/>
      <c r="LJA64" s="162"/>
      <c r="LJB64" s="162"/>
      <c r="LJC64" s="162"/>
      <c r="LJD64" s="162"/>
      <c r="LJE64" s="162"/>
      <c r="LJF64" s="162"/>
      <c r="LJG64" s="162"/>
      <c r="LJH64" s="162"/>
      <c r="LJI64" s="162"/>
      <c r="LJJ64" s="162"/>
      <c r="LJK64" s="162"/>
      <c r="LJL64" s="162"/>
      <c r="LJM64" s="162"/>
      <c r="LJN64" s="162"/>
      <c r="LJO64" s="162"/>
      <c r="LJP64" s="162"/>
      <c r="LJQ64" s="162"/>
      <c r="LJR64" s="162"/>
      <c r="LJS64" s="162"/>
      <c r="LJT64" s="162"/>
      <c r="LJU64" s="162"/>
      <c r="LJV64" s="162"/>
      <c r="LJW64" s="162"/>
      <c r="LJX64" s="162"/>
      <c r="LJY64" s="162"/>
      <c r="LJZ64" s="162"/>
      <c r="LKA64" s="162"/>
      <c r="LKB64" s="162"/>
      <c r="LKC64" s="162"/>
      <c r="LKD64" s="162"/>
      <c r="LKE64" s="162"/>
      <c r="LKF64" s="162"/>
      <c r="LKG64" s="162"/>
      <c r="LKH64" s="162"/>
      <c r="LKI64" s="162"/>
      <c r="LKJ64" s="162"/>
      <c r="LKK64" s="162"/>
      <c r="LKL64" s="162"/>
      <c r="LKM64" s="162"/>
      <c r="LKN64" s="162"/>
      <c r="LKO64" s="162"/>
      <c r="LKP64" s="162"/>
      <c r="LKQ64" s="162"/>
      <c r="LKR64" s="162"/>
      <c r="LKS64" s="162"/>
      <c r="LKT64" s="162"/>
      <c r="LKU64" s="162"/>
      <c r="LKV64" s="162"/>
      <c r="LKW64" s="162"/>
      <c r="LKX64" s="162"/>
      <c r="LKY64" s="162"/>
      <c r="LKZ64" s="162"/>
      <c r="LLA64" s="162"/>
      <c r="LLB64" s="162"/>
      <c r="LLC64" s="162"/>
      <c r="LLD64" s="162"/>
      <c r="LLE64" s="162"/>
      <c r="LLF64" s="162"/>
      <c r="LLG64" s="162"/>
      <c r="LLH64" s="162"/>
      <c r="LLI64" s="162"/>
      <c r="LLJ64" s="162"/>
      <c r="LLK64" s="162"/>
      <c r="LLL64" s="162"/>
      <c r="LLM64" s="162"/>
      <c r="LLN64" s="162"/>
      <c r="LLO64" s="162"/>
      <c r="LLP64" s="162"/>
      <c r="LLQ64" s="162"/>
      <c r="LLR64" s="162"/>
      <c r="LLS64" s="162"/>
      <c r="LLT64" s="162"/>
      <c r="LLU64" s="162"/>
      <c r="LLV64" s="162"/>
      <c r="LLW64" s="162"/>
      <c r="LLX64" s="162"/>
      <c r="LLY64" s="162"/>
      <c r="LLZ64" s="162"/>
      <c r="LMA64" s="162"/>
      <c r="LMB64" s="162"/>
      <c r="LMC64" s="162"/>
      <c r="LMD64" s="162"/>
      <c r="LME64" s="162"/>
      <c r="LMF64" s="162"/>
      <c r="LMG64" s="162"/>
      <c r="LMH64" s="162"/>
      <c r="LMI64" s="162"/>
      <c r="LMJ64" s="162"/>
      <c r="LMK64" s="162"/>
      <c r="LML64" s="162"/>
      <c r="LMM64" s="162"/>
      <c r="LMN64" s="162"/>
      <c r="LMO64" s="162"/>
      <c r="LMP64" s="162"/>
      <c r="LMQ64" s="162"/>
      <c r="LMR64" s="162"/>
      <c r="LMS64" s="162"/>
      <c r="LMT64" s="162"/>
      <c r="LMU64" s="162"/>
      <c r="LMV64" s="162"/>
      <c r="LMW64" s="162"/>
      <c r="LMX64" s="162"/>
      <c r="LMY64" s="162"/>
      <c r="LMZ64" s="162"/>
      <c r="LNA64" s="162"/>
      <c r="LNB64" s="162"/>
      <c r="LNC64" s="162"/>
      <c r="LND64" s="162"/>
      <c r="LNE64" s="162"/>
      <c r="LNF64" s="162"/>
      <c r="LNG64" s="162"/>
      <c r="LNH64" s="162"/>
      <c r="LNI64" s="162"/>
      <c r="LNJ64" s="162"/>
      <c r="LNK64" s="162"/>
      <c r="LNL64" s="162"/>
      <c r="LNM64" s="162"/>
      <c r="LNN64" s="162"/>
      <c r="LNO64" s="162"/>
      <c r="LNP64" s="162"/>
      <c r="LNQ64" s="162"/>
      <c r="LNR64" s="162"/>
      <c r="LNS64" s="162"/>
      <c r="LNT64" s="162"/>
      <c r="LNU64" s="162"/>
      <c r="LNV64" s="162"/>
      <c r="LNW64" s="162"/>
      <c r="LNX64" s="162"/>
      <c r="LNY64" s="162"/>
      <c r="LNZ64" s="162"/>
      <c r="LOA64" s="162"/>
      <c r="LOB64" s="162"/>
      <c r="LOC64" s="162"/>
      <c r="LOD64" s="162"/>
      <c r="LOE64" s="162"/>
      <c r="LOF64" s="162"/>
      <c r="LOG64" s="162"/>
      <c r="LOH64" s="162"/>
      <c r="LOI64" s="162"/>
      <c r="LOJ64" s="162"/>
      <c r="LOK64" s="162"/>
      <c r="LOL64" s="162"/>
      <c r="LOM64" s="162"/>
      <c r="LON64" s="162"/>
      <c r="LOO64" s="162"/>
      <c r="LOP64" s="162"/>
      <c r="LOQ64" s="162"/>
      <c r="LOR64" s="162"/>
      <c r="LOS64" s="162"/>
      <c r="LOT64" s="162"/>
      <c r="LOU64" s="162"/>
      <c r="LOV64" s="162"/>
      <c r="LOW64" s="162"/>
      <c r="LOX64" s="162"/>
      <c r="LOY64" s="162"/>
      <c r="LOZ64" s="162"/>
      <c r="LPA64" s="162"/>
      <c r="LPB64" s="162"/>
      <c r="LPC64" s="162"/>
      <c r="LPD64" s="162"/>
      <c r="LPE64" s="162"/>
      <c r="LPF64" s="162"/>
      <c r="LPG64" s="162"/>
      <c r="LPH64" s="162"/>
      <c r="LPI64" s="162"/>
      <c r="LPJ64" s="162"/>
      <c r="LPK64" s="162"/>
      <c r="LPL64" s="162"/>
      <c r="LPM64" s="162"/>
      <c r="LPN64" s="162"/>
      <c r="LPO64" s="162"/>
      <c r="LPP64" s="162"/>
      <c r="LPQ64" s="162"/>
      <c r="LPR64" s="162"/>
      <c r="LPS64" s="162"/>
      <c r="LPT64" s="162"/>
      <c r="LPU64" s="162"/>
      <c r="LPV64" s="162"/>
      <c r="LPW64" s="162"/>
      <c r="LPX64" s="162"/>
      <c r="LPY64" s="162"/>
      <c r="LPZ64" s="162"/>
      <c r="LQA64" s="162"/>
      <c r="LQB64" s="162"/>
      <c r="LQC64" s="162"/>
      <c r="LQD64" s="162"/>
      <c r="LQE64" s="162"/>
      <c r="LQF64" s="162"/>
      <c r="LQG64" s="162"/>
      <c r="LQH64" s="162"/>
      <c r="LQI64" s="162"/>
      <c r="LQJ64" s="162"/>
      <c r="LQK64" s="162"/>
      <c r="LQL64" s="162"/>
      <c r="LQM64" s="162"/>
      <c r="LQN64" s="162"/>
      <c r="LQO64" s="162"/>
      <c r="LQP64" s="162"/>
      <c r="LQQ64" s="162"/>
      <c r="LQR64" s="162"/>
      <c r="LQS64" s="162"/>
      <c r="LQT64" s="162"/>
      <c r="LQU64" s="162"/>
      <c r="LQV64" s="162"/>
      <c r="LQW64" s="162"/>
      <c r="LQX64" s="162"/>
      <c r="LQY64" s="162"/>
      <c r="LQZ64" s="162"/>
      <c r="LRA64" s="162"/>
      <c r="LRB64" s="162"/>
      <c r="LRC64" s="162"/>
      <c r="LRD64" s="162"/>
      <c r="LRE64" s="162"/>
      <c r="LRF64" s="162"/>
      <c r="LRG64" s="162"/>
      <c r="LRH64" s="162"/>
      <c r="LRI64" s="162"/>
      <c r="LRJ64" s="162"/>
      <c r="LRK64" s="162"/>
      <c r="LRL64" s="162"/>
      <c r="LRM64" s="162"/>
      <c r="LRN64" s="162"/>
      <c r="LRO64" s="162"/>
      <c r="LRP64" s="162"/>
      <c r="LRQ64" s="162"/>
      <c r="LRR64" s="162"/>
      <c r="LRS64" s="162"/>
      <c r="LRT64" s="162"/>
      <c r="LRU64" s="162"/>
      <c r="LRV64" s="162"/>
      <c r="LRW64" s="162"/>
      <c r="LRX64" s="162"/>
      <c r="LRY64" s="162"/>
      <c r="LRZ64" s="162"/>
      <c r="LSA64" s="162"/>
      <c r="LSB64" s="162"/>
      <c r="LSC64" s="162"/>
      <c r="LSD64" s="162"/>
      <c r="LSE64" s="162"/>
      <c r="LSF64" s="162"/>
      <c r="LSG64" s="162"/>
      <c r="LSH64" s="162"/>
      <c r="LSI64" s="162"/>
      <c r="LSJ64" s="162"/>
      <c r="LSK64" s="162"/>
      <c r="LSL64" s="162"/>
      <c r="LSM64" s="162"/>
      <c r="LSN64" s="162"/>
      <c r="LSO64" s="162"/>
      <c r="LSP64" s="162"/>
      <c r="LSQ64" s="162"/>
      <c r="LSR64" s="162"/>
      <c r="LSS64" s="162"/>
      <c r="LST64" s="162"/>
      <c r="LSU64" s="162"/>
      <c r="LSV64" s="162"/>
      <c r="LSW64" s="162"/>
      <c r="LSX64" s="162"/>
      <c r="LSY64" s="162"/>
      <c r="LSZ64" s="162"/>
      <c r="LTA64" s="162"/>
      <c r="LTB64" s="162"/>
      <c r="LTC64" s="162"/>
      <c r="LTD64" s="162"/>
      <c r="LTE64" s="162"/>
      <c r="LTF64" s="162"/>
      <c r="LTG64" s="162"/>
      <c r="LTH64" s="162"/>
      <c r="LTI64" s="162"/>
      <c r="LTJ64" s="162"/>
      <c r="LTK64" s="162"/>
      <c r="LTL64" s="162"/>
      <c r="LTM64" s="162"/>
      <c r="LTN64" s="162"/>
      <c r="LTO64" s="162"/>
      <c r="LTP64" s="162"/>
      <c r="LTQ64" s="162"/>
      <c r="LTR64" s="162"/>
      <c r="LTS64" s="162"/>
      <c r="LTT64" s="162"/>
      <c r="LTU64" s="162"/>
      <c r="LTV64" s="162"/>
      <c r="LTW64" s="162"/>
      <c r="LTX64" s="162"/>
      <c r="LTY64" s="162"/>
      <c r="LTZ64" s="162"/>
      <c r="LUA64" s="162"/>
      <c r="LUB64" s="162"/>
      <c r="LUC64" s="162"/>
      <c r="LUD64" s="162"/>
      <c r="LUE64" s="162"/>
      <c r="LUF64" s="162"/>
      <c r="LUG64" s="162"/>
      <c r="LUH64" s="162"/>
      <c r="LUI64" s="162"/>
      <c r="LUJ64" s="162"/>
      <c r="LUK64" s="162"/>
      <c r="LUL64" s="162"/>
      <c r="LUM64" s="162"/>
      <c r="LUN64" s="162"/>
      <c r="LUO64" s="162"/>
      <c r="LUP64" s="162"/>
      <c r="LUQ64" s="162"/>
      <c r="LUR64" s="162"/>
      <c r="LUS64" s="162"/>
      <c r="LUT64" s="162"/>
      <c r="LUU64" s="162"/>
      <c r="LUV64" s="162"/>
      <c r="LUW64" s="162"/>
      <c r="LUX64" s="162"/>
      <c r="LUY64" s="162"/>
      <c r="LUZ64" s="162"/>
      <c r="LVA64" s="162"/>
      <c r="LVB64" s="162"/>
      <c r="LVC64" s="162"/>
      <c r="LVD64" s="162"/>
      <c r="LVE64" s="162"/>
      <c r="LVF64" s="162"/>
      <c r="LVG64" s="162"/>
      <c r="LVH64" s="162"/>
      <c r="LVI64" s="162"/>
      <c r="LVJ64" s="162"/>
      <c r="LVK64" s="162"/>
      <c r="LVL64" s="162"/>
      <c r="LVM64" s="162"/>
      <c r="LVN64" s="162"/>
      <c r="LVO64" s="162"/>
      <c r="LVP64" s="162"/>
      <c r="LVQ64" s="162"/>
      <c r="LVR64" s="162"/>
      <c r="LVS64" s="162"/>
      <c r="LVT64" s="162"/>
      <c r="LVU64" s="162"/>
      <c r="LVV64" s="162"/>
      <c r="LVW64" s="162"/>
      <c r="LVX64" s="162"/>
      <c r="LVY64" s="162"/>
      <c r="LVZ64" s="162"/>
      <c r="LWA64" s="162"/>
      <c r="LWB64" s="162"/>
      <c r="LWC64" s="162"/>
      <c r="LWD64" s="162"/>
      <c r="LWE64" s="162"/>
      <c r="LWF64" s="162"/>
      <c r="LWG64" s="162"/>
      <c r="LWH64" s="162"/>
      <c r="LWI64" s="162"/>
      <c r="LWJ64" s="162"/>
      <c r="LWK64" s="162"/>
      <c r="LWL64" s="162"/>
      <c r="LWM64" s="162"/>
      <c r="LWN64" s="162"/>
      <c r="LWO64" s="162"/>
      <c r="LWP64" s="162"/>
      <c r="LWQ64" s="162"/>
      <c r="LWR64" s="162"/>
      <c r="LWS64" s="162"/>
      <c r="LWT64" s="162"/>
      <c r="LWU64" s="162"/>
      <c r="LWV64" s="162"/>
      <c r="LWW64" s="162"/>
      <c r="LWX64" s="162"/>
      <c r="LWY64" s="162"/>
      <c r="LWZ64" s="162"/>
      <c r="LXA64" s="162"/>
      <c r="LXB64" s="162"/>
      <c r="LXC64" s="162"/>
      <c r="LXD64" s="162"/>
      <c r="LXE64" s="162"/>
      <c r="LXF64" s="162"/>
      <c r="LXG64" s="162"/>
      <c r="LXH64" s="162"/>
      <c r="LXI64" s="162"/>
      <c r="LXJ64" s="162"/>
      <c r="LXK64" s="162"/>
      <c r="LXL64" s="162"/>
      <c r="LXM64" s="162"/>
      <c r="LXN64" s="162"/>
      <c r="LXO64" s="162"/>
      <c r="LXP64" s="162"/>
      <c r="LXQ64" s="162"/>
      <c r="LXR64" s="162"/>
      <c r="LXS64" s="162"/>
      <c r="LXT64" s="162"/>
      <c r="LXU64" s="162"/>
      <c r="LXV64" s="162"/>
      <c r="LXW64" s="162"/>
      <c r="LXX64" s="162"/>
      <c r="LXY64" s="162"/>
      <c r="LXZ64" s="162"/>
      <c r="LYA64" s="162"/>
      <c r="LYB64" s="162"/>
      <c r="LYC64" s="162"/>
      <c r="LYD64" s="162"/>
      <c r="LYE64" s="162"/>
      <c r="LYF64" s="162"/>
      <c r="LYG64" s="162"/>
      <c r="LYH64" s="162"/>
      <c r="LYI64" s="162"/>
      <c r="LYJ64" s="162"/>
      <c r="LYK64" s="162"/>
      <c r="LYL64" s="162"/>
      <c r="LYM64" s="162"/>
      <c r="LYN64" s="162"/>
      <c r="LYO64" s="162"/>
      <c r="LYP64" s="162"/>
      <c r="LYQ64" s="162"/>
      <c r="LYR64" s="162"/>
      <c r="LYS64" s="162"/>
      <c r="LYT64" s="162"/>
      <c r="LYU64" s="162"/>
      <c r="LYV64" s="162"/>
      <c r="LYW64" s="162"/>
      <c r="LYX64" s="162"/>
      <c r="LYY64" s="162"/>
      <c r="LYZ64" s="162"/>
      <c r="LZA64" s="162"/>
      <c r="LZB64" s="162"/>
      <c r="LZC64" s="162"/>
      <c r="LZD64" s="162"/>
      <c r="LZE64" s="162"/>
      <c r="LZF64" s="162"/>
      <c r="LZG64" s="162"/>
      <c r="LZH64" s="162"/>
      <c r="LZI64" s="162"/>
      <c r="LZJ64" s="162"/>
      <c r="LZK64" s="162"/>
      <c r="LZL64" s="162"/>
      <c r="LZM64" s="162"/>
      <c r="LZN64" s="162"/>
      <c r="LZO64" s="162"/>
      <c r="LZP64" s="162"/>
      <c r="LZQ64" s="162"/>
      <c r="LZR64" s="162"/>
      <c r="LZS64" s="162"/>
      <c r="LZT64" s="162"/>
      <c r="LZU64" s="162"/>
      <c r="LZV64" s="162"/>
      <c r="LZW64" s="162"/>
      <c r="LZX64" s="162"/>
      <c r="LZY64" s="162"/>
      <c r="LZZ64" s="162"/>
      <c r="MAA64" s="162"/>
      <c r="MAB64" s="162"/>
      <c r="MAC64" s="162"/>
      <c r="MAD64" s="162"/>
      <c r="MAE64" s="162"/>
      <c r="MAF64" s="162"/>
      <c r="MAG64" s="162"/>
      <c r="MAH64" s="162"/>
      <c r="MAI64" s="162"/>
      <c r="MAJ64" s="162"/>
      <c r="MAK64" s="162"/>
      <c r="MAL64" s="162"/>
      <c r="MAM64" s="162"/>
      <c r="MAN64" s="162"/>
      <c r="MAO64" s="162"/>
      <c r="MAP64" s="162"/>
      <c r="MAQ64" s="162"/>
      <c r="MAR64" s="162"/>
      <c r="MAS64" s="162"/>
      <c r="MAT64" s="162"/>
      <c r="MAU64" s="162"/>
      <c r="MAV64" s="162"/>
      <c r="MAW64" s="162"/>
      <c r="MAX64" s="162"/>
      <c r="MAY64" s="162"/>
      <c r="MAZ64" s="162"/>
      <c r="MBA64" s="162"/>
      <c r="MBB64" s="162"/>
      <c r="MBC64" s="162"/>
      <c r="MBD64" s="162"/>
      <c r="MBE64" s="162"/>
      <c r="MBF64" s="162"/>
      <c r="MBG64" s="162"/>
      <c r="MBH64" s="162"/>
      <c r="MBI64" s="162"/>
      <c r="MBJ64" s="162"/>
      <c r="MBK64" s="162"/>
      <c r="MBL64" s="162"/>
      <c r="MBM64" s="162"/>
      <c r="MBN64" s="162"/>
      <c r="MBO64" s="162"/>
      <c r="MBP64" s="162"/>
      <c r="MBQ64" s="162"/>
      <c r="MBR64" s="162"/>
      <c r="MBS64" s="162"/>
      <c r="MBT64" s="162"/>
      <c r="MBU64" s="162"/>
      <c r="MBV64" s="162"/>
      <c r="MBW64" s="162"/>
      <c r="MBX64" s="162"/>
      <c r="MBY64" s="162"/>
      <c r="MBZ64" s="162"/>
      <c r="MCA64" s="162"/>
      <c r="MCB64" s="162"/>
      <c r="MCC64" s="162"/>
      <c r="MCD64" s="162"/>
      <c r="MCE64" s="162"/>
      <c r="MCF64" s="162"/>
      <c r="MCG64" s="162"/>
      <c r="MCH64" s="162"/>
      <c r="MCI64" s="162"/>
      <c r="MCJ64" s="162"/>
      <c r="MCK64" s="162"/>
      <c r="MCL64" s="162"/>
      <c r="MCM64" s="162"/>
      <c r="MCN64" s="162"/>
      <c r="MCO64" s="162"/>
      <c r="MCP64" s="162"/>
      <c r="MCQ64" s="162"/>
      <c r="MCR64" s="162"/>
      <c r="MCS64" s="162"/>
      <c r="MCT64" s="162"/>
      <c r="MCU64" s="162"/>
      <c r="MCV64" s="162"/>
      <c r="MCW64" s="162"/>
      <c r="MCX64" s="162"/>
      <c r="MCY64" s="162"/>
      <c r="MCZ64" s="162"/>
      <c r="MDA64" s="162"/>
      <c r="MDB64" s="162"/>
      <c r="MDC64" s="162"/>
      <c r="MDD64" s="162"/>
      <c r="MDE64" s="162"/>
      <c r="MDF64" s="162"/>
      <c r="MDG64" s="162"/>
      <c r="MDH64" s="162"/>
      <c r="MDI64" s="162"/>
      <c r="MDJ64" s="162"/>
      <c r="MDK64" s="162"/>
      <c r="MDL64" s="162"/>
      <c r="MDM64" s="162"/>
      <c r="MDN64" s="162"/>
      <c r="MDO64" s="162"/>
      <c r="MDP64" s="162"/>
      <c r="MDQ64" s="162"/>
      <c r="MDR64" s="162"/>
      <c r="MDS64" s="162"/>
      <c r="MDT64" s="162"/>
      <c r="MDU64" s="162"/>
      <c r="MDV64" s="162"/>
      <c r="MDW64" s="162"/>
      <c r="MDX64" s="162"/>
      <c r="MDY64" s="162"/>
      <c r="MDZ64" s="162"/>
      <c r="MEA64" s="162"/>
      <c r="MEB64" s="162"/>
      <c r="MEC64" s="162"/>
      <c r="MED64" s="162"/>
      <c r="MEE64" s="162"/>
      <c r="MEF64" s="162"/>
      <c r="MEG64" s="162"/>
      <c r="MEH64" s="162"/>
      <c r="MEI64" s="162"/>
      <c r="MEJ64" s="162"/>
      <c r="MEK64" s="162"/>
      <c r="MEL64" s="162"/>
      <c r="MEM64" s="162"/>
      <c r="MEN64" s="162"/>
      <c r="MEO64" s="162"/>
      <c r="MEP64" s="162"/>
      <c r="MEQ64" s="162"/>
      <c r="MER64" s="162"/>
      <c r="MES64" s="162"/>
      <c r="MET64" s="162"/>
      <c r="MEU64" s="162"/>
      <c r="MEV64" s="162"/>
      <c r="MEW64" s="162"/>
      <c r="MEX64" s="162"/>
      <c r="MEY64" s="162"/>
      <c r="MEZ64" s="162"/>
      <c r="MFA64" s="162"/>
      <c r="MFB64" s="162"/>
      <c r="MFC64" s="162"/>
      <c r="MFD64" s="162"/>
      <c r="MFE64" s="162"/>
      <c r="MFF64" s="162"/>
      <c r="MFG64" s="162"/>
      <c r="MFH64" s="162"/>
      <c r="MFI64" s="162"/>
      <c r="MFJ64" s="162"/>
      <c r="MFK64" s="162"/>
      <c r="MFL64" s="162"/>
      <c r="MFM64" s="162"/>
      <c r="MFN64" s="162"/>
      <c r="MFO64" s="162"/>
      <c r="MFP64" s="162"/>
      <c r="MFQ64" s="162"/>
      <c r="MFR64" s="162"/>
      <c r="MFS64" s="162"/>
      <c r="MFT64" s="162"/>
      <c r="MFU64" s="162"/>
      <c r="MFV64" s="162"/>
      <c r="MFW64" s="162"/>
      <c r="MFX64" s="162"/>
      <c r="MFY64" s="162"/>
      <c r="MFZ64" s="162"/>
      <c r="MGA64" s="162"/>
      <c r="MGB64" s="162"/>
      <c r="MGC64" s="162"/>
      <c r="MGD64" s="162"/>
      <c r="MGE64" s="162"/>
      <c r="MGF64" s="162"/>
      <c r="MGG64" s="162"/>
      <c r="MGH64" s="162"/>
      <c r="MGI64" s="162"/>
      <c r="MGJ64" s="162"/>
      <c r="MGK64" s="162"/>
      <c r="MGL64" s="162"/>
      <c r="MGM64" s="162"/>
      <c r="MGN64" s="162"/>
      <c r="MGO64" s="162"/>
      <c r="MGP64" s="162"/>
      <c r="MGQ64" s="162"/>
      <c r="MGR64" s="162"/>
      <c r="MGS64" s="162"/>
      <c r="MGT64" s="162"/>
      <c r="MGU64" s="162"/>
      <c r="MGV64" s="162"/>
      <c r="MGW64" s="162"/>
      <c r="MGX64" s="162"/>
      <c r="MGY64" s="162"/>
      <c r="MGZ64" s="162"/>
      <c r="MHA64" s="162"/>
      <c r="MHB64" s="162"/>
      <c r="MHC64" s="162"/>
      <c r="MHD64" s="162"/>
      <c r="MHE64" s="162"/>
      <c r="MHF64" s="162"/>
      <c r="MHG64" s="162"/>
      <c r="MHH64" s="162"/>
      <c r="MHI64" s="162"/>
      <c r="MHJ64" s="162"/>
      <c r="MHK64" s="162"/>
      <c r="MHL64" s="162"/>
      <c r="MHM64" s="162"/>
      <c r="MHN64" s="162"/>
      <c r="MHO64" s="162"/>
      <c r="MHP64" s="162"/>
      <c r="MHQ64" s="162"/>
      <c r="MHR64" s="162"/>
      <c r="MHS64" s="162"/>
      <c r="MHT64" s="162"/>
      <c r="MHU64" s="162"/>
      <c r="MHV64" s="162"/>
      <c r="MHW64" s="162"/>
      <c r="MHX64" s="162"/>
      <c r="MHY64" s="162"/>
      <c r="MHZ64" s="162"/>
      <c r="MIA64" s="162"/>
      <c r="MIB64" s="162"/>
      <c r="MIC64" s="162"/>
      <c r="MID64" s="162"/>
      <c r="MIE64" s="162"/>
      <c r="MIF64" s="162"/>
      <c r="MIG64" s="162"/>
      <c r="MIH64" s="162"/>
      <c r="MII64" s="162"/>
      <c r="MIJ64" s="162"/>
      <c r="MIK64" s="162"/>
      <c r="MIL64" s="162"/>
      <c r="MIM64" s="162"/>
      <c r="MIN64" s="162"/>
      <c r="MIO64" s="162"/>
      <c r="MIP64" s="162"/>
      <c r="MIQ64" s="162"/>
      <c r="MIR64" s="162"/>
      <c r="MIS64" s="162"/>
      <c r="MIT64" s="162"/>
      <c r="MIU64" s="162"/>
      <c r="MIV64" s="162"/>
      <c r="MIW64" s="162"/>
      <c r="MIX64" s="162"/>
      <c r="MIY64" s="162"/>
      <c r="MIZ64" s="162"/>
      <c r="MJA64" s="162"/>
      <c r="MJB64" s="162"/>
      <c r="MJC64" s="162"/>
      <c r="MJD64" s="162"/>
      <c r="MJE64" s="162"/>
      <c r="MJF64" s="162"/>
      <c r="MJG64" s="162"/>
      <c r="MJH64" s="162"/>
      <c r="MJI64" s="162"/>
      <c r="MJJ64" s="162"/>
      <c r="MJK64" s="162"/>
      <c r="MJL64" s="162"/>
      <c r="MJM64" s="162"/>
      <c r="MJN64" s="162"/>
      <c r="MJO64" s="162"/>
      <c r="MJP64" s="162"/>
      <c r="MJQ64" s="162"/>
      <c r="MJR64" s="162"/>
      <c r="MJS64" s="162"/>
      <c r="MJT64" s="162"/>
      <c r="MJU64" s="162"/>
      <c r="MJV64" s="162"/>
      <c r="MJW64" s="162"/>
      <c r="MJX64" s="162"/>
      <c r="MJY64" s="162"/>
      <c r="MJZ64" s="162"/>
      <c r="MKA64" s="162"/>
      <c r="MKB64" s="162"/>
      <c r="MKC64" s="162"/>
      <c r="MKD64" s="162"/>
      <c r="MKE64" s="162"/>
      <c r="MKF64" s="162"/>
      <c r="MKG64" s="162"/>
      <c r="MKH64" s="162"/>
      <c r="MKI64" s="162"/>
      <c r="MKJ64" s="162"/>
      <c r="MKK64" s="162"/>
      <c r="MKL64" s="162"/>
      <c r="MKM64" s="162"/>
      <c r="MKN64" s="162"/>
      <c r="MKO64" s="162"/>
      <c r="MKP64" s="162"/>
      <c r="MKQ64" s="162"/>
      <c r="MKR64" s="162"/>
      <c r="MKS64" s="162"/>
      <c r="MKT64" s="162"/>
      <c r="MKU64" s="162"/>
      <c r="MKV64" s="162"/>
      <c r="MKW64" s="162"/>
      <c r="MKX64" s="162"/>
      <c r="MKY64" s="162"/>
      <c r="MKZ64" s="162"/>
      <c r="MLA64" s="162"/>
      <c r="MLB64" s="162"/>
      <c r="MLC64" s="162"/>
      <c r="MLD64" s="162"/>
      <c r="MLE64" s="162"/>
      <c r="MLF64" s="162"/>
      <c r="MLG64" s="162"/>
      <c r="MLH64" s="162"/>
      <c r="MLI64" s="162"/>
      <c r="MLJ64" s="162"/>
      <c r="MLK64" s="162"/>
      <c r="MLL64" s="162"/>
      <c r="MLM64" s="162"/>
      <c r="MLN64" s="162"/>
      <c r="MLO64" s="162"/>
      <c r="MLP64" s="162"/>
      <c r="MLQ64" s="162"/>
      <c r="MLR64" s="162"/>
      <c r="MLS64" s="162"/>
      <c r="MLT64" s="162"/>
      <c r="MLU64" s="162"/>
      <c r="MLV64" s="162"/>
      <c r="MLW64" s="162"/>
      <c r="MLX64" s="162"/>
      <c r="MLY64" s="162"/>
      <c r="MLZ64" s="162"/>
      <c r="MMA64" s="162"/>
      <c r="MMB64" s="162"/>
      <c r="MMC64" s="162"/>
      <c r="MMD64" s="162"/>
      <c r="MME64" s="162"/>
      <c r="MMF64" s="162"/>
      <c r="MMG64" s="162"/>
      <c r="MMH64" s="162"/>
      <c r="MMI64" s="162"/>
      <c r="MMJ64" s="162"/>
      <c r="MMK64" s="162"/>
      <c r="MML64" s="162"/>
      <c r="MMM64" s="162"/>
      <c r="MMN64" s="162"/>
      <c r="MMO64" s="162"/>
      <c r="MMP64" s="162"/>
      <c r="MMQ64" s="162"/>
      <c r="MMR64" s="162"/>
      <c r="MMS64" s="162"/>
      <c r="MMT64" s="162"/>
      <c r="MMU64" s="162"/>
      <c r="MMV64" s="162"/>
      <c r="MMW64" s="162"/>
      <c r="MMX64" s="162"/>
      <c r="MMY64" s="162"/>
      <c r="MMZ64" s="162"/>
      <c r="MNA64" s="162"/>
      <c r="MNB64" s="162"/>
      <c r="MNC64" s="162"/>
      <c r="MND64" s="162"/>
      <c r="MNE64" s="162"/>
      <c r="MNF64" s="162"/>
      <c r="MNG64" s="162"/>
      <c r="MNH64" s="162"/>
      <c r="MNI64" s="162"/>
      <c r="MNJ64" s="162"/>
      <c r="MNK64" s="162"/>
      <c r="MNL64" s="162"/>
      <c r="MNM64" s="162"/>
      <c r="MNN64" s="162"/>
      <c r="MNO64" s="162"/>
      <c r="MNP64" s="162"/>
      <c r="MNQ64" s="162"/>
      <c r="MNR64" s="162"/>
      <c r="MNS64" s="162"/>
      <c r="MNT64" s="162"/>
      <c r="MNU64" s="162"/>
      <c r="MNV64" s="162"/>
      <c r="MNW64" s="162"/>
      <c r="MNX64" s="162"/>
      <c r="MNY64" s="162"/>
      <c r="MNZ64" s="162"/>
      <c r="MOA64" s="162"/>
      <c r="MOB64" s="162"/>
      <c r="MOC64" s="162"/>
      <c r="MOD64" s="162"/>
      <c r="MOE64" s="162"/>
      <c r="MOF64" s="162"/>
      <c r="MOG64" s="162"/>
      <c r="MOH64" s="162"/>
      <c r="MOI64" s="162"/>
      <c r="MOJ64" s="162"/>
      <c r="MOK64" s="162"/>
      <c r="MOL64" s="162"/>
      <c r="MOM64" s="162"/>
      <c r="MON64" s="162"/>
      <c r="MOO64" s="162"/>
      <c r="MOP64" s="162"/>
      <c r="MOQ64" s="162"/>
      <c r="MOR64" s="162"/>
      <c r="MOS64" s="162"/>
      <c r="MOT64" s="162"/>
      <c r="MOU64" s="162"/>
      <c r="MOV64" s="162"/>
      <c r="MOW64" s="162"/>
      <c r="MOX64" s="162"/>
      <c r="MOY64" s="162"/>
      <c r="MOZ64" s="162"/>
      <c r="MPA64" s="162"/>
      <c r="MPB64" s="162"/>
      <c r="MPC64" s="162"/>
      <c r="MPD64" s="162"/>
      <c r="MPE64" s="162"/>
      <c r="MPF64" s="162"/>
      <c r="MPG64" s="162"/>
      <c r="MPH64" s="162"/>
      <c r="MPI64" s="162"/>
      <c r="MPJ64" s="162"/>
      <c r="MPK64" s="162"/>
      <c r="MPL64" s="162"/>
      <c r="MPM64" s="162"/>
      <c r="MPN64" s="162"/>
      <c r="MPO64" s="162"/>
      <c r="MPP64" s="162"/>
      <c r="MPQ64" s="162"/>
      <c r="MPR64" s="162"/>
      <c r="MPS64" s="162"/>
      <c r="MPT64" s="162"/>
      <c r="MPU64" s="162"/>
      <c r="MPV64" s="162"/>
      <c r="MPW64" s="162"/>
      <c r="MPX64" s="162"/>
      <c r="MPY64" s="162"/>
      <c r="MPZ64" s="162"/>
      <c r="MQA64" s="162"/>
      <c r="MQB64" s="162"/>
      <c r="MQC64" s="162"/>
      <c r="MQD64" s="162"/>
      <c r="MQE64" s="162"/>
      <c r="MQF64" s="162"/>
      <c r="MQG64" s="162"/>
      <c r="MQH64" s="162"/>
      <c r="MQI64" s="162"/>
      <c r="MQJ64" s="162"/>
      <c r="MQK64" s="162"/>
      <c r="MQL64" s="162"/>
      <c r="MQM64" s="162"/>
      <c r="MQN64" s="162"/>
      <c r="MQO64" s="162"/>
      <c r="MQP64" s="162"/>
      <c r="MQQ64" s="162"/>
      <c r="MQR64" s="162"/>
      <c r="MQS64" s="162"/>
      <c r="MQT64" s="162"/>
      <c r="MQU64" s="162"/>
      <c r="MQV64" s="162"/>
      <c r="MQW64" s="162"/>
      <c r="MQX64" s="162"/>
      <c r="MQY64" s="162"/>
      <c r="MQZ64" s="162"/>
      <c r="MRA64" s="162"/>
      <c r="MRB64" s="162"/>
      <c r="MRC64" s="162"/>
      <c r="MRD64" s="162"/>
      <c r="MRE64" s="162"/>
      <c r="MRF64" s="162"/>
      <c r="MRG64" s="162"/>
      <c r="MRH64" s="162"/>
      <c r="MRI64" s="162"/>
      <c r="MRJ64" s="162"/>
      <c r="MRK64" s="162"/>
      <c r="MRL64" s="162"/>
      <c r="MRM64" s="162"/>
      <c r="MRN64" s="162"/>
      <c r="MRO64" s="162"/>
      <c r="MRP64" s="162"/>
      <c r="MRQ64" s="162"/>
      <c r="MRR64" s="162"/>
      <c r="MRS64" s="162"/>
      <c r="MRT64" s="162"/>
      <c r="MRU64" s="162"/>
      <c r="MRV64" s="162"/>
      <c r="MRW64" s="162"/>
      <c r="MRX64" s="162"/>
      <c r="MRY64" s="162"/>
      <c r="MRZ64" s="162"/>
      <c r="MSA64" s="162"/>
      <c r="MSB64" s="162"/>
      <c r="MSC64" s="162"/>
      <c r="MSD64" s="162"/>
      <c r="MSE64" s="162"/>
      <c r="MSF64" s="162"/>
      <c r="MSG64" s="162"/>
      <c r="MSH64" s="162"/>
      <c r="MSI64" s="162"/>
      <c r="MSJ64" s="162"/>
      <c r="MSK64" s="162"/>
      <c r="MSL64" s="162"/>
      <c r="MSM64" s="162"/>
      <c r="MSN64" s="162"/>
      <c r="MSO64" s="162"/>
      <c r="MSP64" s="162"/>
      <c r="MSQ64" s="162"/>
      <c r="MSR64" s="162"/>
      <c r="MSS64" s="162"/>
      <c r="MST64" s="162"/>
      <c r="MSU64" s="162"/>
      <c r="MSV64" s="162"/>
      <c r="MSW64" s="162"/>
      <c r="MSX64" s="162"/>
      <c r="MSY64" s="162"/>
      <c r="MSZ64" s="162"/>
      <c r="MTA64" s="162"/>
      <c r="MTB64" s="162"/>
      <c r="MTC64" s="162"/>
      <c r="MTD64" s="162"/>
      <c r="MTE64" s="162"/>
      <c r="MTF64" s="162"/>
      <c r="MTG64" s="162"/>
      <c r="MTH64" s="162"/>
      <c r="MTI64" s="162"/>
      <c r="MTJ64" s="162"/>
      <c r="MTK64" s="162"/>
      <c r="MTL64" s="162"/>
      <c r="MTM64" s="162"/>
      <c r="MTN64" s="162"/>
      <c r="MTO64" s="162"/>
      <c r="MTP64" s="162"/>
      <c r="MTQ64" s="162"/>
      <c r="MTR64" s="162"/>
      <c r="MTS64" s="162"/>
      <c r="MTT64" s="162"/>
      <c r="MTU64" s="162"/>
      <c r="MTV64" s="162"/>
      <c r="MTW64" s="162"/>
      <c r="MTX64" s="162"/>
      <c r="MTY64" s="162"/>
      <c r="MTZ64" s="162"/>
      <c r="MUA64" s="162"/>
      <c r="MUB64" s="162"/>
      <c r="MUC64" s="162"/>
      <c r="MUD64" s="162"/>
      <c r="MUE64" s="162"/>
      <c r="MUF64" s="162"/>
      <c r="MUG64" s="162"/>
      <c r="MUH64" s="162"/>
      <c r="MUI64" s="162"/>
      <c r="MUJ64" s="162"/>
      <c r="MUK64" s="162"/>
      <c r="MUL64" s="162"/>
      <c r="MUM64" s="162"/>
      <c r="MUN64" s="162"/>
      <c r="MUO64" s="162"/>
      <c r="MUP64" s="162"/>
      <c r="MUQ64" s="162"/>
      <c r="MUR64" s="162"/>
      <c r="MUS64" s="162"/>
      <c r="MUT64" s="162"/>
      <c r="MUU64" s="162"/>
      <c r="MUV64" s="162"/>
      <c r="MUW64" s="162"/>
      <c r="MUX64" s="162"/>
      <c r="MUY64" s="162"/>
      <c r="MUZ64" s="162"/>
      <c r="MVA64" s="162"/>
      <c r="MVB64" s="162"/>
      <c r="MVC64" s="162"/>
      <c r="MVD64" s="162"/>
      <c r="MVE64" s="162"/>
      <c r="MVF64" s="162"/>
      <c r="MVG64" s="162"/>
      <c r="MVH64" s="162"/>
      <c r="MVI64" s="162"/>
      <c r="MVJ64" s="162"/>
      <c r="MVK64" s="162"/>
      <c r="MVL64" s="162"/>
      <c r="MVM64" s="162"/>
      <c r="MVN64" s="162"/>
      <c r="MVO64" s="162"/>
      <c r="MVP64" s="162"/>
      <c r="MVQ64" s="162"/>
      <c r="MVR64" s="162"/>
      <c r="MVS64" s="162"/>
      <c r="MVT64" s="162"/>
      <c r="MVU64" s="162"/>
      <c r="MVV64" s="162"/>
      <c r="MVW64" s="162"/>
      <c r="MVX64" s="162"/>
      <c r="MVY64" s="162"/>
      <c r="MVZ64" s="162"/>
      <c r="MWA64" s="162"/>
      <c r="MWB64" s="162"/>
      <c r="MWC64" s="162"/>
      <c r="MWD64" s="162"/>
      <c r="MWE64" s="162"/>
      <c r="MWF64" s="162"/>
      <c r="MWG64" s="162"/>
      <c r="MWH64" s="162"/>
      <c r="MWI64" s="162"/>
      <c r="MWJ64" s="162"/>
      <c r="MWK64" s="162"/>
      <c r="MWL64" s="162"/>
      <c r="MWM64" s="162"/>
      <c r="MWN64" s="162"/>
      <c r="MWO64" s="162"/>
      <c r="MWP64" s="162"/>
      <c r="MWQ64" s="162"/>
      <c r="MWR64" s="162"/>
      <c r="MWS64" s="162"/>
      <c r="MWT64" s="162"/>
      <c r="MWU64" s="162"/>
      <c r="MWV64" s="162"/>
      <c r="MWW64" s="162"/>
      <c r="MWX64" s="162"/>
      <c r="MWY64" s="162"/>
      <c r="MWZ64" s="162"/>
      <c r="MXA64" s="162"/>
      <c r="MXB64" s="162"/>
      <c r="MXC64" s="162"/>
      <c r="MXD64" s="162"/>
      <c r="MXE64" s="162"/>
      <c r="MXF64" s="162"/>
      <c r="MXG64" s="162"/>
      <c r="MXH64" s="162"/>
      <c r="MXI64" s="162"/>
      <c r="MXJ64" s="162"/>
      <c r="MXK64" s="162"/>
      <c r="MXL64" s="162"/>
      <c r="MXM64" s="162"/>
      <c r="MXN64" s="162"/>
      <c r="MXO64" s="162"/>
      <c r="MXP64" s="162"/>
      <c r="MXQ64" s="162"/>
      <c r="MXR64" s="162"/>
      <c r="MXS64" s="162"/>
      <c r="MXT64" s="162"/>
      <c r="MXU64" s="162"/>
      <c r="MXV64" s="162"/>
      <c r="MXW64" s="162"/>
      <c r="MXX64" s="162"/>
      <c r="MXY64" s="162"/>
      <c r="MXZ64" s="162"/>
      <c r="MYA64" s="162"/>
      <c r="MYB64" s="162"/>
      <c r="MYC64" s="162"/>
      <c r="MYD64" s="162"/>
      <c r="MYE64" s="162"/>
      <c r="MYF64" s="162"/>
      <c r="MYG64" s="162"/>
      <c r="MYH64" s="162"/>
      <c r="MYI64" s="162"/>
      <c r="MYJ64" s="162"/>
      <c r="MYK64" s="162"/>
      <c r="MYL64" s="162"/>
      <c r="MYM64" s="162"/>
      <c r="MYN64" s="162"/>
      <c r="MYO64" s="162"/>
      <c r="MYP64" s="162"/>
      <c r="MYQ64" s="162"/>
      <c r="MYR64" s="162"/>
      <c r="MYS64" s="162"/>
      <c r="MYT64" s="162"/>
      <c r="MYU64" s="162"/>
      <c r="MYV64" s="162"/>
      <c r="MYW64" s="162"/>
      <c r="MYX64" s="162"/>
      <c r="MYY64" s="162"/>
      <c r="MYZ64" s="162"/>
      <c r="MZA64" s="162"/>
      <c r="MZB64" s="162"/>
      <c r="MZC64" s="162"/>
      <c r="MZD64" s="162"/>
      <c r="MZE64" s="162"/>
      <c r="MZF64" s="162"/>
      <c r="MZG64" s="162"/>
      <c r="MZH64" s="162"/>
      <c r="MZI64" s="162"/>
      <c r="MZJ64" s="162"/>
      <c r="MZK64" s="162"/>
      <c r="MZL64" s="162"/>
      <c r="MZM64" s="162"/>
      <c r="MZN64" s="162"/>
      <c r="MZO64" s="162"/>
      <c r="MZP64" s="162"/>
      <c r="MZQ64" s="162"/>
      <c r="MZR64" s="162"/>
      <c r="MZS64" s="162"/>
      <c r="MZT64" s="162"/>
      <c r="MZU64" s="162"/>
      <c r="MZV64" s="162"/>
      <c r="MZW64" s="162"/>
      <c r="MZX64" s="162"/>
      <c r="MZY64" s="162"/>
      <c r="MZZ64" s="162"/>
      <c r="NAA64" s="162"/>
      <c r="NAB64" s="162"/>
      <c r="NAC64" s="162"/>
      <c r="NAD64" s="162"/>
      <c r="NAE64" s="162"/>
      <c r="NAF64" s="162"/>
      <c r="NAG64" s="162"/>
      <c r="NAH64" s="162"/>
      <c r="NAI64" s="162"/>
      <c r="NAJ64" s="162"/>
      <c r="NAK64" s="162"/>
      <c r="NAL64" s="162"/>
      <c r="NAM64" s="162"/>
      <c r="NAN64" s="162"/>
      <c r="NAO64" s="162"/>
      <c r="NAP64" s="162"/>
      <c r="NAQ64" s="162"/>
      <c r="NAR64" s="162"/>
      <c r="NAS64" s="162"/>
      <c r="NAT64" s="162"/>
      <c r="NAU64" s="162"/>
      <c r="NAV64" s="162"/>
      <c r="NAW64" s="162"/>
      <c r="NAX64" s="162"/>
      <c r="NAY64" s="162"/>
      <c r="NAZ64" s="162"/>
      <c r="NBA64" s="162"/>
      <c r="NBB64" s="162"/>
      <c r="NBC64" s="162"/>
      <c r="NBD64" s="162"/>
      <c r="NBE64" s="162"/>
      <c r="NBF64" s="162"/>
      <c r="NBG64" s="162"/>
      <c r="NBH64" s="162"/>
      <c r="NBI64" s="162"/>
      <c r="NBJ64" s="162"/>
      <c r="NBK64" s="162"/>
      <c r="NBL64" s="162"/>
      <c r="NBM64" s="162"/>
      <c r="NBN64" s="162"/>
      <c r="NBO64" s="162"/>
      <c r="NBP64" s="162"/>
      <c r="NBQ64" s="162"/>
      <c r="NBR64" s="162"/>
      <c r="NBS64" s="162"/>
      <c r="NBT64" s="162"/>
      <c r="NBU64" s="162"/>
      <c r="NBV64" s="162"/>
      <c r="NBW64" s="162"/>
      <c r="NBX64" s="162"/>
      <c r="NBY64" s="162"/>
      <c r="NBZ64" s="162"/>
      <c r="NCA64" s="162"/>
      <c r="NCB64" s="162"/>
      <c r="NCC64" s="162"/>
      <c r="NCD64" s="162"/>
      <c r="NCE64" s="162"/>
      <c r="NCF64" s="162"/>
      <c r="NCG64" s="162"/>
      <c r="NCH64" s="162"/>
      <c r="NCI64" s="162"/>
      <c r="NCJ64" s="162"/>
      <c r="NCK64" s="162"/>
      <c r="NCL64" s="162"/>
      <c r="NCM64" s="162"/>
      <c r="NCN64" s="162"/>
      <c r="NCO64" s="162"/>
      <c r="NCP64" s="162"/>
      <c r="NCQ64" s="162"/>
      <c r="NCR64" s="162"/>
      <c r="NCS64" s="162"/>
      <c r="NCT64" s="162"/>
      <c r="NCU64" s="162"/>
      <c r="NCV64" s="162"/>
      <c r="NCW64" s="162"/>
      <c r="NCX64" s="162"/>
      <c r="NCY64" s="162"/>
      <c r="NCZ64" s="162"/>
      <c r="NDA64" s="162"/>
      <c r="NDB64" s="162"/>
      <c r="NDC64" s="162"/>
      <c r="NDD64" s="162"/>
      <c r="NDE64" s="162"/>
      <c r="NDF64" s="162"/>
      <c r="NDG64" s="162"/>
      <c r="NDH64" s="162"/>
      <c r="NDI64" s="162"/>
      <c r="NDJ64" s="162"/>
      <c r="NDK64" s="162"/>
      <c r="NDL64" s="162"/>
      <c r="NDM64" s="162"/>
      <c r="NDN64" s="162"/>
      <c r="NDO64" s="162"/>
      <c r="NDP64" s="162"/>
      <c r="NDQ64" s="162"/>
      <c r="NDR64" s="162"/>
      <c r="NDS64" s="162"/>
      <c r="NDT64" s="162"/>
      <c r="NDU64" s="162"/>
      <c r="NDV64" s="162"/>
      <c r="NDW64" s="162"/>
      <c r="NDX64" s="162"/>
      <c r="NDY64" s="162"/>
      <c r="NDZ64" s="162"/>
      <c r="NEA64" s="162"/>
      <c r="NEB64" s="162"/>
      <c r="NEC64" s="162"/>
      <c r="NED64" s="162"/>
      <c r="NEE64" s="162"/>
      <c r="NEF64" s="162"/>
      <c r="NEG64" s="162"/>
      <c r="NEH64" s="162"/>
      <c r="NEI64" s="162"/>
      <c r="NEJ64" s="162"/>
      <c r="NEK64" s="162"/>
      <c r="NEL64" s="162"/>
      <c r="NEM64" s="162"/>
      <c r="NEN64" s="162"/>
      <c r="NEO64" s="162"/>
      <c r="NEP64" s="162"/>
      <c r="NEQ64" s="162"/>
      <c r="NER64" s="162"/>
      <c r="NES64" s="162"/>
      <c r="NET64" s="162"/>
      <c r="NEU64" s="162"/>
      <c r="NEV64" s="162"/>
      <c r="NEW64" s="162"/>
      <c r="NEX64" s="162"/>
      <c r="NEY64" s="162"/>
      <c r="NEZ64" s="162"/>
      <c r="NFA64" s="162"/>
      <c r="NFB64" s="162"/>
      <c r="NFC64" s="162"/>
      <c r="NFD64" s="162"/>
      <c r="NFE64" s="162"/>
      <c r="NFF64" s="162"/>
      <c r="NFG64" s="162"/>
      <c r="NFH64" s="162"/>
      <c r="NFI64" s="162"/>
      <c r="NFJ64" s="162"/>
      <c r="NFK64" s="162"/>
      <c r="NFL64" s="162"/>
      <c r="NFM64" s="162"/>
      <c r="NFN64" s="162"/>
      <c r="NFO64" s="162"/>
      <c r="NFP64" s="162"/>
      <c r="NFQ64" s="162"/>
      <c r="NFR64" s="162"/>
      <c r="NFS64" s="162"/>
      <c r="NFT64" s="162"/>
      <c r="NFU64" s="162"/>
      <c r="NFV64" s="162"/>
      <c r="NFW64" s="162"/>
      <c r="NFX64" s="162"/>
      <c r="NFY64" s="162"/>
      <c r="NFZ64" s="162"/>
      <c r="NGA64" s="162"/>
      <c r="NGB64" s="162"/>
      <c r="NGC64" s="162"/>
      <c r="NGD64" s="162"/>
      <c r="NGE64" s="162"/>
      <c r="NGF64" s="162"/>
      <c r="NGG64" s="162"/>
      <c r="NGH64" s="162"/>
      <c r="NGI64" s="162"/>
      <c r="NGJ64" s="162"/>
      <c r="NGK64" s="162"/>
      <c r="NGL64" s="162"/>
      <c r="NGM64" s="162"/>
      <c r="NGN64" s="162"/>
      <c r="NGO64" s="162"/>
      <c r="NGP64" s="162"/>
      <c r="NGQ64" s="162"/>
      <c r="NGR64" s="162"/>
      <c r="NGS64" s="162"/>
      <c r="NGT64" s="162"/>
      <c r="NGU64" s="162"/>
      <c r="NGV64" s="162"/>
      <c r="NGW64" s="162"/>
      <c r="NGX64" s="162"/>
      <c r="NGY64" s="162"/>
      <c r="NGZ64" s="162"/>
      <c r="NHA64" s="162"/>
      <c r="NHB64" s="162"/>
      <c r="NHC64" s="162"/>
      <c r="NHD64" s="162"/>
      <c r="NHE64" s="162"/>
      <c r="NHF64" s="162"/>
      <c r="NHG64" s="162"/>
      <c r="NHH64" s="162"/>
      <c r="NHI64" s="162"/>
      <c r="NHJ64" s="162"/>
      <c r="NHK64" s="162"/>
      <c r="NHL64" s="162"/>
      <c r="NHM64" s="162"/>
      <c r="NHN64" s="162"/>
      <c r="NHO64" s="162"/>
      <c r="NHP64" s="162"/>
      <c r="NHQ64" s="162"/>
      <c r="NHR64" s="162"/>
      <c r="NHS64" s="162"/>
      <c r="NHT64" s="162"/>
      <c r="NHU64" s="162"/>
      <c r="NHV64" s="162"/>
      <c r="NHW64" s="162"/>
      <c r="NHX64" s="162"/>
      <c r="NHY64" s="162"/>
      <c r="NHZ64" s="162"/>
      <c r="NIA64" s="162"/>
      <c r="NIB64" s="162"/>
      <c r="NIC64" s="162"/>
      <c r="NID64" s="162"/>
      <c r="NIE64" s="162"/>
      <c r="NIF64" s="162"/>
      <c r="NIG64" s="162"/>
      <c r="NIH64" s="162"/>
      <c r="NII64" s="162"/>
      <c r="NIJ64" s="162"/>
      <c r="NIK64" s="162"/>
      <c r="NIL64" s="162"/>
      <c r="NIM64" s="162"/>
      <c r="NIN64" s="162"/>
      <c r="NIO64" s="162"/>
      <c r="NIP64" s="162"/>
      <c r="NIQ64" s="162"/>
      <c r="NIR64" s="162"/>
      <c r="NIS64" s="162"/>
      <c r="NIT64" s="162"/>
      <c r="NIU64" s="162"/>
      <c r="NIV64" s="162"/>
      <c r="NIW64" s="162"/>
      <c r="NIX64" s="162"/>
      <c r="NIY64" s="162"/>
      <c r="NIZ64" s="162"/>
      <c r="NJA64" s="162"/>
      <c r="NJB64" s="162"/>
      <c r="NJC64" s="162"/>
      <c r="NJD64" s="162"/>
      <c r="NJE64" s="162"/>
      <c r="NJF64" s="162"/>
      <c r="NJG64" s="162"/>
      <c r="NJH64" s="162"/>
      <c r="NJI64" s="162"/>
      <c r="NJJ64" s="162"/>
      <c r="NJK64" s="162"/>
      <c r="NJL64" s="162"/>
      <c r="NJM64" s="162"/>
      <c r="NJN64" s="162"/>
      <c r="NJO64" s="162"/>
      <c r="NJP64" s="162"/>
      <c r="NJQ64" s="162"/>
      <c r="NJR64" s="162"/>
      <c r="NJS64" s="162"/>
      <c r="NJT64" s="162"/>
      <c r="NJU64" s="162"/>
      <c r="NJV64" s="162"/>
      <c r="NJW64" s="162"/>
      <c r="NJX64" s="162"/>
      <c r="NJY64" s="162"/>
      <c r="NJZ64" s="162"/>
      <c r="NKA64" s="162"/>
      <c r="NKB64" s="162"/>
      <c r="NKC64" s="162"/>
      <c r="NKD64" s="162"/>
      <c r="NKE64" s="162"/>
      <c r="NKF64" s="162"/>
      <c r="NKG64" s="162"/>
      <c r="NKH64" s="162"/>
      <c r="NKI64" s="162"/>
      <c r="NKJ64" s="162"/>
      <c r="NKK64" s="162"/>
      <c r="NKL64" s="162"/>
      <c r="NKM64" s="162"/>
      <c r="NKN64" s="162"/>
      <c r="NKO64" s="162"/>
      <c r="NKP64" s="162"/>
      <c r="NKQ64" s="162"/>
      <c r="NKR64" s="162"/>
      <c r="NKS64" s="162"/>
      <c r="NKT64" s="162"/>
      <c r="NKU64" s="162"/>
      <c r="NKV64" s="162"/>
      <c r="NKW64" s="162"/>
      <c r="NKX64" s="162"/>
      <c r="NKY64" s="162"/>
      <c r="NKZ64" s="162"/>
      <c r="NLA64" s="162"/>
      <c r="NLB64" s="162"/>
      <c r="NLC64" s="162"/>
      <c r="NLD64" s="162"/>
      <c r="NLE64" s="162"/>
      <c r="NLF64" s="162"/>
      <c r="NLG64" s="162"/>
      <c r="NLH64" s="162"/>
      <c r="NLI64" s="162"/>
      <c r="NLJ64" s="162"/>
      <c r="NLK64" s="162"/>
      <c r="NLL64" s="162"/>
      <c r="NLM64" s="162"/>
      <c r="NLN64" s="162"/>
      <c r="NLO64" s="162"/>
      <c r="NLP64" s="162"/>
      <c r="NLQ64" s="162"/>
      <c r="NLR64" s="162"/>
      <c r="NLS64" s="162"/>
      <c r="NLT64" s="162"/>
      <c r="NLU64" s="162"/>
      <c r="NLV64" s="162"/>
      <c r="NLW64" s="162"/>
      <c r="NLX64" s="162"/>
      <c r="NLY64" s="162"/>
      <c r="NLZ64" s="162"/>
      <c r="NMA64" s="162"/>
      <c r="NMB64" s="162"/>
      <c r="NMC64" s="162"/>
      <c r="NMD64" s="162"/>
      <c r="NME64" s="162"/>
      <c r="NMF64" s="162"/>
      <c r="NMG64" s="162"/>
      <c r="NMH64" s="162"/>
      <c r="NMI64" s="162"/>
      <c r="NMJ64" s="162"/>
      <c r="NMK64" s="162"/>
      <c r="NML64" s="162"/>
      <c r="NMM64" s="162"/>
      <c r="NMN64" s="162"/>
      <c r="NMO64" s="162"/>
      <c r="NMP64" s="162"/>
      <c r="NMQ64" s="162"/>
      <c r="NMR64" s="162"/>
      <c r="NMS64" s="162"/>
      <c r="NMT64" s="162"/>
      <c r="NMU64" s="162"/>
      <c r="NMV64" s="162"/>
      <c r="NMW64" s="162"/>
      <c r="NMX64" s="162"/>
      <c r="NMY64" s="162"/>
      <c r="NMZ64" s="162"/>
      <c r="NNA64" s="162"/>
      <c r="NNB64" s="162"/>
      <c r="NNC64" s="162"/>
      <c r="NND64" s="162"/>
      <c r="NNE64" s="162"/>
      <c r="NNF64" s="162"/>
      <c r="NNG64" s="162"/>
      <c r="NNH64" s="162"/>
      <c r="NNI64" s="162"/>
      <c r="NNJ64" s="162"/>
      <c r="NNK64" s="162"/>
      <c r="NNL64" s="162"/>
      <c r="NNM64" s="162"/>
      <c r="NNN64" s="162"/>
      <c r="NNO64" s="162"/>
      <c r="NNP64" s="162"/>
      <c r="NNQ64" s="162"/>
      <c r="NNR64" s="162"/>
      <c r="NNS64" s="162"/>
      <c r="NNT64" s="162"/>
      <c r="NNU64" s="162"/>
      <c r="NNV64" s="162"/>
      <c r="NNW64" s="162"/>
      <c r="NNX64" s="162"/>
      <c r="NNY64" s="162"/>
      <c r="NNZ64" s="162"/>
      <c r="NOA64" s="162"/>
      <c r="NOB64" s="162"/>
      <c r="NOC64" s="162"/>
      <c r="NOD64" s="162"/>
      <c r="NOE64" s="162"/>
      <c r="NOF64" s="162"/>
      <c r="NOG64" s="162"/>
      <c r="NOH64" s="162"/>
      <c r="NOI64" s="162"/>
      <c r="NOJ64" s="162"/>
      <c r="NOK64" s="162"/>
      <c r="NOL64" s="162"/>
      <c r="NOM64" s="162"/>
      <c r="NON64" s="162"/>
      <c r="NOO64" s="162"/>
      <c r="NOP64" s="162"/>
      <c r="NOQ64" s="162"/>
      <c r="NOR64" s="162"/>
      <c r="NOS64" s="162"/>
      <c r="NOT64" s="162"/>
      <c r="NOU64" s="162"/>
      <c r="NOV64" s="162"/>
      <c r="NOW64" s="162"/>
      <c r="NOX64" s="162"/>
      <c r="NOY64" s="162"/>
      <c r="NOZ64" s="162"/>
      <c r="NPA64" s="162"/>
      <c r="NPB64" s="162"/>
      <c r="NPC64" s="162"/>
      <c r="NPD64" s="162"/>
      <c r="NPE64" s="162"/>
      <c r="NPF64" s="162"/>
      <c r="NPG64" s="162"/>
      <c r="NPH64" s="162"/>
      <c r="NPI64" s="162"/>
      <c r="NPJ64" s="162"/>
      <c r="NPK64" s="162"/>
      <c r="NPL64" s="162"/>
      <c r="NPM64" s="162"/>
      <c r="NPN64" s="162"/>
      <c r="NPO64" s="162"/>
      <c r="NPP64" s="162"/>
      <c r="NPQ64" s="162"/>
      <c r="NPR64" s="162"/>
      <c r="NPS64" s="162"/>
      <c r="NPT64" s="162"/>
      <c r="NPU64" s="162"/>
      <c r="NPV64" s="162"/>
      <c r="NPW64" s="162"/>
      <c r="NPX64" s="162"/>
      <c r="NPY64" s="162"/>
      <c r="NPZ64" s="162"/>
      <c r="NQA64" s="162"/>
      <c r="NQB64" s="162"/>
      <c r="NQC64" s="162"/>
      <c r="NQD64" s="162"/>
      <c r="NQE64" s="162"/>
      <c r="NQF64" s="162"/>
      <c r="NQG64" s="162"/>
      <c r="NQH64" s="162"/>
      <c r="NQI64" s="162"/>
      <c r="NQJ64" s="162"/>
      <c r="NQK64" s="162"/>
      <c r="NQL64" s="162"/>
      <c r="NQM64" s="162"/>
      <c r="NQN64" s="162"/>
      <c r="NQO64" s="162"/>
      <c r="NQP64" s="162"/>
      <c r="NQQ64" s="162"/>
      <c r="NQR64" s="162"/>
      <c r="NQS64" s="162"/>
      <c r="NQT64" s="162"/>
      <c r="NQU64" s="162"/>
      <c r="NQV64" s="162"/>
      <c r="NQW64" s="162"/>
      <c r="NQX64" s="162"/>
      <c r="NQY64" s="162"/>
      <c r="NQZ64" s="162"/>
      <c r="NRA64" s="162"/>
      <c r="NRB64" s="162"/>
      <c r="NRC64" s="162"/>
      <c r="NRD64" s="162"/>
      <c r="NRE64" s="162"/>
      <c r="NRF64" s="162"/>
      <c r="NRG64" s="162"/>
      <c r="NRH64" s="162"/>
      <c r="NRI64" s="162"/>
      <c r="NRJ64" s="162"/>
      <c r="NRK64" s="162"/>
      <c r="NRL64" s="162"/>
      <c r="NRM64" s="162"/>
      <c r="NRN64" s="162"/>
      <c r="NRO64" s="162"/>
      <c r="NRP64" s="162"/>
      <c r="NRQ64" s="162"/>
      <c r="NRR64" s="162"/>
      <c r="NRS64" s="162"/>
      <c r="NRT64" s="162"/>
      <c r="NRU64" s="162"/>
      <c r="NRV64" s="162"/>
      <c r="NRW64" s="162"/>
      <c r="NRX64" s="162"/>
      <c r="NRY64" s="162"/>
      <c r="NRZ64" s="162"/>
      <c r="NSA64" s="162"/>
      <c r="NSB64" s="162"/>
      <c r="NSC64" s="162"/>
      <c r="NSD64" s="162"/>
      <c r="NSE64" s="162"/>
      <c r="NSF64" s="162"/>
      <c r="NSG64" s="162"/>
      <c r="NSH64" s="162"/>
      <c r="NSI64" s="162"/>
      <c r="NSJ64" s="162"/>
      <c r="NSK64" s="162"/>
      <c r="NSL64" s="162"/>
      <c r="NSM64" s="162"/>
      <c r="NSN64" s="162"/>
      <c r="NSO64" s="162"/>
      <c r="NSP64" s="162"/>
      <c r="NSQ64" s="162"/>
      <c r="NSR64" s="162"/>
      <c r="NSS64" s="162"/>
      <c r="NST64" s="162"/>
      <c r="NSU64" s="162"/>
      <c r="NSV64" s="162"/>
      <c r="NSW64" s="162"/>
      <c r="NSX64" s="162"/>
      <c r="NSY64" s="162"/>
      <c r="NSZ64" s="162"/>
      <c r="NTA64" s="162"/>
      <c r="NTB64" s="162"/>
      <c r="NTC64" s="162"/>
      <c r="NTD64" s="162"/>
      <c r="NTE64" s="162"/>
      <c r="NTF64" s="162"/>
      <c r="NTG64" s="162"/>
      <c r="NTH64" s="162"/>
      <c r="NTI64" s="162"/>
      <c r="NTJ64" s="162"/>
      <c r="NTK64" s="162"/>
      <c r="NTL64" s="162"/>
      <c r="NTM64" s="162"/>
      <c r="NTN64" s="162"/>
      <c r="NTO64" s="162"/>
      <c r="NTP64" s="162"/>
      <c r="NTQ64" s="162"/>
      <c r="NTR64" s="162"/>
      <c r="NTS64" s="162"/>
      <c r="NTT64" s="162"/>
      <c r="NTU64" s="162"/>
      <c r="NTV64" s="162"/>
      <c r="NTW64" s="162"/>
      <c r="NTX64" s="162"/>
      <c r="NTY64" s="162"/>
      <c r="NTZ64" s="162"/>
      <c r="NUA64" s="162"/>
      <c r="NUB64" s="162"/>
      <c r="NUC64" s="162"/>
      <c r="NUD64" s="162"/>
      <c r="NUE64" s="162"/>
      <c r="NUF64" s="162"/>
      <c r="NUG64" s="162"/>
      <c r="NUH64" s="162"/>
      <c r="NUI64" s="162"/>
      <c r="NUJ64" s="162"/>
      <c r="NUK64" s="162"/>
      <c r="NUL64" s="162"/>
      <c r="NUM64" s="162"/>
      <c r="NUN64" s="162"/>
      <c r="NUO64" s="162"/>
      <c r="NUP64" s="162"/>
      <c r="NUQ64" s="162"/>
      <c r="NUR64" s="162"/>
      <c r="NUS64" s="162"/>
      <c r="NUT64" s="162"/>
      <c r="NUU64" s="162"/>
      <c r="NUV64" s="162"/>
      <c r="NUW64" s="162"/>
      <c r="NUX64" s="162"/>
      <c r="NUY64" s="162"/>
      <c r="NUZ64" s="162"/>
      <c r="NVA64" s="162"/>
      <c r="NVB64" s="162"/>
      <c r="NVC64" s="162"/>
      <c r="NVD64" s="162"/>
      <c r="NVE64" s="162"/>
      <c r="NVF64" s="162"/>
      <c r="NVG64" s="162"/>
      <c r="NVH64" s="162"/>
      <c r="NVI64" s="162"/>
      <c r="NVJ64" s="162"/>
      <c r="NVK64" s="162"/>
      <c r="NVL64" s="162"/>
      <c r="NVM64" s="162"/>
      <c r="NVN64" s="162"/>
      <c r="NVO64" s="162"/>
      <c r="NVP64" s="162"/>
      <c r="NVQ64" s="162"/>
      <c r="NVR64" s="162"/>
      <c r="NVS64" s="162"/>
      <c r="NVT64" s="162"/>
      <c r="NVU64" s="162"/>
      <c r="NVV64" s="162"/>
      <c r="NVW64" s="162"/>
      <c r="NVX64" s="162"/>
      <c r="NVY64" s="162"/>
      <c r="NVZ64" s="162"/>
      <c r="NWA64" s="162"/>
      <c r="NWB64" s="162"/>
      <c r="NWC64" s="162"/>
      <c r="NWD64" s="162"/>
      <c r="NWE64" s="162"/>
      <c r="NWF64" s="162"/>
      <c r="NWG64" s="162"/>
      <c r="NWH64" s="162"/>
      <c r="NWI64" s="162"/>
      <c r="NWJ64" s="162"/>
      <c r="NWK64" s="162"/>
      <c r="NWL64" s="162"/>
      <c r="NWM64" s="162"/>
      <c r="NWN64" s="162"/>
      <c r="NWO64" s="162"/>
      <c r="NWP64" s="162"/>
      <c r="NWQ64" s="162"/>
      <c r="NWR64" s="162"/>
      <c r="NWS64" s="162"/>
      <c r="NWT64" s="162"/>
      <c r="NWU64" s="162"/>
      <c r="NWV64" s="162"/>
      <c r="NWW64" s="162"/>
      <c r="NWX64" s="162"/>
      <c r="NWY64" s="162"/>
      <c r="NWZ64" s="162"/>
      <c r="NXA64" s="162"/>
      <c r="NXB64" s="162"/>
      <c r="NXC64" s="162"/>
      <c r="NXD64" s="162"/>
      <c r="NXE64" s="162"/>
      <c r="NXF64" s="162"/>
      <c r="NXG64" s="162"/>
      <c r="NXH64" s="162"/>
      <c r="NXI64" s="162"/>
      <c r="NXJ64" s="162"/>
      <c r="NXK64" s="162"/>
      <c r="NXL64" s="162"/>
      <c r="NXM64" s="162"/>
      <c r="NXN64" s="162"/>
      <c r="NXO64" s="162"/>
      <c r="NXP64" s="162"/>
      <c r="NXQ64" s="162"/>
      <c r="NXR64" s="162"/>
      <c r="NXS64" s="162"/>
      <c r="NXT64" s="162"/>
      <c r="NXU64" s="162"/>
      <c r="NXV64" s="162"/>
      <c r="NXW64" s="162"/>
      <c r="NXX64" s="162"/>
      <c r="NXY64" s="162"/>
      <c r="NXZ64" s="162"/>
      <c r="NYA64" s="162"/>
      <c r="NYB64" s="162"/>
      <c r="NYC64" s="162"/>
      <c r="NYD64" s="162"/>
      <c r="NYE64" s="162"/>
      <c r="NYF64" s="162"/>
      <c r="NYG64" s="162"/>
      <c r="NYH64" s="162"/>
      <c r="NYI64" s="162"/>
      <c r="NYJ64" s="162"/>
      <c r="NYK64" s="162"/>
      <c r="NYL64" s="162"/>
      <c r="NYM64" s="162"/>
      <c r="NYN64" s="162"/>
      <c r="NYO64" s="162"/>
      <c r="NYP64" s="162"/>
      <c r="NYQ64" s="162"/>
      <c r="NYR64" s="162"/>
      <c r="NYS64" s="162"/>
      <c r="NYT64" s="162"/>
      <c r="NYU64" s="162"/>
      <c r="NYV64" s="162"/>
      <c r="NYW64" s="162"/>
      <c r="NYX64" s="162"/>
      <c r="NYY64" s="162"/>
      <c r="NYZ64" s="162"/>
      <c r="NZA64" s="162"/>
      <c r="NZB64" s="162"/>
      <c r="NZC64" s="162"/>
      <c r="NZD64" s="162"/>
      <c r="NZE64" s="162"/>
      <c r="NZF64" s="162"/>
      <c r="NZG64" s="162"/>
      <c r="NZH64" s="162"/>
      <c r="NZI64" s="162"/>
      <c r="NZJ64" s="162"/>
      <c r="NZK64" s="162"/>
      <c r="NZL64" s="162"/>
      <c r="NZM64" s="162"/>
      <c r="NZN64" s="162"/>
      <c r="NZO64" s="162"/>
      <c r="NZP64" s="162"/>
      <c r="NZQ64" s="162"/>
      <c r="NZR64" s="162"/>
      <c r="NZS64" s="162"/>
      <c r="NZT64" s="162"/>
      <c r="NZU64" s="162"/>
      <c r="NZV64" s="162"/>
      <c r="NZW64" s="162"/>
      <c r="NZX64" s="162"/>
      <c r="NZY64" s="162"/>
      <c r="NZZ64" s="162"/>
      <c r="OAA64" s="162"/>
      <c r="OAB64" s="162"/>
      <c r="OAC64" s="162"/>
      <c r="OAD64" s="162"/>
      <c r="OAE64" s="162"/>
      <c r="OAF64" s="162"/>
      <c r="OAG64" s="162"/>
      <c r="OAH64" s="162"/>
      <c r="OAI64" s="162"/>
      <c r="OAJ64" s="162"/>
      <c r="OAK64" s="162"/>
      <c r="OAL64" s="162"/>
      <c r="OAM64" s="162"/>
      <c r="OAN64" s="162"/>
      <c r="OAO64" s="162"/>
      <c r="OAP64" s="162"/>
      <c r="OAQ64" s="162"/>
      <c r="OAR64" s="162"/>
      <c r="OAS64" s="162"/>
      <c r="OAT64" s="162"/>
      <c r="OAU64" s="162"/>
      <c r="OAV64" s="162"/>
      <c r="OAW64" s="162"/>
      <c r="OAX64" s="162"/>
      <c r="OAY64" s="162"/>
      <c r="OAZ64" s="162"/>
      <c r="OBA64" s="162"/>
      <c r="OBB64" s="162"/>
      <c r="OBC64" s="162"/>
      <c r="OBD64" s="162"/>
      <c r="OBE64" s="162"/>
      <c r="OBF64" s="162"/>
      <c r="OBG64" s="162"/>
      <c r="OBH64" s="162"/>
      <c r="OBI64" s="162"/>
      <c r="OBJ64" s="162"/>
      <c r="OBK64" s="162"/>
      <c r="OBL64" s="162"/>
      <c r="OBM64" s="162"/>
      <c r="OBN64" s="162"/>
      <c r="OBO64" s="162"/>
      <c r="OBP64" s="162"/>
      <c r="OBQ64" s="162"/>
      <c r="OBR64" s="162"/>
      <c r="OBS64" s="162"/>
      <c r="OBT64" s="162"/>
      <c r="OBU64" s="162"/>
      <c r="OBV64" s="162"/>
      <c r="OBW64" s="162"/>
      <c r="OBX64" s="162"/>
      <c r="OBY64" s="162"/>
      <c r="OBZ64" s="162"/>
      <c r="OCA64" s="162"/>
      <c r="OCB64" s="162"/>
      <c r="OCC64" s="162"/>
      <c r="OCD64" s="162"/>
      <c r="OCE64" s="162"/>
      <c r="OCF64" s="162"/>
      <c r="OCG64" s="162"/>
      <c r="OCH64" s="162"/>
      <c r="OCI64" s="162"/>
      <c r="OCJ64" s="162"/>
      <c r="OCK64" s="162"/>
      <c r="OCL64" s="162"/>
      <c r="OCM64" s="162"/>
      <c r="OCN64" s="162"/>
      <c r="OCO64" s="162"/>
      <c r="OCP64" s="162"/>
      <c r="OCQ64" s="162"/>
      <c r="OCR64" s="162"/>
      <c r="OCS64" s="162"/>
      <c r="OCT64" s="162"/>
      <c r="OCU64" s="162"/>
      <c r="OCV64" s="162"/>
      <c r="OCW64" s="162"/>
      <c r="OCX64" s="162"/>
      <c r="OCY64" s="162"/>
      <c r="OCZ64" s="162"/>
      <c r="ODA64" s="162"/>
      <c r="ODB64" s="162"/>
      <c r="ODC64" s="162"/>
      <c r="ODD64" s="162"/>
      <c r="ODE64" s="162"/>
      <c r="ODF64" s="162"/>
      <c r="ODG64" s="162"/>
      <c r="ODH64" s="162"/>
      <c r="ODI64" s="162"/>
      <c r="ODJ64" s="162"/>
      <c r="ODK64" s="162"/>
      <c r="ODL64" s="162"/>
      <c r="ODM64" s="162"/>
      <c r="ODN64" s="162"/>
      <c r="ODO64" s="162"/>
      <c r="ODP64" s="162"/>
      <c r="ODQ64" s="162"/>
      <c r="ODR64" s="162"/>
      <c r="ODS64" s="162"/>
      <c r="ODT64" s="162"/>
      <c r="ODU64" s="162"/>
      <c r="ODV64" s="162"/>
      <c r="ODW64" s="162"/>
      <c r="ODX64" s="162"/>
      <c r="ODY64" s="162"/>
      <c r="ODZ64" s="162"/>
      <c r="OEA64" s="162"/>
      <c r="OEB64" s="162"/>
      <c r="OEC64" s="162"/>
      <c r="OED64" s="162"/>
      <c r="OEE64" s="162"/>
      <c r="OEF64" s="162"/>
      <c r="OEG64" s="162"/>
      <c r="OEH64" s="162"/>
      <c r="OEI64" s="162"/>
      <c r="OEJ64" s="162"/>
      <c r="OEK64" s="162"/>
      <c r="OEL64" s="162"/>
      <c r="OEM64" s="162"/>
      <c r="OEN64" s="162"/>
      <c r="OEO64" s="162"/>
      <c r="OEP64" s="162"/>
      <c r="OEQ64" s="162"/>
      <c r="OER64" s="162"/>
      <c r="OES64" s="162"/>
      <c r="OET64" s="162"/>
      <c r="OEU64" s="162"/>
      <c r="OEV64" s="162"/>
      <c r="OEW64" s="162"/>
      <c r="OEX64" s="162"/>
      <c r="OEY64" s="162"/>
      <c r="OEZ64" s="162"/>
      <c r="OFA64" s="162"/>
      <c r="OFB64" s="162"/>
      <c r="OFC64" s="162"/>
      <c r="OFD64" s="162"/>
      <c r="OFE64" s="162"/>
      <c r="OFF64" s="162"/>
      <c r="OFG64" s="162"/>
      <c r="OFH64" s="162"/>
      <c r="OFI64" s="162"/>
      <c r="OFJ64" s="162"/>
      <c r="OFK64" s="162"/>
      <c r="OFL64" s="162"/>
      <c r="OFM64" s="162"/>
      <c r="OFN64" s="162"/>
      <c r="OFO64" s="162"/>
      <c r="OFP64" s="162"/>
      <c r="OFQ64" s="162"/>
      <c r="OFR64" s="162"/>
      <c r="OFS64" s="162"/>
      <c r="OFT64" s="162"/>
      <c r="OFU64" s="162"/>
      <c r="OFV64" s="162"/>
      <c r="OFW64" s="162"/>
      <c r="OFX64" s="162"/>
      <c r="OFY64" s="162"/>
      <c r="OFZ64" s="162"/>
      <c r="OGA64" s="162"/>
      <c r="OGB64" s="162"/>
      <c r="OGC64" s="162"/>
      <c r="OGD64" s="162"/>
      <c r="OGE64" s="162"/>
      <c r="OGF64" s="162"/>
      <c r="OGG64" s="162"/>
      <c r="OGH64" s="162"/>
      <c r="OGI64" s="162"/>
      <c r="OGJ64" s="162"/>
      <c r="OGK64" s="162"/>
      <c r="OGL64" s="162"/>
      <c r="OGM64" s="162"/>
      <c r="OGN64" s="162"/>
      <c r="OGO64" s="162"/>
      <c r="OGP64" s="162"/>
      <c r="OGQ64" s="162"/>
      <c r="OGR64" s="162"/>
      <c r="OGS64" s="162"/>
      <c r="OGT64" s="162"/>
      <c r="OGU64" s="162"/>
      <c r="OGV64" s="162"/>
      <c r="OGW64" s="162"/>
      <c r="OGX64" s="162"/>
      <c r="OGY64" s="162"/>
      <c r="OGZ64" s="162"/>
      <c r="OHA64" s="162"/>
      <c r="OHB64" s="162"/>
      <c r="OHC64" s="162"/>
      <c r="OHD64" s="162"/>
      <c r="OHE64" s="162"/>
      <c r="OHF64" s="162"/>
      <c r="OHG64" s="162"/>
      <c r="OHH64" s="162"/>
      <c r="OHI64" s="162"/>
      <c r="OHJ64" s="162"/>
      <c r="OHK64" s="162"/>
      <c r="OHL64" s="162"/>
      <c r="OHM64" s="162"/>
      <c r="OHN64" s="162"/>
      <c r="OHO64" s="162"/>
      <c r="OHP64" s="162"/>
      <c r="OHQ64" s="162"/>
      <c r="OHR64" s="162"/>
      <c r="OHS64" s="162"/>
      <c r="OHT64" s="162"/>
      <c r="OHU64" s="162"/>
      <c r="OHV64" s="162"/>
      <c r="OHW64" s="162"/>
      <c r="OHX64" s="162"/>
      <c r="OHY64" s="162"/>
      <c r="OHZ64" s="162"/>
      <c r="OIA64" s="162"/>
      <c r="OIB64" s="162"/>
      <c r="OIC64" s="162"/>
      <c r="OID64" s="162"/>
      <c r="OIE64" s="162"/>
      <c r="OIF64" s="162"/>
      <c r="OIG64" s="162"/>
      <c r="OIH64" s="162"/>
      <c r="OII64" s="162"/>
      <c r="OIJ64" s="162"/>
      <c r="OIK64" s="162"/>
      <c r="OIL64" s="162"/>
      <c r="OIM64" s="162"/>
      <c r="OIN64" s="162"/>
      <c r="OIO64" s="162"/>
      <c r="OIP64" s="162"/>
      <c r="OIQ64" s="162"/>
      <c r="OIR64" s="162"/>
      <c r="OIS64" s="162"/>
      <c r="OIT64" s="162"/>
      <c r="OIU64" s="162"/>
      <c r="OIV64" s="162"/>
      <c r="OIW64" s="162"/>
      <c r="OIX64" s="162"/>
      <c r="OIY64" s="162"/>
      <c r="OIZ64" s="162"/>
      <c r="OJA64" s="162"/>
      <c r="OJB64" s="162"/>
      <c r="OJC64" s="162"/>
      <c r="OJD64" s="162"/>
      <c r="OJE64" s="162"/>
      <c r="OJF64" s="162"/>
      <c r="OJG64" s="162"/>
      <c r="OJH64" s="162"/>
      <c r="OJI64" s="162"/>
      <c r="OJJ64" s="162"/>
      <c r="OJK64" s="162"/>
      <c r="OJL64" s="162"/>
      <c r="OJM64" s="162"/>
      <c r="OJN64" s="162"/>
      <c r="OJO64" s="162"/>
      <c r="OJP64" s="162"/>
      <c r="OJQ64" s="162"/>
      <c r="OJR64" s="162"/>
      <c r="OJS64" s="162"/>
      <c r="OJT64" s="162"/>
      <c r="OJU64" s="162"/>
      <c r="OJV64" s="162"/>
      <c r="OJW64" s="162"/>
      <c r="OJX64" s="162"/>
      <c r="OJY64" s="162"/>
      <c r="OJZ64" s="162"/>
      <c r="OKA64" s="162"/>
      <c r="OKB64" s="162"/>
      <c r="OKC64" s="162"/>
      <c r="OKD64" s="162"/>
      <c r="OKE64" s="162"/>
      <c r="OKF64" s="162"/>
      <c r="OKG64" s="162"/>
      <c r="OKH64" s="162"/>
      <c r="OKI64" s="162"/>
      <c r="OKJ64" s="162"/>
      <c r="OKK64" s="162"/>
      <c r="OKL64" s="162"/>
      <c r="OKM64" s="162"/>
      <c r="OKN64" s="162"/>
      <c r="OKO64" s="162"/>
      <c r="OKP64" s="162"/>
      <c r="OKQ64" s="162"/>
      <c r="OKR64" s="162"/>
      <c r="OKS64" s="162"/>
      <c r="OKT64" s="162"/>
      <c r="OKU64" s="162"/>
      <c r="OKV64" s="162"/>
      <c r="OKW64" s="162"/>
      <c r="OKX64" s="162"/>
      <c r="OKY64" s="162"/>
      <c r="OKZ64" s="162"/>
      <c r="OLA64" s="162"/>
      <c r="OLB64" s="162"/>
      <c r="OLC64" s="162"/>
      <c r="OLD64" s="162"/>
      <c r="OLE64" s="162"/>
      <c r="OLF64" s="162"/>
      <c r="OLG64" s="162"/>
      <c r="OLH64" s="162"/>
      <c r="OLI64" s="162"/>
      <c r="OLJ64" s="162"/>
      <c r="OLK64" s="162"/>
      <c r="OLL64" s="162"/>
      <c r="OLM64" s="162"/>
      <c r="OLN64" s="162"/>
      <c r="OLO64" s="162"/>
      <c r="OLP64" s="162"/>
      <c r="OLQ64" s="162"/>
      <c r="OLR64" s="162"/>
      <c r="OLS64" s="162"/>
      <c r="OLT64" s="162"/>
      <c r="OLU64" s="162"/>
      <c r="OLV64" s="162"/>
      <c r="OLW64" s="162"/>
      <c r="OLX64" s="162"/>
      <c r="OLY64" s="162"/>
      <c r="OLZ64" s="162"/>
      <c r="OMA64" s="162"/>
      <c r="OMB64" s="162"/>
      <c r="OMC64" s="162"/>
      <c r="OMD64" s="162"/>
      <c r="OME64" s="162"/>
      <c r="OMF64" s="162"/>
      <c r="OMG64" s="162"/>
      <c r="OMH64" s="162"/>
      <c r="OMI64" s="162"/>
      <c r="OMJ64" s="162"/>
      <c r="OMK64" s="162"/>
      <c r="OML64" s="162"/>
      <c r="OMM64" s="162"/>
      <c r="OMN64" s="162"/>
      <c r="OMO64" s="162"/>
      <c r="OMP64" s="162"/>
      <c r="OMQ64" s="162"/>
      <c r="OMR64" s="162"/>
      <c r="OMS64" s="162"/>
      <c r="OMT64" s="162"/>
      <c r="OMU64" s="162"/>
      <c r="OMV64" s="162"/>
      <c r="OMW64" s="162"/>
      <c r="OMX64" s="162"/>
      <c r="OMY64" s="162"/>
      <c r="OMZ64" s="162"/>
      <c r="ONA64" s="162"/>
      <c r="ONB64" s="162"/>
      <c r="ONC64" s="162"/>
      <c r="OND64" s="162"/>
      <c r="ONE64" s="162"/>
      <c r="ONF64" s="162"/>
      <c r="ONG64" s="162"/>
      <c r="ONH64" s="162"/>
      <c r="ONI64" s="162"/>
      <c r="ONJ64" s="162"/>
      <c r="ONK64" s="162"/>
      <c r="ONL64" s="162"/>
      <c r="ONM64" s="162"/>
      <c r="ONN64" s="162"/>
      <c r="ONO64" s="162"/>
      <c r="ONP64" s="162"/>
      <c r="ONQ64" s="162"/>
      <c r="ONR64" s="162"/>
      <c r="ONS64" s="162"/>
      <c r="ONT64" s="162"/>
      <c r="ONU64" s="162"/>
      <c r="ONV64" s="162"/>
      <c r="ONW64" s="162"/>
      <c r="ONX64" s="162"/>
      <c r="ONY64" s="162"/>
      <c r="ONZ64" s="162"/>
      <c r="OOA64" s="162"/>
      <c r="OOB64" s="162"/>
      <c r="OOC64" s="162"/>
      <c r="OOD64" s="162"/>
      <c r="OOE64" s="162"/>
      <c r="OOF64" s="162"/>
      <c r="OOG64" s="162"/>
      <c r="OOH64" s="162"/>
      <c r="OOI64" s="162"/>
      <c r="OOJ64" s="162"/>
      <c r="OOK64" s="162"/>
      <c r="OOL64" s="162"/>
      <c r="OOM64" s="162"/>
      <c r="OON64" s="162"/>
      <c r="OOO64" s="162"/>
      <c r="OOP64" s="162"/>
      <c r="OOQ64" s="162"/>
      <c r="OOR64" s="162"/>
      <c r="OOS64" s="162"/>
      <c r="OOT64" s="162"/>
      <c r="OOU64" s="162"/>
      <c r="OOV64" s="162"/>
      <c r="OOW64" s="162"/>
      <c r="OOX64" s="162"/>
      <c r="OOY64" s="162"/>
      <c r="OOZ64" s="162"/>
      <c r="OPA64" s="162"/>
      <c r="OPB64" s="162"/>
      <c r="OPC64" s="162"/>
      <c r="OPD64" s="162"/>
      <c r="OPE64" s="162"/>
      <c r="OPF64" s="162"/>
      <c r="OPG64" s="162"/>
      <c r="OPH64" s="162"/>
      <c r="OPI64" s="162"/>
      <c r="OPJ64" s="162"/>
      <c r="OPK64" s="162"/>
      <c r="OPL64" s="162"/>
      <c r="OPM64" s="162"/>
      <c r="OPN64" s="162"/>
      <c r="OPO64" s="162"/>
      <c r="OPP64" s="162"/>
      <c r="OPQ64" s="162"/>
      <c r="OPR64" s="162"/>
      <c r="OPS64" s="162"/>
      <c r="OPT64" s="162"/>
      <c r="OPU64" s="162"/>
      <c r="OPV64" s="162"/>
      <c r="OPW64" s="162"/>
      <c r="OPX64" s="162"/>
      <c r="OPY64" s="162"/>
      <c r="OPZ64" s="162"/>
      <c r="OQA64" s="162"/>
      <c r="OQB64" s="162"/>
      <c r="OQC64" s="162"/>
      <c r="OQD64" s="162"/>
      <c r="OQE64" s="162"/>
      <c r="OQF64" s="162"/>
      <c r="OQG64" s="162"/>
      <c r="OQH64" s="162"/>
      <c r="OQI64" s="162"/>
      <c r="OQJ64" s="162"/>
      <c r="OQK64" s="162"/>
      <c r="OQL64" s="162"/>
      <c r="OQM64" s="162"/>
      <c r="OQN64" s="162"/>
      <c r="OQO64" s="162"/>
      <c r="OQP64" s="162"/>
      <c r="OQQ64" s="162"/>
      <c r="OQR64" s="162"/>
      <c r="OQS64" s="162"/>
      <c r="OQT64" s="162"/>
      <c r="OQU64" s="162"/>
      <c r="OQV64" s="162"/>
      <c r="OQW64" s="162"/>
      <c r="OQX64" s="162"/>
      <c r="OQY64" s="162"/>
      <c r="OQZ64" s="162"/>
      <c r="ORA64" s="162"/>
      <c r="ORB64" s="162"/>
      <c r="ORC64" s="162"/>
      <c r="ORD64" s="162"/>
      <c r="ORE64" s="162"/>
      <c r="ORF64" s="162"/>
      <c r="ORG64" s="162"/>
      <c r="ORH64" s="162"/>
      <c r="ORI64" s="162"/>
      <c r="ORJ64" s="162"/>
      <c r="ORK64" s="162"/>
      <c r="ORL64" s="162"/>
      <c r="ORM64" s="162"/>
      <c r="ORN64" s="162"/>
      <c r="ORO64" s="162"/>
      <c r="ORP64" s="162"/>
      <c r="ORQ64" s="162"/>
      <c r="ORR64" s="162"/>
      <c r="ORS64" s="162"/>
      <c r="ORT64" s="162"/>
      <c r="ORU64" s="162"/>
      <c r="ORV64" s="162"/>
      <c r="ORW64" s="162"/>
      <c r="ORX64" s="162"/>
      <c r="ORY64" s="162"/>
      <c r="ORZ64" s="162"/>
      <c r="OSA64" s="162"/>
      <c r="OSB64" s="162"/>
      <c r="OSC64" s="162"/>
      <c r="OSD64" s="162"/>
      <c r="OSE64" s="162"/>
      <c r="OSF64" s="162"/>
      <c r="OSG64" s="162"/>
      <c r="OSH64" s="162"/>
      <c r="OSI64" s="162"/>
      <c r="OSJ64" s="162"/>
      <c r="OSK64" s="162"/>
      <c r="OSL64" s="162"/>
      <c r="OSM64" s="162"/>
      <c r="OSN64" s="162"/>
      <c r="OSO64" s="162"/>
      <c r="OSP64" s="162"/>
      <c r="OSQ64" s="162"/>
      <c r="OSR64" s="162"/>
      <c r="OSS64" s="162"/>
      <c r="OST64" s="162"/>
      <c r="OSU64" s="162"/>
      <c r="OSV64" s="162"/>
      <c r="OSW64" s="162"/>
      <c r="OSX64" s="162"/>
      <c r="OSY64" s="162"/>
      <c r="OSZ64" s="162"/>
      <c r="OTA64" s="162"/>
      <c r="OTB64" s="162"/>
      <c r="OTC64" s="162"/>
      <c r="OTD64" s="162"/>
      <c r="OTE64" s="162"/>
      <c r="OTF64" s="162"/>
      <c r="OTG64" s="162"/>
      <c r="OTH64" s="162"/>
      <c r="OTI64" s="162"/>
      <c r="OTJ64" s="162"/>
      <c r="OTK64" s="162"/>
      <c r="OTL64" s="162"/>
      <c r="OTM64" s="162"/>
      <c r="OTN64" s="162"/>
      <c r="OTO64" s="162"/>
      <c r="OTP64" s="162"/>
      <c r="OTQ64" s="162"/>
      <c r="OTR64" s="162"/>
      <c r="OTS64" s="162"/>
      <c r="OTT64" s="162"/>
      <c r="OTU64" s="162"/>
      <c r="OTV64" s="162"/>
      <c r="OTW64" s="162"/>
      <c r="OTX64" s="162"/>
      <c r="OTY64" s="162"/>
      <c r="OTZ64" s="162"/>
      <c r="OUA64" s="162"/>
      <c r="OUB64" s="162"/>
      <c r="OUC64" s="162"/>
      <c r="OUD64" s="162"/>
      <c r="OUE64" s="162"/>
      <c r="OUF64" s="162"/>
      <c r="OUG64" s="162"/>
      <c r="OUH64" s="162"/>
      <c r="OUI64" s="162"/>
      <c r="OUJ64" s="162"/>
      <c r="OUK64" s="162"/>
      <c r="OUL64" s="162"/>
      <c r="OUM64" s="162"/>
      <c r="OUN64" s="162"/>
      <c r="OUO64" s="162"/>
      <c r="OUP64" s="162"/>
      <c r="OUQ64" s="162"/>
      <c r="OUR64" s="162"/>
      <c r="OUS64" s="162"/>
      <c r="OUT64" s="162"/>
      <c r="OUU64" s="162"/>
      <c r="OUV64" s="162"/>
      <c r="OUW64" s="162"/>
      <c r="OUX64" s="162"/>
      <c r="OUY64" s="162"/>
      <c r="OUZ64" s="162"/>
      <c r="OVA64" s="162"/>
      <c r="OVB64" s="162"/>
      <c r="OVC64" s="162"/>
      <c r="OVD64" s="162"/>
      <c r="OVE64" s="162"/>
      <c r="OVF64" s="162"/>
      <c r="OVG64" s="162"/>
      <c r="OVH64" s="162"/>
      <c r="OVI64" s="162"/>
      <c r="OVJ64" s="162"/>
      <c r="OVK64" s="162"/>
      <c r="OVL64" s="162"/>
      <c r="OVM64" s="162"/>
      <c r="OVN64" s="162"/>
      <c r="OVO64" s="162"/>
      <c r="OVP64" s="162"/>
      <c r="OVQ64" s="162"/>
      <c r="OVR64" s="162"/>
      <c r="OVS64" s="162"/>
      <c r="OVT64" s="162"/>
      <c r="OVU64" s="162"/>
      <c r="OVV64" s="162"/>
      <c r="OVW64" s="162"/>
      <c r="OVX64" s="162"/>
      <c r="OVY64" s="162"/>
      <c r="OVZ64" s="162"/>
      <c r="OWA64" s="162"/>
      <c r="OWB64" s="162"/>
      <c r="OWC64" s="162"/>
      <c r="OWD64" s="162"/>
      <c r="OWE64" s="162"/>
      <c r="OWF64" s="162"/>
      <c r="OWG64" s="162"/>
      <c r="OWH64" s="162"/>
      <c r="OWI64" s="162"/>
      <c r="OWJ64" s="162"/>
      <c r="OWK64" s="162"/>
      <c r="OWL64" s="162"/>
      <c r="OWM64" s="162"/>
      <c r="OWN64" s="162"/>
      <c r="OWO64" s="162"/>
      <c r="OWP64" s="162"/>
      <c r="OWQ64" s="162"/>
      <c r="OWR64" s="162"/>
      <c r="OWS64" s="162"/>
      <c r="OWT64" s="162"/>
      <c r="OWU64" s="162"/>
      <c r="OWV64" s="162"/>
      <c r="OWW64" s="162"/>
      <c r="OWX64" s="162"/>
      <c r="OWY64" s="162"/>
      <c r="OWZ64" s="162"/>
      <c r="OXA64" s="162"/>
      <c r="OXB64" s="162"/>
      <c r="OXC64" s="162"/>
      <c r="OXD64" s="162"/>
      <c r="OXE64" s="162"/>
      <c r="OXF64" s="162"/>
      <c r="OXG64" s="162"/>
      <c r="OXH64" s="162"/>
      <c r="OXI64" s="162"/>
      <c r="OXJ64" s="162"/>
      <c r="OXK64" s="162"/>
      <c r="OXL64" s="162"/>
      <c r="OXM64" s="162"/>
      <c r="OXN64" s="162"/>
      <c r="OXO64" s="162"/>
      <c r="OXP64" s="162"/>
      <c r="OXQ64" s="162"/>
      <c r="OXR64" s="162"/>
      <c r="OXS64" s="162"/>
      <c r="OXT64" s="162"/>
      <c r="OXU64" s="162"/>
      <c r="OXV64" s="162"/>
      <c r="OXW64" s="162"/>
      <c r="OXX64" s="162"/>
      <c r="OXY64" s="162"/>
      <c r="OXZ64" s="162"/>
      <c r="OYA64" s="162"/>
      <c r="OYB64" s="162"/>
      <c r="OYC64" s="162"/>
      <c r="OYD64" s="162"/>
      <c r="OYE64" s="162"/>
      <c r="OYF64" s="162"/>
      <c r="OYG64" s="162"/>
      <c r="OYH64" s="162"/>
      <c r="OYI64" s="162"/>
      <c r="OYJ64" s="162"/>
      <c r="OYK64" s="162"/>
      <c r="OYL64" s="162"/>
      <c r="OYM64" s="162"/>
      <c r="OYN64" s="162"/>
      <c r="OYO64" s="162"/>
      <c r="OYP64" s="162"/>
      <c r="OYQ64" s="162"/>
      <c r="OYR64" s="162"/>
      <c r="OYS64" s="162"/>
      <c r="OYT64" s="162"/>
      <c r="OYU64" s="162"/>
      <c r="OYV64" s="162"/>
      <c r="OYW64" s="162"/>
      <c r="OYX64" s="162"/>
      <c r="OYY64" s="162"/>
      <c r="OYZ64" s="162"/>
      <c r="OZA64" s="162"/>
      <c r="OZB64" s="162"/>
      <c r="OZC64" s="162"/>
      <c r="OZD64" s="162"/>
      <c r="OZE64" s="162"/>
      <c r="OZF64" s="162"/>
      <c r="OZG64" s="162"/>
      <c r="OZH64" s="162"/>
      <c r="OZI64" s="162"/>
      <c r="OZJ64" s="162"/>
      <c r="OZK64" s="162"/>
      <c r="OZL64" s="162"/>
      <c r="OZM64" s="162"/>
      <c r="OZN64" s="162"/>
      <c r="OZO64" s="162"/>
      <c r="OZP64" s="162"/>
      <c r="OZQ64" s="162"/>
      <c r="OZR64" s="162"/>
      <c r="OZS64" s="162"/>
      <c r="OZT64" s="162"/>
      <c r="OZU64" s="162"/>
      <c r="OZV64" s="162"/>
      <c r="OZW64" s="162"/>
      <c r="OZX64" s="162"/>
      <c r="OZY64" s="162"/>
      <c r="OZZ64" s="162"/>
      <c r="PAA64" s="162"/>
      <c r="PAB64" s="162"/>
      <c r="PAC64" s="162"/>
      <c r="PAD64" s="162"/>
      <c r="PAE64" s="162"/>
      <c r="PAF64" s="162"/>
      <c r="PAG64" s="162"/>
      <c r="PAH64" s="162"/>
      <c r="PAI64" s="162"/>
      <c r="PAJ64" s="162"/>
      <c r="PAK64" s="162"/>
      <c r="PAL64" s="162"/>
      <c r="PAM64" s="162"/>
      <c r="PAN64" s="162"/>
      <c r="PAO64" s="162"/>
      <c r="PAP64" s="162"/>
      <c r="PAQ64" s="162"/>
      <c r="PAR64" s="162"/>
      <c r="PAS64" s="162"/>
      <c r="PAT64" s="162"/>
      <c r="PAU64" s="162"/>
      <c r="PAV64" s="162"/>
      <c r="PAW64" s="162"/>
      <c r="PAX64" s="162"/>
      <c r="PAY64" s="162"/>
      <c r="PAZ64" s="162"/>
      <c r="PBA64" s="162"/>
      <c r="PBB64" s="162"/>
      <c r="PBC64" s="162"/>
      <c r="PBD64" s="162"/>
      <c r="PBE64" s="162"/>
      <c r="PBF64" s="162"/>
      <c r="PBG64" s="162"/>
      <c r="PBH64" s="162"/>
      <c r="PBI64" s="162"/>
      <c r="PBJ64" s="162"/>
      <c r="PBK64" s="162"/>
      <c r="PBL64" s="162"/>
      <c r="PBM64" s="162"/>
      <c r="PBN64" s="162"/>
      <c r="PBO64" s="162"/>
      <c r="PBP64" s="162"/>
      <c r="PBQ64" s="162"/>
      <c r="PBR64" s="162"/>
      <c r="PBS64" s="162"/>
      <c r="PBT64" s="162"/>
      <c r="PBU64" s="162"/>
      <c r="PBV64" s="162"/>
      <c r="PBW64" s="162"/>
      <c r="PBX64" s="162"/>
      <c r="PBY64" s="162"/>
      <c r="PBZ64" s="162"/>
      <c r="PCA64" s="162"/>
      <c r="PCB64" s="162"/>
      <c r="PCC64" s="162"/>
      <c r="PCD64" s="162"/>
      <c r="PCE64" s="162"/>
      <c r="PCF64" s="162"/>
      <c r="PCG64" s="162"/>
      <c r="PCH64" s="162"/>
      <c r="PCI64" s="162"/>
      <c r="PCJ64" s="162"/>
      <c r="PCK64" s="162"/>
      <c r="PCL64" s="162"/>
      <c r="PCM64" s="162"/>
      <c r="PCN64" s="162"/>
      <c r="PCO64" s="162"/>
      <c r="PCP64" s="162"/>
      <c r="PCQ64" s="162"/>
      <c r="PCR64" s="162"/>
      <c r="PCS64" s="162"/>
      <c r="PCT64" s="162"/>
      <c r="PCU64" s="162"/>
      <c r="PCV64" s="162"/>
      <c r="PCW64" s="162"/>
      <c r="PCX64" s="162"/>
      <c r="PCY64" s="162"/>
      <c r="PCZ64" s="162"/>
      <c r="PDA64" s="162"/>
      <c r="PDB64" s="162"/>
      <c r="PDC64" s="162"/>
      <c r="PDD64" s="162"/>
      <c r="PDE64" s="162"/>
      <c r="PDF64" s="162"/>
      <c r="PDG64" s="162"/>
      <c r="PDH64" s="162"/>
      <c r="PDI64" s="162"/>
      <c r="PDJ64" s="162"/>
      <c r="PDK64" s="162"/>
      <c r="PDL64" s="162"/>
      <c r="PDM64" s="162"/>
      <c r="PDN64" s="162"/>
      <c r="PDO64" s="162"/>
      <c r="PDP64" s="162"/>
      <c r="PDQ64" s="162"/>
      <c r="PDR64" s="162"/>
      <c r="PDS64" s="162"/>
      <c r="PDT64" s="162"/>
      <c r="PDU64" s="162"/>
      <c r="PDV64" s="162"/>
      <c r="PDW64" s="162"/>
      <c r="PDX64" s="162"/>
      <c r="PDY64" s="162"/>
      <c r="PDZ64" s="162"/>
      <c r="PEA64" s="162"/>
      <c r="PEB64" s="162"/>
      <c r="PEC64" s="162"/>
      <c r="PED64" s="162"/>
      <c r="PEE64" s="162"/>
      <c r="PEF64" s="162"/>
      <c r="PEG64" s="162"/>
      <c r="PEH64" s="162"/>
      <c r="PEI64" s="162"/>
      <c r="PEJ64" s="162"/>
      <c r="PEK64" s="162"/>
      <c r="PEL64" s="162"/>
      <c r="PEM64" s="162"/>
      <c r="PEN64" s="162"/>
      <c r="PEO64" s="162"/>
      <c r="PEP64" s="162"/>
      <c r="PEQ64" s="162"/>
      <c r="PER64" s="162"/>
      <c r="PES64" s="162"/>
      <c r="PET64" s="162"/>
      <c r="PEU64" s="162"/>
      <c r="PEV64" s="162"/>
      <c r="PEW64" s="162"/>
      <c r="PEX64" s="162"/>
      <c r="PEY64" s="162"/>
      <c r="PEZ64" s="162"/>
      <c r="PFA64" s="162"/>
      <c r="PFB64" s="162"/>
      <c r="PFC64" s="162"/>
      <c r="PFD64" s="162"/>
      <c r="PFE64" s="162"/>
      <c r="PFF64" s="162"/>
      <c r="PFG64" s="162"/>
      <c r="PFH64" s="162"/>
      <c r="PFI64" s="162"/>
      <c r="PFJ64" s="162"/>
      <c r="PFK64" s="162"/>
      <c r="PFL64" s="162"/>
      <c r="PFM64" s="162"/>
      <c r="PFN64" s="162"/>
      <c r="PFO64" s="162"/>
      <c r="PFP64" s="162"/>
      <c r="PFQ64" s="162"/>
      <c r="PFR64" s="162"/>
      <c r="PFS64" s="162"/>
      <c r="PFT64" s="162"/>
      <c r="PFU64" s="162"/>
      <c r="PFV64" s="162"/>
      <c r="PFW64" s="162"/>
      <c r="PFX64" s="162"/>
      <c r="PFY64" s="162"/>
      <c r="PFZ64" s="162"/>
      <c r="PGA64" s="162"/>
      <c r="PGB64" s="162"/>
      <c r="PGC64" s="162"/>
      <c r="PGD64" s="162"/>
      <c r="PGE64" s="162"/>
      <c r="PGF64" s="162"/>
      <c r="PGG64" s="162"/>
      <c r="PGH64" s="162"/>
      <c r="PGI64" s="162"/>
      <c r="PGJ64" s="162"/>
      <c r="PGK64" s="162"/>
      <c r="PGL64" s="162"/>
      <c r="PGM64" s="162"/>
      <c r="PGN64" s="162"/>
      <c r="PGO64" s="162"/>
      <c r="PGP64" s="162"/>
      <c r="PGQ64" s="162"/>
      <c r="PGR64" s="162"/>
      <c r="PGS64" s="162"/>
      <c r="PGT64" s="162"/>
      <c r="PGU64" s="162"/>
      <c r="PGV64" s="162"/>
      <c r="PGW64" s="162"/>
      <c r="PGX64" s="162"/>
      <c r="PGY64" s="162"/>
      <c r="PGZ64" s="162"/>
      <c r="PHA64" s="162"/>
      <c r="PHB64" s="162"/>
      <c r="PHC64" s="162"/>
      <c r="PHD64" s="162"/>
      <c r="PHE64" s="162"/>
      <c r="PHF64" s="162"/>
      <c r="PHG64" s="162"/>
      <c r="PHH64" s="162"/>
      <c r="PHI64" s="162"/>
      <c r="PHJ64" s="162"/>
      <c r="PHK64" s="162"/>
      <c r="PHL64" s="162"/>
      <c r="PHM64" s="162"/>
      <c r="PHN64" s="162"/>
      <c r="PHO64" s="162"/>
      <c r="PHP64" s="162"/>
      <c r="PHQ64" s="162"/>
      <c r="PHR64" s="162"/>
      <c r="PHS64" s="162"/>
      <c r="PHT64" s="162"/>
      <c r="PHU64" s="162"/>
      <c r="PHV64" s="162"/>
      <c r="PHW64" s="162"/>
      <c r="PHX64" s="162"/>
      <c r="PHY64" s="162"/>
      <c r="PHZ64" s="162"/>
      <c r="PIA64" s="162"/>
      <c r="PIB64" s="162"/>
      <c r="PIC64" s="162"/>
      <c r="PID64" s="162"/>
      <c r="PIE64" s="162"/>
      <c r="PIF64" s="162"/>
      <c r="PIG64" s="162"/>
      <c r="PIH64" s="162"/>
      <c r="PII64" s="162"/>
      <c r="PIJ64" s="162"/>
      <c r="PIK64" s="162"/>
      <c r="PIL64" s="162"/>
      <c r="PIM64" s="162"/>
      <c r="PIN64" s="162"/>
      <c r="PIO64" s="162"/>
      <c r="PIP64" s="162"/>
      <c r="PIQ64" s="162"/>
      <c r="PIR64" s="162"/>
      <c r="PIS64" s="162"/>
      <c r="PIT64" s="162"/>
      <c r="PIU64" s="162"/>
      <c r="PIV64" s="162"/>
      <c r="PIW64" s="162"/>
      <c r="PIX64" s="162"/>
      <c r="PIY64" s="162"/>
      <c r="PIZ64" s="162"/>
      <c r="PJA64" s="162"/>
      <c r="PJB64" s="162"/>
      <c r="PJC64" s="162"/>
      <c r="PJD64" s="162"/>
      <c r="PJE64" s="162"/>
      <c r="PJF64" s="162"/>
      <c r="PJG64" s="162"/>
      <c r="PJH64" s="162"/>
      <c r="PJI64" s="162"/>
      <c r="PJJ64" s="162"/>
      <c r="PJK64" s="162"/>
      <c r="PJL64" s="162"/>
      <c r="PJM64" s="162"/>
      <c r="PJN64" s="162"/>
      <c r="PJO64" s="162"/>
      <c r="PJP64" s="162"/>
      <c r="PJQ64" s="162"/>
      <c r="PJR64" s="162"/>
      <c r="PJS64" s="162"/>
      <c r="PJT64" s="162"/>
      <c r="PJU64" s="162"/>
      <c r="PJV64" s="162"/>
      <c r="PJW64" s="162"/>
      <c r="PJX64" s="162"/>
      <c r="PJY64" s="162"/>
      <c r="PJZ64" s="162"/>
      <c r="PKA64" s="162"/>
      <c r="PKB64" s="162"/>
      <c r="PKC64" s="162"/>
      <c r="PKD64" s="162"/>
      <c r="PKE64" s="162"/>
      <c r="PKF64" s="162"/>
      <c r="PKG64" s="162"/>
      <c r="PKH64" s="162"/>
      <c r="PKI64" s="162"/>
      <c r="PKJ64" s="162"/>
      <c r="PKK64" s="162"/>
      <c r="PKL64" s="162"/>
      <c r="PKM64" s="162"/>
      <c r="PKN64" s="162"/>
      <c r="PKO64" s="162"/>
      <c r="PKP64" s="162"/>
      <c r="PKQ64" s="162"/>
      <c r="PKR64" s="162"/>
      <c r="PKS64" s="162"/>
      <c r="PKT64" s="162"/>
      <c r="PKU64" s="162"/>
      <c r="PKV64" s="162"/>
      <c r="PKW64" s="162"/>
      <c r="PKX64" s="162"/>
      <c r="PKY64" s="162"/>
      <c r="PKZ64" s="162"/>
      <c r="PLA64" s="162"/>
      <c r="PLB64" s="162"/>
      <c r="PLC64" s="162"/>
      <c r="PLD64" s="162"/>
      <c r="PLE64" s="162"/>
      <c r="PLF64" s="162"/>
      <c r="PLG64" s="162"/>
      <c r="PLH64" s="162"/>
      <c r="PLI64" s="162"/>
      <c r="PLJ64" s="162"/>
      <c r="PLK64" s="162"/>
      <c r="PLL64" s="162"/>
      <c r="PLM64" s="162"/>
      <c r="PLN64" s="162"/>
      <c r="PLO64" s="162"/>
      <c r="PLP64" s="162"/>
      <c r="PLQ64" s="162"/>
      <c r="PLR64" s="162"/>
      <c r="PLS64" s="162"/>
      <c r="PLT64" s="162"/>
      <c r="PLU64" s="162"/>
      <c r="PLV64" s="162"/>
      <c r="PLW64" s="162"/>
      <c r="PLX64" s="162"/>
      <c r="PLY64" s="162"/>
      <c r="PLZ64" s="162"/>
      <c r="PMA64" s="162"/>
      <c r="PMB64" s="162"/>
      <c r="PMC64" s="162"/>
      <c r="PMD64" s="162"/>
      <c r="PME64" s="162"/>
      <c r="PMF64" s="162"/>
      <c r="PMG64" s="162"/>
      <c r="PMH64" s="162"/>
      <c r="PMI64" s="162"/>
      <c r="PMJ64" s="162"/>
      <c r="PMK64" s="162"/>
      <c r="PML64" s="162"/>
      <c r="PMM64" s="162"/>
      <c r="PMN64" s="162"/>
      <c r="PMO64" s="162"/>
      <c r="PMP64" s="162"/>
      <c r="PMQ64" s="162"/>
      <c r="PMR64" s="162"/>
      <c r="PMS64" s="162"/>
      <c r="PMT64" s="162"/>
      <c r="PMU64" s="162"/>
      <c r="PMV64" s="162"/>
      <c r="PMW64" s="162"/>
      <c r="PMX64" s="162"/>
      <c r="PMY64" s="162"/>
      <c r="PMZ64" s="162"/>
      <c r="PNA64" s="162"/>
      <c r="PNB64" s="162"/>
      <c r="PNC64" s="162"/>
      <c r="PND64" s="162"/>
      <c r="PNE64" s="162"/>
      <c r="PNF64" s="162"/>
      <c r="PNG64" s="162"/>
      <c r="PNH64" s="162"/>
      <c r="PNI64" s="162"/>
      <c r="PNJ64" s="162"/>
      <c r="PNK64" s="162"/>
      <c r="PNL64" s="162"/>
      <c r="PNM64" s="162"/>
      <c r="PNN64" s="162"/>
      <c r="PNO64" s="162"/>
      <c r="PNP64" s="162"/>
      <c r="PNQ64" s="162"/>
      <c r="PNR64" s="162"/>
      <c r="PNS64" s="162"/>
      <c r="PNT64" s="162"/>
      <c r="PNU64" s="162"/>
      <c r="PNV64" s="162"/>
      <c r="PNW64" s="162"/>
      <c r="PNX64" s="162"/>
      <c r="PNY64" s="162"/>
      <c r="PNZ64" s="162"/>
      <c r="POA64" s="162"/>
      <c r="POB64" s="162"/>
      <c r="POC64" s="162"/>
      <c r="POD64" s="162"/>
      <c r="POE64" s="162"/>
      <c r="POF64" s="162"/>
      <c r="POG64" s="162"/>
      <c r="POH64" s="162"/>
      <c r="POI64" s="162"/>
      <c r="POJ64" s="162"/>
      <c r="POK64" s="162"/>
      <c r="POL64" s="162"/>
      <c r="POM64" s="162"/>
      <c r="PON64" s="162"/>
      <c r="POO64" s="162"/>
      <c r="POP64" s="162"/>
      <c r="POQ64" s="162"/>
      <c r="POR64" s="162"/>
      <c r="POS64" s="162"/>
      <c r="POT64" s="162"/>
      <c r="POU64" s="162"/>
      <c r="POV64" s="162"/>
      <c r="POW64" s="162"/>
      <c r="POX64" s="162"/>
      <c r="POY64" s="162"/>
      <c r="POZ64" s="162"/>
      <c r="PPA64" s="162"/>
      <c r="PPB64" s="162"/>
      <c r="PPC64" s="162"/>
      <c r="PPD64" s="162"/>
      <c r="PPE64" s="162"/>
      <c r="PPF64" s="162"/>
      <c r="PPG64" s="162"/>
      <c r="PPH64" s="162"/>
      <c r="PPI64" s="162"/>
      <c r="PPJ64" s="162"/>
      <c r="PPK64" s="162"/>
      <c r="PPL64" s="162"/>
      <c r="PPM64" s="162"/>
      <c r="PPN64" s="162"/>
      <c r="PPO64" s="162"/>
      <c r="PPP64" s="162"/>
      <c r="PPQ64" s="162"/>
      <c r="PPR64" s="162"/>
      <c r="PPS64" s="162"/>
      <c r="PPT64" s="162"/>
      <c r="PPU64" s="162"/>
      <c r="PPV64" s="162"/>
      <c r="PPW64" s="162"/>
      <c r="PPX64" s="162"/>
      <c r="PPY64" s="162"/>
      <c r="PPZ64" s="162"/>
      <c r="PQA64" s="162"/>
      <c r="PQB64" s="162"/>
      <c r="PQC64" s="162"/>
      <c r="PQD64" s="162"/>
      <c r="PQE64" s="162"/>
      <c r="PQF64" s="162"/>
      <c r="PQG64" s="162"/>
      <c r="PQH64" s="162"/>
      <c r="PQI64" s="162"/>
      <c r="PQJ64" s="162"/>
      <c r="PQK64" s="162"/>
      <c r="PQL64" s="162"/>
      <c r="PQM64" s="162"/>
      <c r="PQN64" s="162"/>
      <c r="PQO64" s="162"/>
      <c r="PQP64" s="162"/>
      <c r="PQQ64" s="162"/>
      <c r="PQR64" s="162"/>
      <c r="PQS64" s="162"/>
      <c r="PQT64" s="162"/>
      <c r="PQU64" s="162"/>
      <c r="PQV64" s="162"/>
      <c r="PQW64" s="162"/>
      <c r="PQX64" s="162"/>
      <c r="PQY64" s="162"/>
      <c r="PQZ64" s="162"/>
      <c r="PRA64" s="162"/>
      <c r="PRB64" s="162"/>
      <c r="PRC64" s="162"/>
      <c r="PRD64" s="162"/>
      <c r="PRE64" s="162"/>
      <c r="PRF64" s="162"/>
      <c r="PRG64" s="162"/>
      <c r="PRH64" s="162"/>
      <c r="PRI64" s="162"/>
      <c r="PRJ64" s="162"/>
      <c r="PRK64" s="162"/>
      <c r="PRL64" s="162"/>
      <c r="PRM64" s="162"/>
      <c r="PRN64" s="162"/>
      <c r="PRO64" s="162"/>
      <c r="PRP64" s="162"/>
      <c r="PRQ64" s="162"/>
      <c r="PRR64" s="162"/>
      <c r="PRS64" s="162"/>
      <c r="PRT64" s="162"/>
      <c r="PRU64" s="162"/>
      <c r="PRV64" s="162"/>
      <c r="PRW64" s="162"/>
      <c r="PRX64" s="162"/>
      <c r="PRY64" s="162"/>
      <c r="PRZ64" s="162"/>
      <c r="PSA64" s="162"/>
      <c r="PSB64" s="162"/>
      <c r="PSC64" s="162"/>
      <c r="PSD64" s="162"/>
      <c r="PSE64" s="162"/>
      <c r="PSF64" s="162"/>
      <c r="PSG64" s="162"/>
      <c r="PSH64" s="162"/>
      <c r="PSI64" s="162"/>
      <c r="PSJ64" s="162"/>
      <c r="PSK64" s="162"/>
      <c r="PSL64" s="162"/>
      <c r="PSM64" s="162"/>
      <c r="PSN64" s="162"/>
      <c r="PSO64" s="162"/>
      <c r="PSP64" s="162"/>
      <c r="PSQ64" s="162"/>
      <c r="PSR64" s="162"/>
      <c r="PSS64" s="162"/>
      <c r="PST64" s="162"/>
      <c r="PSU64" s="162"/>
      <c r="PSV64" s="162"/>
      <c r="PSW64" s="162"/>
      <c r="PSX64" s="162"/>
      <c r="PSY64" s="162"/>
      <c r="PSZ64" s="162"/>
      <c r="PTA64" s="162"/>
      <c r="PTB64" s="162"/>
      <c r="PTC64" s="162"/>
      <c r="PTD64" s="162"/>
      <c r="PTE64" s="162"/>
      <c r="PTF64" s="162"/>
      <c r="PTG64" s="162"/>
      <c r="PTH64" s="162"/>
      <c r="PTI64" s="162"/>
      <c r="PTJ64" s="162"/>
      <c r="PTK64" s="162"/>
      <c r="PTL64" s="162"/>
      <c r="PTM64" s="162"/>
      <c r="PTN64" s="162"/>
      <c r="PTO64" s="162"/>
      <c r="PTP64" s="162"/>
      <c r="PTQ64" s="162"/>
      <c r="PTR64" s="162"/>
      <c r="PTS64" s="162"/>
      <c r="PTT64" s="162"/>
      <c r="PTU64" s="162"/>
      <c r="PTV64" s="162"/>
      <c r="PTW64" s="162"/>
      <c r="PTX64" s="162"/>
      <c r="PTY64" s="162"/>
      <c r="PTZ64" s="162"/>
      <c r="PUA64" s="162"/>
      <c r="PUB64" s="162"/>
      <c r="PUC64" s="162"/>
      <c r="PUD64" s="162"/>
      <c r="PUE64" s="162"/>
      <c r="PUF64" s="162"/>
      <c r="PUG64" s="162"/>
      <c r="PUH64" s="162"/>
      <c r="PUI64" s="162"/>
      <c r="PUJ64" s="162"/>
      <c r="PUK64" s="162"/>
      <c r="PUL64" s="162"/>
      <c r="PUM64" s="162"/>
      <c r="PUN64" s="162"/>
      <c r="PUO64" s="162"/>
      <c r="PUP64" s="162"/>
      <c r="PUQ64" s="162"/>
      <c r="PUR64" s="162"/>
      <c r="PUS64" s="162"/>
      <c r="PUT64" s="162"/>
      <c r="PUU64" s="162"/>
      <c r="PUV64" s="162"/>
      <c r="PUW64" s="162"/>
      <c r="PUX64" s="162"/>
      <c r="PUY64" s="162"/>
      <c r="PUZ64" s="162"/>
      <c r="PVA64" s="162"/>
      <c r="PVB64" s="162"/>
      <c r="PVC64" s="162"/>
      <c r="PVD64" s="162"/>
      <c r="PVE64" s="162"/>
      <c r="PVF64" s="162"/>
      <c r="PVG64" s="162"/>
      <c r="PVH64" s="162"/>
      <c r="PVI64" s="162"/>
      <c r="PVJ64" s="162"/>
      <c r="PVK64" s="162"/>
      <c r="PVL64" s="162"/>
      <c r="PVM64" s="162"/>
      <c r="PVN64" s="162"/>
      <c r="PVO64" s="162"/>
      <c r="PVP64" s="162"/>
      <c r="PVQ64" s="162"/>
      <c r="PVR64" s="162"/>
      <c r="PVS64" s="162"/>
      <c r="PVT64" s="162"/>
      <c r="PVU64" s="162"/>
      <c r="PVV64" s="162"/>
      <c r="PVW64" s="162"/>
      <c r="PVX64" s="162"/>
      <c r="PVY64" s="162"/>
      <c r="PVZ64" s="162"/>
      <c r="PWA64" s="162"/>
      <c r="PWB64" s="162"/>
      <c r="PWC64" s="162"/>
      <c r="PWD64" s="162"/>
      <c r="PWE64" s="162"/>
      <c r="PWF64" s="162"/>
      <c r="PWG64" s="162"/>
      <c r="PWH64" s="162"/>
      <c r="PWI64" s="162"/>
      <c r="PWJ64" s="162"/>
      <c r="PWK64" s="162"/>
      <c r="PWL64" s="162"/>
      <c r="PWM64" s="162"/>
      <c r="PWN64" s="162"/>
      <c r="PWO64" s="162"/>
      <c r="PWP64" s="162"/>
      <c r="PWQ64" s="162"/>
      <c r="PWR64" s="162"/>
      <c r="PWS64" s="162"/>
      <c r="PWT64" s="162"/>
      <c r="PWU64" s="162"/>
      <c r="PWV64" s="162"/>
      <c r="PWW64" s="162"/>
      <c r="PWX64" s="162"/>
      <c r="PWY64" s="162"/>
      <c r="PWZ64" s="162"/>
      <c r="PXA64" s="162"/>
      <c r="PXB64" s="162"/>
      <c r="PXC64" s="162"/>
      <c r="PXD64" s="162"/>
      <c r="PXE64" s="162"/>
      <c r="PXF64" s="162"/>
      <c r="PXG64" s="162"/>
      <c r="PXH64" s="162"/>
      <c r="PXI64" s="162"/>
      <c r="PXJ64" s="162"/>
      <c r="PXK64" s="162"/>
      <c r="PXL64" s="162"/>
      <c r="PXM64" s="162"/>
      <c r="PXN64" s="162"/>
      <c r="PXO64" s="162"/>
      <c r="PXP64" s="162"/>
      <c r="PXQ64" s="162"/>
      <c r="PXR64" s="162"/>
      <c r="PXS64" s="162"/>
      <c r="PXT64" s="162"/>
      <c r="PXU64" s="162"/>
      <c r="PXV64" s="162"/>
      <c r="PXW64" s="162"/>
      <c r="PXX64" s="162"/>
      <c r="PXY64" s="162"/>
      <c r="PXZ64" s="162"/>
      <c r="PYA64" s="162"/>
      <c r="PYB64" s="162"/>
      <c r="PYC64" s="162"/>
      <c r="PYD64" s="162"/>
      <c r="PYE64" s="162"/>
      <c r="PYF64" s="162"/>
      <c r="PYG64" s="162"/>
      <c r="PYH64" s="162"/>
      <c r="PYI64" s="162"/>
      <c r="PYJ64" s="162"/>
      <c r="PYK64" s="162"/>
      <c r="PYL64" s="162"/>
      <c r="PYM64" s="162"/>
      <c r="PYN64" s="162"/>
      <c r="PYO64" s="162"/>
      <c r="PYP64" s="162"/>
      <c r="PYQ64" s="162"/>
      <c r="PYR64" s="162"/>
      <c r="PYS64" s="162"/>
      <c r="PYT64" s="162"/>
      <c r="PYU64" s="162"/>
      <c r="PYV64" s="162"/>
      <c r="PYW64" s="162"/>
      <c r="PYX64" s="162"/>
      <c r="PYY64" s="162"/>
      <c r="PYZ64" s="162"/>
      <c r="PZA64" s="162"/>
      <c r="PZB64" s="162"/>
      <c r="PZC64" s="162"/>
      <c r="PZD64" s="162"/>
      <c r="PZE64" s="162"/>
      <c r="PZF64" s="162"/>
      <c r="PZG64" s="162"/>
      <c r="PZH64" s="162"/>
      <c r="PZI64" s="162"/>
      <c r="PZJ64" s="162"/>
      <c r="PZK64" s="162"/>
      <c r="PZL64" s="162"/>
      <c r="PZM64" s="162"/>
      <c r="PZN64" s="162"/>
      <c r="PZO64" s="162"/>
      <c r="PZP64" s="162"/>
      <c r="PZQ64" s="162"/>
      <c r="PZR64" s="162"/>
      <c r="PZS64" s="162"/>
      <c r="PZT64" s="162"/>
      <c r="PZU64" s="162"/>
      <c r="PZV64" s="162"/>
      <c r="PZW64" s="162"/>
      <c r="PZX64" s="162"/>
      <c r="PZY64" s="162"/>
      <c r="PZZ64" s="162"/>
      <c r="QAA64" s="162"/>
      <c r="QAB64" s="162"/>
      <c r="QAC64" s="162"/>
      <c r="QAD64" s="162"/>
      <c r="QAE64" s="162"/>
      <c r="QAF64" s="162"/>
      <c r="QAG64" s="162"/>
      <c r="QAH64" s="162"/>
      <c r="QAI64" s="162"/>
      <c r="QAJ64" s="162"/>
      <c r="QAK64" s="162"/>
      <c r="QAL64" s="162"/>
      <c r="QAM64" s="162"/>
      <c r="QAN64" s="162"/>
      <c r="QAO64" s="162"/>
      <c r="QAP64" s="162"/>
      <c r="QAQ64" s="162"/>
      <c r="QAR64" s="162"/>
      <c r="QAS64" s="162"/>
      <c r="QAT64" s="162"/>
      <c r="QAU64" s="162"/>
      <c r="QAV64" s="162"/>
      <c r="QAW64" s="162"/>
      <c r="QAX64" s="162"/>
      <c r="QAY64" s="162"/>
      <c r="QAZ64" s="162"/>
      <c r="QBA64" s="162"/>
      <c r="QBB64" s="162"/>
      <c r="QBC64" s="162"/>
      <c r="QBD64" s="162"/>
      <c r="QBE64" s="162"/>
      <c r="QBF64" s="162"/>
      <c r="QBG64" s="162"/>
      <c r="QBH64" s="162"/>
      <c r="QBI64" s="162"/>
      <c r="QBJ64" s="162"/>
      <c r="QBK64" s="162"/>
      <c r="QBL64" s="162"/>
      <c r="QBM64" s="162"/>
      <c r="QBN64" s="162"/>
      <c r="QBO64" s="162"/>
      <c r="QBP64" s="162"/>
      <c r="QBQ64" s="162"/>
      <c r="QBR64" s="162"/>
      <c r="QBS64" s="162"/>
      <c r="QBT64" s="162"/>
      <c r="QBU64" s="162"/>
      <c r="QBV64" s="162"/>
      <c r="QBW64" s="162"/>
      <c r="QBX64" s="162"/>
      <c r="QBY64" s="162"/>
      <c r="QBZ64" s="162"/>
      <c r="QCA64" s="162"/>
      <c r="QCB64" s="162"/>
      <c r="QCC64" s="162"/>
      <c r="QCD64" s="162"/>
      <c r="QCE64" s="162"/>
      <c r="QCF64" s="162"/>
      <c r="QCG64" s="162"/>
      <c r="QCH64" s="162"/>
      <c r="QCI64" s="162"/>
      <c r="QCJ64" s="162"/>
      <c r="QCK64" s="162"/>
      <c r="QCL64" s="162"/>
      <c r="QCM64" s="162"/>
      <c r="QCN64" s="162"/>
      <c r="QCO64" s="162"/>
      <c r="QCP64" s="162"/>
      <c r="QCQ64" s="162"/>
      <c r="QCR64" s="162"/>
      <c r="QCS64" s="162"/>
      <c r="QCT64" s="162"/>
      <c r="QCU64" s="162"/>
      <c r="QCV64" s="162"/>
      <c r="QCW64" s="162"/>
      <c r="QCX64" s="162"/>
      <c r="QCY64" s="162"/>
      <c r="QCZ64" s="162"/>
      <c r="QDA64" s="162"/>
      <c r="QDB64" s="162"/>
      <c r="QDC64" s="162"/>
      <c r="QDD64" s="162"/>
      <c r="QDE64" s="162"/>
      <c r="QDF64" s="162"/>
      <c r="QDG64" s="162"/>
      <c r="QDH64" s="162"/>
      <c r="QDI64" s="162"/>
      <c r="QDJ64" s="162"/>
      <c r="QDK64" s="162"/>
      <c r="QDL64" s="162"/>
      <c r="QDM64" s="162"/>
      <c r="QDN64" s="162"/>
      <c r="QDO64" s="162"/>
      <c r="QDP64" s="162"/>
      <c r="QDQ64" s="162"/>
      <c r="QDR64" s="162"/>
      <c r="QDS64" s="162"/>
      <c r="QDT64" s="162"/>
      <c r="QDU64" s="162"/>
      <c r="QDV64" s="162"/>
      <c r="QDW64" s="162"/>
      <c r="QDX64" s="162"/>
      <c r="QDY64" s="162"/>
      <c r="QDZ64" s="162"/>
      <c r="QEA64" s="162"/>
      <c r="QEB64" s="162"/>
      <c r="QEC64" s="162"/>
      <c r="QED64" s="162"/>
      <c r="QEE64" s="162"/>
      <c r="QEF64" s="162"/>
      <c r="QEG64" s="162"/>
      <c r="QEH64" s="162"/>
      <c r="QEI64" s="162"/>
      <c r="QEJ64" s="162"/>
      <c r="QEK64" s="162"/>
      <c r="QEL64" s="162"/>
      <c r="QEM64" s="162"/>
      <c r="QEN64" s="162"/>
      <c r="QEO64" s="162"/>
      <c r="QEP64" s="162"/>
      <c r="QEQ64" s="162"/>
      <c r="QER64" s="162"/>
      <c r="QES64" s="162"/>
      <c r="QET64" s="162"/>
      <c r="QEU64" s="162"/>
      <c r="QEV64" s="162"/>
      <c r="QEW64" s="162"/>
      <c r="QEX64" s="162"/>
      <c r="QEY64" s="162"/>
      <c r="QEZ64" s="162"/>
      <c r="QFA64" s="162"/>
      <c r="QFB64" s="162"/>
      <c r="QFC64" s="162"/>
      <c r="QFD64" s="162"/>
      <c r="QFE64" s="162"/>
      <c r="QFF64" s="162"/>
      <c r="QFG64" s="162"/>
      <c r="QFH64" s="162"/>
      <c r="QFI64" s="162"/>
      <c r="QFJ64" s="162"/>
      <c r="QFK64" s="162"/>
      <c r="QFL64" s="162"/>
      <c r="QFM64" s="162"/>
      <c r="QFN64" s="162"/>
      <c r="QFO64" s="162"/>
      <c r="QFP64" s="162"/>
      <c r="QFQ64" s="162"/>
      <c r="QFR64" s="162"/>
      <c r="QFS64" s="162"/>
      <c r="QFT64" s="162"/>
      <c r="QFU64" s="162"/>
      <c r="QFV64" s="162"/>
      <c r="QFW64" s="162"/>
      <c r="QFX64" s="162"/>
      <c r="QFY64" s="162"/>
      <c r="QFZ64" s="162"/>
      <c r="QGA64" s="162"/>
      <c r="QGB64" s="162"/>
      <c r="QGC64" s="162"/>
      <c r="QGD64" s="162"/>
      <c r="QGE64" s="162"/>
      <c r="QGF64" s="162"/>
      <c r="QGG64" s="162"/>
      <c r="QGH64" s="162"/>
      <c r="QGI64" s="162"/>
      <c r="QGJ64" s="162"/>
      <c r="QGK64" s="162"/>
      <c r="QGL64" s="162"/>
      <c r="QGM64" s="162"/>
      <c r="QGN64" s="162"/>
      <c r="QGO64" s="162"/>
      <c r="QGP64" s="162"/>
      <c r="QGQ64" s="162"/>
      <c r="QGR64" s="162"/>
      <c r="QGS64" s="162"/>
      <c r="QGT64" s="162"/>
      <c r="QGU64" s="162"/>
      <c r="QGV64" s="162"/>
      <c r="QGW64" s="162"/>
      <c r="QGX64" s="162"/>
      <c r="QGY64" s="162"/>
      <c r="QGZ64" s="162"/>
      <c r="QHA64" s="162"/>
      <c r="QHB64" s="162"/>
      <c r="QHC64" s="162"/>
      <c r="QHD64" s="162"/>
      <c r="QHE64" s="162"/>
      <c r="QHF64" s="162"/>
      <c r="QHG64" s="162"/>
      <c r="QHH64" s="162"/>
      <c r="QHI64" s="162"/>
      <c r="QHJ64" s="162"/>
      <c r="QHK64" s="162"/>
      <c r="QHL64" s="162"/>
      <c r="QHM64" s="162"/>
      <c r="QHN64" s="162"/>
      <c r="QHO64" s="162"/>
      <c r="QHP64" s="162"/>
      <c r="QHQ64" s="162"/>
      <c r="QHR64" s="162"/>
      <c r="QHS64" s="162"/>
      <c r="QHT64" s="162"/>
      <c r="QHU64" s="162"/>
      <c r="QHV64" s="162"/>
      <c r="QHW64" s="162"/>
      <c r="QHX64" s="162"/>
      <c r="QHY64" s="162"/>
      <c r="QHZ64" s="162"/>
      <c r="QIA64" s="162"/>
      <c r="QIB64" s="162"/>
      <c r="QIC64" s="162"/>
      <c r="QID64" s="162"/>
      <c r="QIE64" s="162"/>
      <c r="QIF64" s="162"/>
      <c r="QIG64" s="162"/>
      <c r="QIH64" s="162"/>
      <c r="QII64" s="162"/>
      <c r="QIJ64" s="162"/>
      <c r="QIK64" s="162"/>
      <c r="QIL64" s="162"/>
      <c r="QIM64" s="162"/>
      <c r="QIN64" s="162"/>
      <c r="QIO64" s="162"/>
      <c r="QIP64" s="162"/>
      <c r="QIQ64" s="162"/>
      <c r="QIR64" s="162"/>
      <c r="QIS64" s="162"/>
      <c r="QIT64" s="162"/>
      <c r="QIU64" s="162"/>
      <c r="QIV64" s="162"/>
      <c r="QIW64" s="162"/>
      <c r="QIX64" s="162"/>
      <c r="QIY64" s="162"/>
      <c r="QIZ64" s="162"/>
      <c r="QJA64" s="162"/>
      <c r="QJB64" s="162"/>
      <c r="QJC64" s="162"/>
      <c r="QJD64" s="162"/>
      <c r="QJE64" s="162"/>
      <c r="QJF64" s="162"/>
      <c r="QJG64" s="162"/>
      <c r="QJH64" s="162"/>
      <c r="QJI64" s="162"/>
      <c r="QJJ64" s="162"/>
      <c r="QJK64" s="162"/>
      <c r="QJL64" s="162"/>
      <c r="QJM64" s="162"/>
      <c r="QJN64" s="162"/>
      <c r="QJO64" s="162"/>
      <c r="QJP64" s="162"/>
      <c r="QJQ64" s="162"/>
      <c r="QJR64" s="162"/>
      <c r="QJS64" s="162"/>
      <c r="QJT64" s="162"/>
      <c r="QJU64" s="162"/>
      <c r="QJV64" s="162"/>
      <c r="QJW64" s="162"/>
      <c r="QJX64" s="162"/>
      <c r="QJY64" s="162"/>
      <c r="QJZ64" s="162"/>
      <c r="QKA64" s="162"/>
      <c r="QKB64" s="162"/>
      <c r="QKC64" s="162"/>
      <c r="QKD64" s="162"/>
      <c r="QKE64" s="162"/>
      <c r="QKF64" s="162"/>
      <c r="QKG64" s="162"/>
      <c r="QKH64" s="162"/>
      <c r="QKI64" s="162"/>
      <c r="QKJ64" s="162"/>
      <c r="QKK64" s="162"/>
      <c r="QKL64" s="162"/>
      <c r="QKM64" s="162"/>
      <c r="QKN64" s="162"/>
      <c r="QKO64" s="162"/>
      <c r="QKP64" s="162"/>
      <c r="QKQ64" s="162"/>
      <c r="QKR64" s="162"/>
      <c r="QKS64" s="162"/>
      <c r="QKT64" s="162"/>
      <c r="QKU64" s="162"/>
      <c r="QKV64" s="162"/>
      <c r="QKW64" s="162"/>
      <c r="QKX64" s="162"/>
      <c r="QKY64" s="162"/>
      <c r="QKZ64" s="162"/>
      <c r="QLA64" s="162"/>
      <c r="QLB64" s="162"/>
      <c r="QLC64" s="162"/>
      <c r="QLD64" s="162"/>
      <c r="QLE64" s="162"/>
      <c r="QLF64" s="162"/>
      <c r="QLG64" s="162"/>
      <c r="QLH64" s="162"/>
      <c r="QLI64" s="162"/>
      <c r="QLJ64" s="162"/>
      <c r="QLK64" s="162"/>
      <c r="QLL64" s="162"/>
      <c r="QLM64" s="162"/>
      <c r="QLN64" s="162"/>
      <c r="QLO64" s="162"/>
      <c r="QLP64" s="162"/>
      <c r="QLQ64" s="162"/>
      <c r="QLR64" s="162"/>
      <c r="QLS64" s="162"/>
      <c r="QLT64" s="162"/>
      <c r="QLU64" s="162"/>
      <c r="QLV64" s="162"/>
      <c r="QLW64" s="162"/>
      <c r="QLX64" s="162"/>
      <c r="QLY64" s="162"/>
      <c r="QLZ64" s="162"/>
      <c r="QMA64" s="162"/>
      <c r="QMB64" s="162"/>
      <c r="QMC64" s="162"/>
      <c r="QMD64" s="162"/>
      <c r="QME64" s="162"/>
      <c r="QMF64" s="162"/>
      <c r="QMG64" s="162"/>
      <c r="QMH64" s="162"/>
      <c r="QMI64" s="162"/>
      <c r="QMJ64" s="162"/>
      <c r="QMK64" s="162"/>
      <c r="QML64" s="162"/>
      <c r="QMM64" s="162"/>
      <c r="QMN64" s="162"/>
      <c r="QMO64" s="162"/>
      <c r="QMP64" s="162"/>
      <c r="QMQ64" s="162"/>
      <c r="QMR64" s="162"/>
      <c r="QMS64" s="162"/>
      <c r="QMT64" s="162"/>
      <c r="QMU64" s="162"/>
      <c r="QMV64" s="162"/>
      <c r="QMW64" s="162"/>
      <c r="QMX64" s="162"/>
      <c r="QMY64" s="162"/>
      <c r="QMZ64" s="162"/>
      <c r="QNA64" s="162"/>
      <c r="QNB64" s="162"/>
      <c r="QNC64" s="162"/>
      <c r="QND64" s="162"/>
      <c r="QNE64" s="162"/>
      <c r="QNF64" s="162"/>
      <c r="QNG64" s="162"/>
      <c r="QNH64" s="162"/>
      <c r="QNI64" s="162"/>
      <c r="QNJ64" s="162"/>
      <c r="QNK64" s="162"/>
      <c r="QNL64" s="162"/>
      <c r="QNM64" s="162"/>
      <c r="QNN64" s="162"/>
      <c r="QNO64" s="162"/>
      <c r="QNP64" s="162"/>
      <c r="QNQ64" s="162"/>
      <c r="QNR64" s="162"/>
      <c r="QNS64" s="162"/>
      <c r="QNT64" s="162"/>
      <c r="QNU64" s="162"/>
      <c r="QNV64" s="162"/>
      <c r="QNW64" s="162"/>
      <c r="QNX64" s="162"/>
      <c r="QNY64" s="162"/>
      <c r="QNZ64" s="162"/>
      <c r="QOA64" s="162"/>
      <c r="QOB64" s="162"/>
      <c r="QOC64" s="162"/>
      <c r="QOD64" s="162"/>
      <c r="QOE64" s="162"/>
      <c r="QOF64" s="162"/>
      <c r="QOG64" s="162"/>
      <c r="QOH64" s="162"/>
      <c r="QOI64" s="162"/>
      <c r="QOJ64" s="162"/>
      <c r="QOK64" s="162"/>
      <c r="QOL64" s="162"/>
      <c r="QOM64" s="162"/>
      <c r="QON64" s="162"/>
      <c r="QOO64" s="162"/>
      <c r="QOP64" s="162"/>
      <c r="QOQ64" s="162"/>
      <c r="QOR64" s="162"/>
      <c r="QOS64" s="162"/>
      <c r="QOT64" s="162"/>
      <c r="QOU64" s="162"/>
      <c r="QOV64" s="162"/>
      <c r="QOW64" s="162"/>
      <c r="QOX64" s="162"/>
      <c r="QOY64" s="162"/>
      <c r="QOZ64" s="162"/>
      <c r="QPA64" s="162"/>
      <c r="QPB64" s="162"/>
      <c r="QPC64" s="162"/>
      <c r="QPD64" s="162"/>
      <c r="QPE64" s="162"/>
      <c r="QPF64" s="162"/>
      <c r="QPG64" s="162"/>
      <c r="QPH64" s="162"/>
      <c r="QPI64" s="162"/>
      <c r="QPJ64" s="162"/>
      <c r="QPK64" s="162"/>
      <c r="QPL64" s="162"/>
      <c r="QPM64" s="162"/>
      <c r="QPN64" s="162"/>
      <c r="QPO64" s="162"/>
      <c r="QPP64" s="162"/>
      <c r="QPQ64" s="162"/>
      <c r="QPR64" s="162"/>
      <c r="QPS64" s="162"/>
      <c r="QPT64" s="162"/>
      <c r="QPU64" s="162"/>
      <c r="QPV64" s="162"/>
      <c r="QPW64" s="162"/>
      <c r="QPX64" s="162"/>
      <c r="QPY64" s="162"/>
      <c r="QPZ64" s="162"/>
      <c r="QQA64" s="162"/>
      <c r="QQB64" s="162"/>
      <c r="QQC64" s="162"/>
      <c r="QQD64" s="162"/>
      <c r="QQE64" s="162"/>
      <c r="QQF64" s="162"/>
      <c r="QQG64" s="162"/>
      <c r="QQH64" s="162"/>
      <c r="QQI64" s="162"/>
      <c r="QQJ64" s="162"/>
      <c r="QQK64" s="162"/>
      <c r="QQL64" s="162"/>
      <c r="QQM64" s="162"/>
      <c r="QQN64" s="162"/>
      <c r="QQO64" s="162"/>
      <c r="QQP64" s="162"/>
      <c r="QQQ64" s="162"/>
      <c r="QQR64" s="162"/>
      <c r="QQS64" s="162"/>
      <c r="QQT64" s="162"/>
      <c r="QQU64" s="162"/>
      <c r="QQV64" s="162"/>
      <c r="QQW64" s="162"/>
      <c r="QQX64" s="162"/>
      <c r="QQY64" s="162"/>
      <c r="QQZ64" s="162"/>
      <c r="QRA64" s="162"/>
      <c r="QRB64" s="162"/>
      <c r="QRC64" s="162"/>
      <c r="QRD64" s="162"/>
      <c r="QRE64" s="162"/>
      <c r="QRF64" s="162"/>
      <c r="QRG64" s="162"/>
      <c r="QRH64" s="162"/>
      <c r="QRI64" s="162"/>
      <c r="QRJ64" s="162"/>
      <c r="QRK64" s="162"/>
      <c r="QRL64" s="162"/>
      <c r="QRM64" s="162"/>
      <c r="QRN64" s="162"/>
      <c r="QRO64" s="162"/>
      <c r="QRP64" s="162"/>
      <c r="QRQ64" s="162"/>
      <c r="QRR64" s="162"/>
      <c r="QRS64" s="162"/>
      <c r="QRT64" s="162"/>
      <c r="QRU64" s="162"/>
      <c r="QRV64" s="162"/>
      <c r="QRW64" s="162"/>
      <c r="QRX64" s="162"/>
      <c r="QRY64" s="162"/>
      <c r="QRZ64" s="162"/>
      <c r="QSA64" s="162"/>
      <c r="QSB64" s="162"/>
      <c r="QSC64" s="162"/>
      <c r="QSD64" s="162"/>
      <c r="QSE64" s="162"/>
      <c r="QSF64" s="162"/>
      <c r="QSG64" s="162"/>
      <c r="QSH64" s="162"/>
      <c r="QSI64" s="162"/>
      <c r="QSJ64" s="162"/>
      <c r="QSK64" s="162"/>
      <c r="QSL64" s="162"/>
      <c r="QSM64" s="162"/>
      <c r="QSN64" s="162"/>
      <c r="QSO64" s="162"/>
      <c r="QSP64" s="162"/>
      <c r="QSQ64" s="162"/>
      <c r="QSR64" s="162"/>
      <c r="QSS64" s="162"/>
      <c r="QST64" s="162"/>
      <c r="QSU64" s="162"/>
      <c r="QSV64" s="162"/>
      <c r="QSW64" s="162"/>
      <c r="QSX64" s="162"/>
      <c r="QSY64" s="162"/>
      <c r="QSZ64" s="162"/>
      <c r="QTA64" s="162"/>
      <c r="QTB64" s="162"/>
      <c r="QTC64" s="162"/>
      <c r="QTD64" s="162"/>
      <c r="QTE64" s="162"/>
      <c r="QTF64" s="162"/>
      <c r="QTG64" s="162"/>
      <c r="QTH64" s="162"/>
      <c r="QTI64" s="162"/>
      <c r="QTJ64" s="162"/>
      <c r="QTK64" s="162"/>
      <c r="QTL64" s="162"/>
      <c r="QTM64" s="162"/>
      <c r="QTN64" s="162"/>
      <c r="QTO64" s="162"/>
      <c r="QTP64" s="162"/>
      <c r="QTQ64" s="162"/>
      <c r="QTR64" s="162"/>
      <c r="QTS64" s="162"/>
      <c r="QTT64" s="162"/>
      <c r="QTU64" s="162"/>
      <c r="QTV64" s="162"/>
      <c r="QTW64" s="162"/>
      <c r="QTX64" s="162"/>
      <c r="QTY64" s="162"/>
      <c r="QTZ64" s="162"/>
      <c r="QUA64" s="162"/>
      <c r="QUB64" s="162"/>
      <c r="QUC64" s="162"/>
      <c r="QUD64" s="162"/>
      <c r="QUE64" s="162"/>
      <c r="QUF64" s="162"/>
      <c r="QUG64" s="162"/>
      <c r="QUH64" s="162"/>
      <c r="QUI64" s="162"/>
      <c r="QUJ64" s="162"/>
      <c r="QUK64" s="162"/>
      <c r="QUL64" s="162"/>
      <c r="QUM64" s="162"/>
      <c r="QUN64" s="162"/>
      <c r="QUO64" s="162"/>
      <c r="QUP64" s="162"/>
      <c r="QUQ64" s="162"/>
      <c r="QUR64" s="162"/>
      <c r="QUS64" s="162"/>
      <c r="QUT64" s="162"/>
      <c r="QUU64" s="162"/>
      <c r="QUV64" s="162"/>
      <c r="QUW64" s="162"/>
      <c r="QUX64" s="162"/>
      <c r="QUY64" s="162"/>
      <c r="QUZ64" s="162"/>
      <c r="QVA64" s="162"/>
      <c r="QVB64" s="162"/>
      <c r="QVC64" s="162"/>
      <c r="QVD64" s="162"/>
      <c r="QVE64" s="162"/>
      <c r="QVF64" s="162"/>
      <c r="QVG64" s="162"/>
      <c r="QVH64" s="162"/>
      <c r="QVI64" s="162"/>
      <c r="QVJ64" s="162"/>
      <c r="QVK64" s="162"/>
      <c r="QVL64" s="162"/>
      <c r="QVM64" s="162"/>
      <c r="QVN64" s="162"/>
      <c r="QVO64" s="162"/>
      <c r="QVP64" s="162"/>
      <c r="QVQ64" s="162"/>
      <c r="QVR64" s="162"/>
      <c r="QVS64" s="162"/>
      <c r="QVT64" s="162"/>
      <c r="QVU64" s="162"/>
      <c r="QVV64" s="162"/>
      <c r="QVW64" s="162"/>
      <c r="QVX64" s="162"/>
      <c r="QVY64" s="162"/>
      <c r="QVZ64" s="162"/>
      <c r="QWA64" s="162"/>
      <c r="QWB64" s="162"/>
      <c r="QWC64" s="162"/>
      <c r="QWD64" s="162"/>
      <c r="QWE64" s="162"/>
      <c r="QWF64" s="162"/>
      <c r="QWG64" s="162"/>
      <c r="QWH64" s="162"/>
      <c r="QWI64" s="162"/>
      <c r="QWJ64" s="162"/>
      <c r="QWK64" s="162"/>
      <c r="QWL64" s="162"/>
      <c r="QWM64" s="162"/>
      <c r="QWN64" s="162"/>
      <c r="QWO64" s="162"/>
      <c r="QWP64" s="162"/>
      <c r="QWQ64" s="162"/>
      <c r="QWR64" s="162"/>
      <c r="QWS64" s="162"/>
      <c r="QWT64" s="162"/>
      <c r="QWU64" s="162"/>
      <c r="QWV64" s="162"/>
      <c r="QWW64" s="162"/>
      <c r="QWX64" s="162"/>
      <c r="QWY64" s="162"/>
      <c r="QWZ64" s="162"/>
      <c r="QXA64" s="162"/>
      <c r="QXB64" s="162"/>
      <c r="QXC64" s="162"/>
      <c r="QXD64" s="162"/>
      <c r="QXE64" s="162"/>
      <c r="QXF64" s="162"/>
      <c r="QXG64" s="162"/>
      <c r="QXH64" s="162"/>
      <c r="QXI64" s="162"/>
      <c r="QXJ64" s="162"/>
      <c r="QXK64" s="162"/>
      <c r="QXL64" s="162"/>
      <c r="QXM64" s="162"/>
      <c r="QXN64" s="162"/>
      <c r="QXO64" s="162"/>
      <c r="QXP64" s="162"/>
      <c r="QXQ64" s="162"/>
      <c r="QXR64" s="162"/>
      <c r="QXS64" s="162"/>
      <c r="QXT64" s="162"/>
      <c r="QXU64" s="162"/>
      <c r="QXV64" s="162"/>
      <c r="QXW64" s="162"/>
      <c r="QXX64" s="162"/>
      <c r="QXY64" s="162"/>
      <c r="QXZ64" s="162"/>
      <c r="QYA64" s="162"/>
      <c r="QYB64" s="162"/>
      <c r="QYC64" s="162"/>
      <c r="QYD64" s="162"/>
      <c r="QYE64" s="162"/>
      <c r="QYF64" s="162"/>
      <c r="QYG64" s="162"/>
      <c r="QYH64" s="162"/>
      <c r="QYI64" s="162"/>
      <c r="QYJ64" s="162"/>
      <c r="QYK64" s="162"/>
      <c r="QYL64" s="162"/>
      <c r="QYM64" s="162"/>
      <c r="QYN64" s="162"/>
      <c r="QYO64" s="162"/>
      <c r="QYP64" s="162"/>
      <c r="QYQ64" s="162"/>
      <c r="QYR64" s="162"/>
      <c r="QYS64" s="162"/>
      <c r="QYT64" s="162"/>
      <c r="QYU64" s="162"/>
      <c r="QYV64" s="162"/>
      <c r="QYW64" s="162"/>
      <c r="QYX64" s="162"/>
      <c r="QYY64" s="162"/>
      <c r="QYZ64" s="162"/>
      <c r="QZA64" s="162"/>
      <c r="QZB64" s="162"/>
      <c r="QZC64" s="162"/>
      <c r="QZD64" s="162"/>
      <c r="QZE64" s="162"/>
      <c r="QZF64" s="162"/>
      <c r="QZG64" s="162"/>
      <c r="QZH64" s="162"/>
      <c r="QZI64" s="162"/>
      <c r="QZJ64" s="162"/>
      <c r="QZK64" s="162"/>
      <c r="QZL64" s="162"/>
      <c r="QZM64" s="162"/>
      <c r="QZN64" s="162"/>
      <c r="QZO64" s="162"/>
      <c r="QZP64" s="162"/>
      <c r="QZQ64" s="162"/>
      <c r="QZR64" s="162"/>
      <c r="QZS64" s="162"/>
      <c r="QZT64" s="162"/>
      <c r="QZU64" s="162"/>
      <c r="QZV64" s="162"/>
      <c r="QZW64" s="162"/>
      <c r="QZX64" s="162"/>
      <c r="QZY64" s="162"/>
      <c r="QZZ64" s="162"/>
      <c r="RAA64" s="162"/>
      <c r="RAB64" s="162"/>
      <c r="RAC64" s="162"/>
      <c r="RAD64" s="162"/>
      <c r="RAE64" s="162"/>
      <c r="RAF64" s="162"/>
      <c r="RAG64" s="162"/>
      <c r="RAH64" s="162"/>
      <c r="RAI64" s="162"/>
      <c r="RAJ64" s="162"/>
      <c r="RAK64" s="162"/>
      <c r="RAL64" s="162"/>
      <c r="RAM64" s="162"/>
      <c r="RAN64" s="162"/>
      <c r="RAO64" s="162"/>
      <c r="RAP64" s="162"/>
      <c r="RAQ64" s="162"/>
      <c r="RAR64" s="162"/>
      <c r="RAS64" s="162"/>
      <c r="RAT64" s="162"/>
      <c r="RAU64" s="162"/>
      <c r="RAV64" s="162"/>
      <c r="RAW64" s="162"/>
      <c r="RAX64" s="162"/>
      <c r="RAY64" s="162"/>
      <c r="RAZ64" s="162"/>
      <c r="RBA64" s="162"/>
      <c r="RBB64" s="162"/>
      <c r="RBC64" s="162"/>
      <c r="RBD64" s="162"/>
      <c r="RBE64" s="162"/>
      <c r="RBF64" s="162"/>
      <c r="RBG64" s="162"/>
      <c r="RBH64" s="162"/>
      <c r="RBI64" s="162"/>
      <c r="RBJ64" s="162"/>
      <c r="RBK64" s="162"/>
      <c r="RBL64" s="162"/>
      <c r="RBM64" s="162"/>
      <c r="RBN64" s="162"/>
      <c r="RBO64" s="162"/>
      <c r="RBP64" s="162"/>
      <c r="RBQ64" s="162"/>
      <c r="RBR64" s="162"/>
      <c r="RBS64" s="162"/>
      <c r="RBT64" s="162"/>
      <c r="RBU64" s="162"/>
      <c r="RBV64" s="162"/>
      <c r="RBW64" s="162"/>
      <c r="RBX64" s="162"/>
      <c r="RBY64" s="162"/>
      <c r="RBZ64" s="162"/>
      <c r="RCA64" s="162"/>
      <c r="RCB64" s="162"/>
      <c r="RCC64" s="162"/>
      <c r="RCD64" s="162"/>
      <c r="RCE64" s="162"/>
      <c r="RCF64" s="162"/>
      <c r="RCG64" s="162"/>
      <c r="RCH64" s="162"/>
      <c r="RCI64" s="162"/>
      <c r="RCJ64" s="162"/>
      <c r="RCK64" s="162"/>
      <c r="RCL64" s="162"/>
      <c r="RCM64" s="162"/>
      <c r="RCN64" s="162"/>
      <c r="RCO64" s="162"/>
      <c r="RCP64" s="162"/>
      <c r="RCQ64" s="162"/>
      <c r="RCR64" s="162"/>
      <c r="RCS64" s="162"/>
      <c r="RCT64" s="162"/>
      <c r="RCU64" s="162"/>
      <c r="RCV64" s="162"/>
      <c r="RCW64" s="162"/>
      <c r="RCX64" s="162"/>
      <c r="RCY64" s="162"/>
      <c r="RCZ64" s="162"/>
      <c r="RDA64" s="162"/>
      <c r="RDB64" s="162"/>
      <c r="RDC64" s="162"/>
      <c r="RDD64" s="162"/>
      <c r="RDE64" s="162"/>
      <c r="RDF64" s="162"/>
      <c r="RDG64" s="162"/>
      <c r="RDH64" s="162"/>
      <c r="RDI64" s="162"/>
      <c r="RDJ64" s="162"/>
      <c r="RDK64" s="162"/>
      <c r="RDL64" s="162"/>
      <c r="RDM64" s="162"/>
      <c r="RDN64" s="162"/>
      <c r="RDO64" s="162"/>
      <c r="RDP64" s="162"/>
      <c r="RDQ64" s="162"/>
      <c r="RDR64" s="162"/>
      <c r="RDS64" s="162"/>
      <c r="RDT64" s="162"/>
      <c r="RDU64" s="162"/>
      <c r="RDV64" s="162"/>
      <c r="RDW64" s="162"/>
      <c r="RDX64" s="162"/>
      <c r="RDY64" s="162"/>
      <c r="RDZ64" s="162"/>
      <c r="REA64" s="162"/>
      <c r="REB64" s="162"/>
      <c r="REC64" s="162"/>
      <c r="RED64" s="162"/>
      <c r="REE64" s="162"/>
      <c r="REF64" s="162"/>
      <c r="REG64" s="162"/>
      <c r="REH64" s="162"/>
      <c r="REI64" s="162"/>
      <c r="REJ64" s="162"/>
      <c r="REK64" s="162"/>
      <c r="REL64" s="162"/>
      <c r="REM64" s="162"/>
      <c r="REN64" s="162"/>
      <c r="REO64" s="162"/>
      <c r="REP64" s="162"/>
      <c r="REQ64" s="162"/>
      <c r="RER64" s="162"/>
      <c r="RES64" s="162"/>
      <c r="RET64" s="162"/>
      <c r="REU64" s="162"/>
      <c r="REV64" s="162"/>
      <c r="REW64" s="162"/>
      <c r="REX64" s="162"/>
      <c r="REY64" s="162"/>
      <c r="REZ64" s="162"/>
      <c r="RFA64" s="162"/>
      <c r="RFB64" s="162"/>
      <c r="RFC64" s="162"/>
      <c r="RFD64" s="162"/>
      <c r="RFE64" s="162"/>
      <c r="RFF64" s="162"/>
      <c r="RFG64" s="162"/>
      <c r="RFH64" s="162"/>
      <c r="RFI64" s="162"/>
      <c r="RFJ64" s="162"/>
      <c r="RFK64" s="162"/>
      <c r="RFL64" s="162"/>
      <c r="RFM64" s="162"/>
      <c r="RFN64" s="162"/>
      <c r="RFO64" s="162"/>
      <c r="RFP64" s="162"/>
      <c r="RFQ64" s="162"/>
      <c r="RFR64" s="162"/>
      <c r="RFS64" s="162"/>
      <c r="RFT64" s="162"/>
      <c r="RFU64" s="162"/>
      <c r="RFV64" s="162"/>
      <c r="RFW64" s="162"/>
      <c r="RFX64" s="162"/>
      <c r="RFY64" s="162"/>
      <c r="RFZ64" s="162"/>
      <c r="RGA64" s="162"/>
      <c r="RGB64" s="162"/>
      <c r="RGC64" s="162"/>
      <c r="RGD64" s="162"/>
      <c r="RGE64" s="162"/>
      <c r="RGF64" s="162"/>
      <c r="RGG64" s="162"/>
      <c r="RGH64" s="162"/>
      <c r="RGI64" s="162"/>
      <c r="RGJ64" s="162"/>
      <c r="RGK64" s="162"/>
      <c r="RGL64" s="162"/>
      <c r="RGM64" s="162"/>
      <c r="RGN64" s="162"/>
      <c r="RGO64" s="162"/>
      <c r="RGP64" s="162"/>
      <c r="RGQ64" s="162"/>
      <c r="RGR64" s="162"/>
      <c r="RGS64" s="162"/>
      <c r="RGT64" s="162"/>
      <c r="RGU64" s="162"/>
      <c r="RGV64" s="162"/>
      <c r="RGW64" s="162"/>
      <c r="RGX64" s="162"/>
      <c r="RGY64" s="162"/>
      <c r="RGZ64" s="162"/>
      <c r="RHA64" s="162"/>
      <c r="RHB64" s="162"/>
      <c r="RHC64" s="162"/>
      <c r="RHD64" s="162"/>
      <c r="RHE64" s="162"/>
      <c r="RHF64" s="162"/>
      <c r="RHG64" s="162"/>
      <c r="RHH64" s="162"/>
      <c r="RHI64" s="162"/>
      <c r="RHJ64" s="162"/>
      <c r="RHK64" s="162"/>
      <c r="RHL64" s="162"/>
      <c r="RHM64" s="162"/>
      <c r="RHN64" s="162"/>
      <c r="RHO64" s="162"/>
      <c r="RHP64" s="162"/>
      <c r="RHQ64" s="162"/>
      <c r="RHR64" s="162"/>
      <c r="RHS64" s="162"/>
      <c r="RHT64" s="162"/>
      <c r="RHU64" s="162"/>
      <c r="RHV64" s="162"/>
      <c r="RHW64" s="162"/>
      <c r="RHX64" s="162"/>
      <c r="RHY64" s="162"/>
      <c r="RHZ64" s="162"/>
      <c r="RIA64" s="162"/>
      <c r="RIB64" s="162"/>
      <c r="RIC64" s="162"/>
      <c r="RID64" s="162"/>
      <c r="RIE64" s="162"/>
      <c r="RIF64" s="162"/>
      <c r="RIG64" s="162"/>
      <c r="RIH64" s="162"/>
      <c r="RII64" s="162"/>
      <c r="RIJ64" s="162"/>
      <c r="RIK64" s="162"/>
      <c r="RIL64" s="162"/>
      <c r="RIM64" s="162"/>
      <c r="RIN64" s="162"/>
      <c r="RIO64" s="162"/>
      <c r="RIP64" s="162"/>
      <c r="RIQ64" s="162"/>
      <c r="RIR64" s="162"/>
      <c r="RIS64" s="162"/>
      <c r="RIT64" s="162"/>
      <c r="RIU64" s="162"/>
      <c r="RIV64" s="162"/>
      <c r="RIW64" s="162"/>
      <c r="RIX64" s="162"/>
      <c r="RIY64" s="162"/>
      <c r="RIZ64" s="162"/>
      <c r="RJA64" s="162"/>
      <c r="RJB64" s="162"/>
      <c r="RJC64" s="162"/>
      <c r="RJD64" s="162"/>
      <c r="RJE64" s="162"/>
      <c r="RJF64" s="162"/>
      <c r="RJG64" s="162"/>
      <c r="RJH64" s="162"/>
      <c r="RJI64" s="162"/>
      <c r="RJJ64" s="162"/>
      <c r="RJK64" s="162"/>
      <c r="RJL64" s="162"/>
      <c r="RJM64" s="162"/>
      <c r="RJN64" s="162"/>
      <c r="RJO64" s="162"/>
      <c r="RJP64" s="162"/>
      <c r="RJQ64" s="162"/>
      <c r="RJR64" s="162"/>
      <c r="RJS64" s="162"/>
      <c r="RJT64" s="162"/>
      <c r="RJU64" s="162"/>
      <c r="RJV64" s="162"/>
      <c r="RJW64" s="162"/>
      <c r="RJX64" s="162"/>
      <c r="RJY64" s="162"/>
      <c r="RJZ64" s="162"/>
      <c r="RKA64" s="162"/>
      <c r="RKB64" s="162"/>
      <c r="RKC64" s="162"/>
      <c r="RKD64" s="162"/>
      <c r="RKE64" s="162"/>
      <c r="RKF64" s="162"/>
      <c r="RKG64" s="162"/>
      <c r="RKH64" s="162"/>
      <c r="RKI64" s="162"/>
      <c r="RKJ64" s="162"/>
      <c r="RKK64" s="162"/>
      <c r="RKL64" s="162"/>
      <c r="RKM64" s="162"/>
      <c r="RKN64" s="162"/>
      <c r="RKO64" s="162"/>
      <c r="RKP64" s="162"/>
      <c r="RKQ64" s="162"/>
      <c r="RKR64" s="162"/>
      <c r="RKS64" s="162"/>
      <c r="RKT64" s="162"/>
      <c r="RKU64" s="162"/>
      <c r="RKV64" s="162"/>
      <c r="RKW64" s="162"/>
      <c r="RKX64" s="162"/>
      <c r="RKY64" s="162"/>
      <c r="RKZ64" s="162"/>
      <c r="RLA64" s="162"/>
      <c r="RLB64" s="162"/>
      <c r="RLC64" s="162"/>
      <c r="RLD64" s="162"/>
      <c r="RLE64" s="162"/>
      <c r="RLF64" s="162"/>
      <c r="RLG64" s="162"/>
      <c r="RLH64" s="162"/>
      <c r="RLI64" s="162"/>
      <c r="RLJ64" s="162"/>
      <c r="RLK64" s="162"/>
      <c r="RLL64" s="162"/>
      <c r="RLM64" s="162"/>
      <c r="RLN64" s="162"/>
      <c r="RLO64" s="162"/>
      <c r="RLP64" s="162"/>
      <c r="RLQ64" s="162"/>
      <c r="RLR64" s="162"/>
      <c r="RLS64" s="162"/>
      <c r="RLT64" s="162"/>
      <c r="RLU64" s="162"/>
      <c r="RLV64" s="162"/>
      <c r="RLW64" s="162"/>
      <c r="RLX64" s="162"/>
      <c r="RLY64" s="162"/>
      <c r="RLZ64" s="162"/>
      <c r="RMA64" s="162"/>
      <c r="RMB64" s="162"/>
      <c r="RMC64" s="162"/>
      <c r="RMD64" s="162"/>
      <c r="RME64" s="162"/>
      <c r="RMF64" s="162"/>
      <c r="RMG64" s="162"/>
      <c r="RMH64" s="162"/>
      <c r="RMI64" s="162"/>
      <c r="RMJ64" s="162"/>
      <c r="RMK64" s="162"/>
      <c r="RML64" s="162"/>
      <c r="RMM64" s="162"/>
      <c r="RMN64" s="162"/>
      <c r="RMO64" s="162"/>
      <c r="RMP64" s="162"/>
      <c r="RMQ64" s="162"/>
      <c r="RMR64" s="162"/>
      <c r="RMS64" s="162"/>
      <c r="RMT64" s="162"/>
      <c r="RMU64" s="162"/>
      <c r="RMV64" s="162"/>
      <c r="RMW64" s="162"/>
      <c r="RMX64" s="162"/>
      <c r="RMY64" s="162"/>
      <c r="RMZ64" s="162"/>
      <c r="RNA64" s="162"/>
      <c r="RNB64" s="162"/>
      <c r="RNC64" s="162"/>
      <c r="RND64" s="162"/>
      <c r="RNE64" s="162"/>
      <c r="RNF64" s="162"/>
      <c r="RNG64" s="162"/>
      <c r="RNH64" s="162"/>
      <c r="RNI64" s="162"/>
      <c r="RNJ64" s="162"/>
      <c r="RNK64" s="162"/>
      <c r="RNL64" s="162"/>
      <c r="RNM64" s="162"/>
      <c r="RNN64" s="162"/>
      <c r="RNO64" s="162"/>
      <c r="RNP64" s="162"/>
      <c r="RNQ64" s="162"/>
      <c r="RNR64" s="162"/>
      <c r="RNS64" s="162"/>
      <c r="RNT64" s="162"/>
      <c r="RNU64" s="162"/>
      <c r="RNV64" s="162"/>
      <c r="RNW64" s="162"/>
      <c r="RNX64" s="162"/>
      <c r="RNY64" s="162"/>
      <c r="RNZ64" s="162"/>
      <c r="ROA64" s="162"/>
      <c r="ROB64" s="162"/>
      <c r="ROC64" s="162"/>
      <c r="ROD64" s="162"/>
      <c r="ROE64" s="162"/>
      <c r="ROF64" s="162"/>
      <c r="ROG64" s="162"/>
      <c r="ROH64" s="162"/>
      <c r="ROI64" s="162"/>
      <c r="ROJ64" s="162"/>
      <c r="ROK64" s="162"/>
      <c r="ROL64" s="162"/>
      <c r="ROM64" s="162"/>
      <c r="RON64" s="162"/>
      <c r="ROO64" s="162"/>
      <c r="ROP64" s="162"/>
      <c r="ROQ64" s="162"/>
      <c r="ROR64" s="162"/>
      <c r="ROS64" s="162"/>
      <c r="ROT64" s="162"/>
      <c r="ROU64" s="162"/>
      <c r="ROV64" s="162"/>
      <c r="ROW64" s="162"/>
      <c r="ROX64" s="162"/>
      <c r="ROY64" s="162"/>
      <c r="ROZ64" s="162"/>
      <c r="RPA64" s="162"/>
      <c r="RPB64" s="162"/>
      <c r="RPC64" s="162"/>
      <c r="RPD64" s="162"/>
      <c r="RPE64" s="162"/>
      <c r="RPF64" s="162"/>
      <c r="RPG64" s="162"/>
      <c r="RPH64" s="162"/>
      <c r="RPI64" s="162"/>
      <c r="RPJ64" s="162"/>
      <c r="RPK64" s="162"/>
      <c r="RPL64" s="162"/>
      <c r="RPM64" s="162"/>
      <c r="RPN64" s="162"/>
      <c r="RPO64" s="162"/>
      <c r="RPP64" s="162"/>
      <c r="RPQ64" s="162"/>
      <c r="RPR64" s="162"/>
      <c r="RPS64" s="162"/>
      <c r="RPT64" s="162"/>
      <c r="RPU64" s="162"/>
      <c r="RPV64" s="162"/>
      <c r="RPW64" s="162"/>
      <c r="RPX64" s="162"/>
      <c r="RPY64" s="162"/>
      <c r="RPZ64" s="162"/>
      <c r="RQA64" s="162"/>
      <c r="RQB64" s="162"/>
      <c r="RQC64" s="162"/>
      <c r="RQD64" s="162"/>
      <c r="RQE64" s="162"/>
      <c r="RQF64" s="162"/>
      <c r="RQG64" s="162"/>
      <c r="RQH64" s="162"/>
      <c r="RQI64" s="162"/>
      <c r="RQJ64" s="162"/>
      <c r="RQK64" s="162"/>
      <c r="RQL64" s="162"/>
      <c r="RQM64" s="162"/>
      <c r="RQN64" s="162"/>
      <c r="RQO64" s="162"/>
      <c r="RQP64" s="162"/>
      <c r="RQQ64" s="162"/>
      <c r="RQR64" s="162"/>
      <c r="RQS64" s="162"/>
      <c r="RQT64" s="162"/>
      <c r="RQU64" s="162"/>
      <c r="RQV64" s="162"/>
      <c r="RQW64" s="162"/>
      <c r="RQX64" s="162"/>
      <c r="RQY64" s="162"/>
      <c r="RQZ64" s="162"/>
      <c r="RRA64" s="162"/>
      <c r="RRB64" s="162"/>
      <c r="RRC64" s="162"/>
      <c r="RRD64" s="162"/>
      <c r="RRE64" s="162"/>
      <c r="RRF64" s="162"/>
      <c r="RRG64" s="162"/>
      <c r="RRH64" s="162"/>
      <c r="RRI64" s="162"/>
      <c r="RRJ64" s="162"/>
      <c r="RRK64" s="162"/>
      <c r="RRL64" s="162"/>
      <c r="RRM64" s="162"/>
      <c r="RRN64" s="162"/>
      <c r="RRO64" s="162"/>
      <c r="RRP64" s="162"/>
      <c r="RRQ64" s="162"/>
      <c r="RRR64" s="162"/>
      <c r="RRS64" s="162"/>
      <c r="RRT64" s="162"/>
      <c r="RRU64" s="162"/>
      <c r="RRV64" s="162"/>
      <c r="RRW64" s="162"/>
      <c r="RRX64" s="162"/>
      <c r="RRY64" s="162"/>
      <c r="RRZ64" s="162"/>
      <c r="RSA64" s="162"/>
      <c r="RSB64" s="162"/>
      <c r="RSC64" s="162"/>
      <c r="RSD64" s="162"/>
      <c r="RSE64" s="162"/>
      <c r="RSF64" s="162"/>
      <c r="RSG64" s="162"/>
      <c r="RSH64" s="162"/>
      <c r="RSI64" s="162"/>
      <c r="RSJ64" s="162"/>
      <c r="RSK64" s="162"/>
      <c r="RSL64" s="162"/>
      <c r="RSM64" s="162"/>
      <c r="RSN64" s="162"/>
      <c r="RSO64" s="162"/>
      <c r="RSP64" s="162"/>
      <c r="RSQ64" s="162"/>
      <c r="RSR64" s="162"/>
      <c r="RSS64" s="162"/>
      <c r="RST64" s="162"/>
      <c r="RSU64" s="162"/>
      <c r="RSV64" s="162"/>
      <c r="RSW64" s="162"/>
      <c r="RSX64" s="162"/>
      <c r="RSY64" s="162"/>
      <c r="RSZ64" s="162"/>
      <c r="RTA64" s="162"/>
      <c r="RTB64" s="162"/>
      <c r="RTC64" s="162"/>
      <c r="RTD64" s="162"/>
      <c r="RTE64" s="162"/>
      <c r="RTF64" s="162"/>
      <c r="RTG64" s="162"/>
      <c r="RTH64" s="162"/>
      <c r="RTI64" s="162"/>
      <c r="RTJ64" s="162"/>
      <c r="RTK64" s="162"/>
      <c r="RTL64" s="162"/>
      <c r="RTM64" s="162"/>
      <c r="RTN64" s="162"/>
      <c r="RTO64" s="162"/>
      <c r="RTP64" s="162"/>
      <c r="RTQ64" s="162"/>
      <c r="RTR64" s="162"/>
      <c r="RTS64" s="162"/>
      <c r="RTT64" s="162"/>
      <c r="RTU64" s="162"/>
      <c r="RTV64" s="162"/>
      <c r="RTW64" s="162"/>
      <c r="RTX64" s="162"/>
      <c r="RTY64" s="162"/>
      <c r="RTZ64" s="162"/>
      <c r="RUA64" s="162"/>
      <c r="RUB64" s="162"/>
      <c r="RUC64" s="162"/>
      <c r="RUD64" s="162"/>
      <c r="RUE64" s="162"/>
      <c r="RUF64" s="162"/>
      <c r="RUG64" s="162"/>
      <c r="RUH64" s="162"/>
      <c r="RUI64" s="162"/>
      <c r="RUJ64" s="162"/>
      <c r="RUK64" s="162"/>
      <c r="RUL64" s="162"/>
      <c r="RUM64" s="162"/>
      <c r="RUN64" s="162"/>
      <c r="RUO64" s="162"/>
      <c r="RUP64" s="162"/>
      <c r="RUQ64" s="162"/>
      <c r="RUR64" s="162"/>
      <c r="RUS64" s="162"/>
      <c r="RUT64" s="162"/>
      <c r="RUU64" s="162"/>
      <c r="RUV64" s="162"/>
      <c r="RUW64" s="162"/>
      <c r="RUX64" s="162"/>
      <c r="RUY64" s="162"/>
      <c r="RUZ64" s="162"/>
      <c r="RVA64" s="162"/>
      <c r="RVB64" s="162"/>
      <c r="RVC64" s="162"/>
      <c r="RVD64" s="162"/>
      <c r="RVE64" s="162"/>
      <c r="RVF64" s="162"/>
      <c r="RVG64" s="162"/>
      <c r="RVH64" s="162"/>
      <c r="RVI64" s="162"/>
      <c r="RVJ64" s="162"/>
      <c r="RVK64" s="162"/>
      <c r="RVL64" s="162"/>
      <c r="RVM64" s="162"/>
      <c r="RVN64" s="162"/>
      <c r="RVO64" s="162"/>
      <c r="RVP64" s="162"/>
      <c r="RVQ64" s="162"/>
      <c r="RVR64" s="162"/>
      <c r="RVS64" s="162"/>
      <c r="RVT64" s="162"/>
      <c r="RVU64" s="162"/>
      <c r="RVV64" s="162"/>
      <c r="RVW64" s="162"/>
      <c r="RVX64" s="162"/>
      <c r="RVY64" s="162"/>
      <c r="RVZ64" s="162"/>
      <c r="RWA64" s="162"/>
      <c r="RWB64" s="162"/>
      <c r="RWC64" s="162"/>
      <c r="RWD64" s="162"/>
      <c r="RWE64" s="162"/>
      <c r="RWF64" s="162"/>
      <c r="RWG64" s="162"/>
      <c r="RWH64" s="162"/>
      <c r="RWI64" s="162"/>
      <c r="RWJ64" s="162"/>
      <c r="RWK64" s="162"/>
      <c r="RWL64" s="162"/>
      <c r="RWM64" s="162"/>
      <c r="RWN64" s="162"/>
      <c r="RWO64" s="162"/>
      <c r="RWP64" s="162"/>
      <c r="RWQ64" s="162"/>
      <c r="RWR64" s="162"/>
      <c r="RWS64" s="162"/>
      <c r="RWT64" s="162"/>
      <c r="RWU64" s="162"/>
      <c r="RWV64" s="162"/>
      <c r="RWW64" s="162"/>
      <c r="RWX64" s="162"/>
      <c r="RWY64" s="162"/>
      <c r="RWZ64" s="162"/>
      <c r="RXA64" s="162"/>
      <c r="RXB64" s="162"/>
      <c r="RXC64" s="162"/>
      <c r="RXD64" s="162"/>
      <c r="RXE64" s="162"/>
      <c r="RXF64" s="162"/>
      <c r="RXG64" s="162"/>
      <c r="RXH64" s="162"/>
      <c r="RXI64" s="162"/>
      <c r="RXJ64" s="162"/>
      <c r="RXK64" s="162"/>
      <c r="RXL64" s="162"/>
      <c r="RXM64" s="162"/>
      <c r="RXN64" s="162"/>
      <c r="RXO64" s="162"/>
      <c r="RXP64" s="162"/>
      <c r="RXQ64" s="162"/>
      <c r="RXR64" s="162"/>
      <c r="RXS64" s="162"/>
      <c r="RXT64" s="162"/>
      <c r="RXU64" s="162"/>
      <c r="RXV64" s="162"/>
      <c r="RXW64" s="162"/>
      <c r="RXX64" s="162"/>
      <c r="RXY64" s="162"/>
      <c r="RXZ64" s="162"/>
      <c r="RYA64" s="162"/>
      <c r="RYB64" s="162"/>
      <c r="RYC64" s="162"/>
      <c r="RYD64" s="162"/>
      <c r="RYE64" s="162"/>
      <c r="RYF64" s="162"/>
      <c r="RYG64" s="162"/>
      <c r="RYH64" s="162"/>
      <c r="RYI64" s="162"/>
      <c r="RYJ64" s="162"/>
      <c r="RYK64" s="162"/>
      <c r="RYL64" s="162"/>
      <c r="RYM64" s="162"/>
      <c r="RYN64" s="162"/>
      <c r="RYO64" s="162"/>
      <c r="RYP64" s="162"/>
      <c r="RYQ64" s="162"/>
      <c r="RYR64" s="162"/>
      <c r="RYS64" s="162"/>
      <c r="RYT64" s="162"/>
      <c r="RYU64" s="162"/>
      <c r="RYV64" s="162"/>
      <c r="RYW64" s="162"/>
      <c r="RYX64" s="162"/>
      <c r="RYY64" s="162"/>
      <c r="RYZ64" s="162"/>
      <c r="RZA64" s="162"/>
      <c r="RZB64" s="162"/>
      <c r="RZC64" s="162"/>
      <c r="RZD64" s="162"/>
      <c r="RZE64" s="162"/>
      <c r="RZF64" s="162"/>
      <c r="RZG64" s="162"/>
      <c r="RZH64" s="162"/>
      <c r="RZI64" s="162"/>
      <c r="RZJ64" s="162"/>
      <c r="RZK64" s="162"/>
      <c r="RZL64" s="162"/>
      <c r="RZM64" s="162"/>
      <c r="RZN64" s="162"/>
      <c r="RZO64" s="162"/>
      <c r="RZP64" s="162"/>
      <c r="RZQ64" s="162"/>
      <c r="RZR64" s="162"/>
      <c r="RZS64" s="162"/>
      <c r="RZT64" s="162"/>
      <c r="RZU64" s="162"/>
      <c r="RZV64" s="162"/>
      <c r="RZW64" s="162"/>
      <c r="RZX64" s="162"/>
      <c r="RZY64" s="162"/>
      <c r="RZZ64" s="162"/>
      <c r="SAA64" s="162"/>
      <c r="SAB64" s="162"/>
      <c r="SAC64" s="162"/>
      <c r="SAD64" s="162"/>
      <c r="SAE64" s="162"/>
      <c r="SAF64" s="162"/>
      <c r="SAG64" s="162"/>
      <c r="SAH64" s="162"/>
      <c r="SAI64" s="162"/>
      <c r="SAJ64" s="162"/>
      <c r="SAK64" s="162"/>
      <c r="SAL64" s="162"/>
      <c r="SAM64" s="162"/>
      <c r="SAN64" s="162"/>
      <c r="SAO64" s="162"/>
      <c r="SAP64" s="162"/>
      <c r="SAQ64" s="162"/>
      <c r="SAR64" s="162"/>
      <c r="SAS64" s="162"/>
      <c r="SAT64" s="162"/>
      <c r="SAU64" s="162"/>
      <c r="SAV64" s="162"/>
      <c r="SAW64" s="162"/>
      <c r="SAX64" s="162"/>
      <c r="SAY64" s="162"/>
      <c r="SAZ64" s="162"/>
      <c r="SBA64" s="162"/>
      <c r="SBB64" s="162"/>
      <c r="SBC64" s="162"/>
      <c r="SBD64" s="162"/>
      <c r="SBE64" s="162"/>
      <c r="SBF64" s="162"/>
      <c r="SBG64" s="162"/>
      <c r="SBH64" s="162"/>
      <c r="SBI64" s="162"/>
      <c r="SBJ64" s="162"/>
      <c r="SBK64" s="162"/>
      <c r="SBL64" s="162"/>
      <c r="SBM64" s="162"/>
      <c r="SBN64" s="162"/>
      <c r="SBO64" s="162"/>
      <c r="SBP64" s="162"/>
      <c r="SBQ64" s="162"/>
      <c r="SBR64" s="162"/>
      <c r="SBS64" s="162"/>
      <c r="SBT64" s="162"/>
      <c r="SBU64" s="162"/>
      <c r="SBV64" s="162"/>
      <c r="SBW64" s="162"/>
      <c r="SBX64" s="162"/>
      <c r="SBY64" s="162"/>
      <c r="SBZ64" s="162"/>
      <c r="SCA64" s="162"/>
      <c r="SCB64" s="162"/>
      <c r="SCC64" s="162"/>
      <c r="SCD64" s="162"/>
      <c r="SCE64" s="162"/>
      <c r="SCF64" s="162"/>
      <c r="SCG64" s="162"/>
      <c r="SCH64" s="162"/>
      <c r="SCI64" s="162"/>
      <c r="SCJ64" s="162"/>
      <c r="SCK64" s="162"/>
      <c r="SCL64" s="162"/>
      <c r="SCM64" s="162"/>
      <c r="SCN64" s="162"/>
      <c r="SCO64" s="162"/>
      <c r="SCP64" s="162"/>
      <c r="SCQ64" s="162"/>
      <c r="SCR64" s="162"/>
      <c r="SCS64" s="162"/>
      <c r="SCT64" s="162"/>
      <c r="SCU64" s="162"/>
      <c r="SCV64" s="162"/>
      <c r="SCW64" s="162"/>
      <c r="SCX64" s="162"/>
      <c r="SCY64" s="162"/>
      <c r="SCZ64" s="162"/>
      <c r="SDA64" s="162"/>
      <c r="SDB64" s="162"/>
      <c r="SDC64" s="162"/>
      <c r="SDD64" s="162"/>
      <c r="SDE64" s="162"/>
      <c r="SDF64" s="162"/>
      <c r="SDG64" s="162"/>
      <c r="SDH64" s="162"/>
      <c r="SDI64" s="162"/>
      <c r="SDJ64" s="162"/>
      <c r="SDK64" s="162"/>
      <c r="SDL64" s="162"/>
      <c r="SDM64" s="162"/>
      <c r="SDN64" s="162"/>
      <c r="SDO64" s="162"/>
      <c r="SDP64" s="162"/>
      <c r="SDQ64" s="162"/>
      <c r="SDR64" s="162"/>
      <c r="SDS64" s="162"/>
      <c r="SDT64" s="162"/>
      <c r="SDU64" s="162"/>
      <c r="SDV64" s="162"/>
      <c r="SDW64" s="162"/>
      <c r="SDX64" s="162"/>
      <c r="SDY64" s="162"/>
      <c r="SDZ64" s="162"/>
      <c r="SEA64" s="162"/>
      <c r="SEB64" s="162"/>
      <c r="SEC64" s="162"/>
      <c r="SED64" s="162"/>
      <c r="SEE64" s="162"/>
      <c r="SEF64" s="162"/>
      <c r="SEG64" s="162"/>
      <c r="SEH64" s="162"/>
      <c r="SEI64" s="162"/>
      <c r="SEJ64" s="162"/>
      <c r="SEK64" s="162"/>
      <c r="SEL64" s="162"/>
      <c r="SEM64" s="162"/>
      <c r="SEN64" s="162"/>
      <c r="SEO64" s="162"/>
      <c r="SEP64" s="162"/>
      <c r="SEQ64" s="162"/>
      <c r="SER64" s="162"/>
      <c r="SES64" s="162"/>
      <c r="SET64" s="162"/>
      <c r="SEU64" s="162"/>
      <c r="SEV64" s="162"/>
      <c r="SEW64" s="162"/>
      <c r="SEX64" s="162"/>
      <c r="SEY64" s="162"/>
      <c r="SEZ64" s="162"/>
      <c r="SFA64" s="162"/>
      <c r="SFB64" s="162"/>
      <c r="SFC64" s="162"/>
      <c r="SFD64" s="162"/>
      <c r="SFE64" s="162"/>
      <c r="SFF64" s="162"/>
      <c r="SFG64" s="162"/>
      <c r="SFH64" s="162"/>
      <c r="SFI64" s="162"/>
      <c r="SFJ64" s="162"/>
      <c r="SFK64" s="162"/>
      <c r="SFL64" s="162"/>
      <c r="SFM64" s="162"/>
      <c r="SFN64" s="162"/>
      <c r="SFO64" s="162"/>
      <c r="SFP64" s="162"/>
      <c r="SFQ64" s="162"/>
      <c r="SFR64" s="162"/>
      <c r="SFS64" s="162"/>
      <c r="SFT64" s="162"/>
      <c r="SFU64" s="162"/>
      <c r="SFV64" s="162"/>
      <c r="SFW64" s="162"/>
      <c r="SFX64" s="162"/>
      <c r="SFY64" s="162"/>
      <c r="SFZ64" s="162"/>
      <c r="SGA64" s="162"/>
      <c r="SGB64" s="162"/>
      <c r="SGC64" s="162"/>
      <c r="SGD64" s="162"/>
      <c r="SGE64" s="162"/>
      <c r="SGF64" s="162"/>
      <c r="SGG64" s="162"/>
      <c r="SGH64" s="162"/>
      <c r="SGI64" s="162"/>
      <c r="SGJ64" s="162"/>
      <c r="SGK64" s="162"/>
      <c r="SGL64" s="162"/>
      <c r="SGM64" s="162"/>
      <c r="SGN64" s="162"/>
      <c r="SGO64" s="162"/>
      <c r="SGP64" s="162"/>
      <c r="SGQ64" s="162"/>
      <c r="SGR64" s="162"/>
      <c r="SGS64" s="162"/>
      <c r="SGT64" s="162"/>
      <c r="SGU64" s="162"/>
      <c r="SGV64" s="162"/>
      <c r="SGW64" s="162"/>
      <c r="SGX64" s="162"/>
      <c r="SGY64" s="162"/>
      <c r="SGZ64" s="162"/>
      <c r="SHA64" s="162"/>
      <c r="SHB64" s="162"/>
      <c r="SHC64" s="162"/>
      <c r="SHD64" s="162"/>
      <c r="SHE64" s="162"/>
      <c r="SHF64" s="162"/>
      <c r="SHG64" s="162"/>
      <c r="SHH64" s="162"/>
      <c r="SHI64" s="162"/>
      <c r="SHJ64" s="162"/>
      <c r="SHK64" s="162"/>
      <c r="SHL64" s="162"/>
      <c r="SHM64" s="162"/>
      <c r="SHN64" s="162"/>
      <c r="SHO64" s="162"/>
      <c r="SHP64" s="162"/>
      <c r="SHQ64" s="162"/>
      <c r="SHR64" s="162"/>
      <c r="SHS64" s="162"/>
      <c r="SHT64" s="162"/>
      <c r="SHU64" s="162"/>
      <c r="SHV64" s="162"/>
      <c r="SHW64" s="162"/>
      <c r="SHX64" s="162"/>
      <c r="SHY64" s="162"/>
      <c r="SHZ64" s="162"/>
      <c r="SIA64" s="162"/>
      <c r="SIB64" s="162"/>
      <c r="SIC64" s="162"/>
      <c r="SID64" s="162"/>
      <c r="SIE64" s="162"/>
      <c r="SIF64" s="162"/>
      <c r="SIG64" s="162"/>
      <c r="SIH64" s="162"/>
      <c r="SII64" s="162"/>
      <c r="SIJ64" s="162"/>
      <c r="SIK64" s="162"/>
      <c r="SIL64" s="162"/>
      <c r="SIM64" s="162"/>
      <c r="SIN64" s="162"/>
      <c r="SIO64" s="162"/>
      <c r="SIP64" s="162"/>
      <c r="SIQ64" s="162"/>
      <c r="SIR64" s="162"/>
      <c r="SIS64" s="162"/>
      <c r="SIT64" s="162"/>
      <c r="SIU64" s="162"/>
      <c r="SIV64" s="162"/>
      <c r="SIW64" s="162"/>
      <c r="SIX64" s="162"/>
      <c r="SIY64" s="162"/>
      <c r="SIZ64" s="162"/>
      <c r="SJA64" s="162"/>
      <c r="SJB64" s="162"/>
      <c r="SJC64" s="162"/>
      <c r="SJD64" s="162"/>
      <c r="SJE64" s="162"/>
      <c r="SJF64" s="162"/>
      <c r="SJG64" s="162"/>
      <c r="SJH64" s="162"/>
      <c r="SJI64" s="162"/>
      <c r="SJJ64" s="162"/>
      <c r="SJK64" s="162"/>
      <c r="SJL64" s="162"/>
      <c r="SJM64" s="162"/>
      <c r="SJN64" s="162"/>
      <c r="SJO64" s="162"/>
      <c r="SJP64" s="162"/>
      <c r="SJQ64" s="162"/>
      <c r="SJR64" s="162"/>
      <c r="SJS64" s="162"/>
      <c r="SJT64" s="162"/>
      <c r="SJU64" s="162"/>
      <c r="SJV64" s="162"/>
      <c r="SJW64" s="162"/>
      <c r="SJX64" s="162"/>
      <c r="SJY64" s="162"/>
      <c r="SJZ64" s="162"/>
      <c r="SKA64" s="162"/>
      <c r="SKB64" s="162"/>
      <c r="SKC64" s="162"/>
      <c r="SKD64" s="162"/>
      <c r="SKE64" s="162"/>
      <c r="SKF64" s="162"/>
      <c r="SKG64" s="162"/>
      <c r="SKH64" s="162"/>
      <c r="SKI64" s="162"/>
      <c r="SKJ64" s="162"/>
      <c r="SKK64" s="162"/>
      <c r="SKL64" s="162"/>
      <c r="SKM64" s="162"/>
      <c r="SKN64" s="162"/>
      <c r="SKO64" s="162"/>
      <c r="SKP64" s="162"/>
      <c r="SKQ64" s="162"/>
      <c r="SKR64" s="162"/>
      <c r="SKS64" s="162"/>
      <c r="SKT64" s="162"/>
      <c r="SKU64" s="162"/>
      <c r="SKV64" s="162"/>
      <c r="SKW64" s="162"/>
      <c r="SKX64" s="162"/>
      <c r="SKY64" s="162"/>
      <c r="SKZ64" s="162"/>
      <c r="SLA64" s="162"/>
      <c r="SLB64" s="162"/>
      <c r="SLC64" s="162"/>
      <c r="SLD64" s="162"/>
      <c r="SLE64" s="162"/>
      <c r="SLF64" s="162"/>
      <c r="SLG64" s="162"/>
      <c r="SLH64" s="162"/>
      <c r="SLI64" s="162"/>
      <c r="SLJ64" s="162"/>
      <c r="SLK64" s="162"/>
      <c r="SLL64" s="162"/>
      <c r="SLM64" s="162"/>
      <c r="SLN64" s="162"/>
      <c r="SLO64" s="162"/>
      <c r="SLP64" s="162"/>
      <c r="SLQ64" s="162"/>
      <c r="SLR64" s="162"/>
      <c r="SLS64" s="162"/>
      <c r="SLT64" s="162"/>
      <c r="SLU64" s="162"/>
      <c r="SLV64" s="162"/>
      <c r="SLW64" s="162"/>
      <c r="SLX64" s="162"/>
      <c r="SLY64" s="162"/>
      <c r="SLZ64" s="162"/>
      <c r="SMA64" s="162"/>
      <c r="SMB64" s="162"/>
      <c r="SMC64" s="162"/>
      <c r="SMD64" s="162"/>
      <c r="SME64" s="162"/>
      <c r="SMF64" s="162"/>
      <c r="SMG64" s="162"/>
      <c r="SMH64" s="162"/>
      <c r="SMI64" s="162"/>
      <c r="SMJ64" s="162"/>
      <c r="SMK64" s="162"/>
      <c r="SML64" s="162"/>
      <c r="SMM64" s="162"/>
      <c r="SMN64" s="162"/>
      <c r="SMO64" s="162"/>
      <c r="SMP64" s="162"/>
      <c r="SMQ64" s="162"/>
      <c r="SMR64" s="162"/>
      <c r="SMS64" s="162"/>
      <c r="SMT64" s="162"/>
      <c r="SMU64" s="162"/>
      <c r="SMV64" s="162"/>
      <c r="SMW64" s="162"/>
      <c r="SMX64" s="162"/>
      <c r="SMY64" s="162"/>
      <c r="SMZ64" s="162"/>
      <c r="SNA64" s="162"/>
      <c r="SNB64" s="162"/>
      <c r="SNC64" s="162"/>
      <c r="SND64" s="162"/>
      <c r="SNE64" s="162"/>
      <c r="SNF64" s="162"/>
      <c r="SNG64" s="162"/>
      <c r="SNH64" s="162"/>
      <c r="SNI64" s="162"/>
      <c r="SNJ64" s="162"/>
      <c r="SNK64" s="162"/>
      <c r="SNL64" s="162"/>
      <c r="SNM64" s="162"/>
      <c r="SNN64" s="162"/>
      <c r="SNO64" s="162"/>
      <c r="SNP64" s="162"/>
      <c r="SNQ64" s="162"/>
      <c r="SNR64" s="162"/>
      <c r="SNS64" s="162"/>
      <c r="SNT64" s="162"/>
      <c r="SNU64" s="162"/>
      <c r="SNV64" s="162"/>
      <c r="SNW64" s="162"/>
      <c r="SNX64" s="162"/>
      <c r="SNY64" s="162"/>
      <c r="SNZ64" s="162"/>
      <c r="SOA64" s="162"/>
      <c r="SOB64" s="162"/>
      <c r="SOC64" s="162"/>
      <c r="SOD64" s="162"/>
      <c r="SOE64" s="162"/>
      <c r="SOF64" s="162"/>
      <c r="SOG64" s="162"/>
      <c r="SOH64" s="162"/>
      <c r="SOI64" s="162"/>
      <c r="SOJ64" s="162"/>
      <c r="SOK64" s="162"/>
      <c r="SOL64" s="162"/>
      <c r="SOM64" s="162"/>
      <c r="SON64" s="162"/>
      <c r="SOO64" s="162"/>
      <c r="SOP64" s="162"/>
      <c r="SOQ64" s="162"/>
      <c r="SOR64" s="162"/>
      <c r="SOS64" s="162"/>
      <c r="SOT64" s="162"/>
      <c r="SOU64" s="162"/>
      <c r="SOV64" s="162"/>
      <c r="SOW64" s="162"/>
      <c r="SOX64" s="162"/>
      <c r="SOY64" s="162"/>
      <c r="SOZ64" s="162"/>
      <c r="SPA64" s="162"/>
      <c r="SPB64" s="162"/>
      <c r="SPC64" s="162"/>
      <c r="SPD64" s="162"/>
      <c r="SPE64" s="162"/>
      <c r="SPF64" s="162"/>
      <c r="SPG64" s="162"/>
      <c r="SPH64" s="162"/>
      <c r="SPI64" s="162"/>
      <c r="SPJ64" s="162"/>
      <c r="SPK64" s="162"/>
      <c r="SPL64" s="162"/>
      <c r="SPM64" s="162"/>
      <c r="SPN64" s="162"/>
      <c r="SPO64" s="162"/>
      <c r="SPP64" s="162"/>
      <c r="SPQ64" s="162"/>
      <c r="SPR64" s="162"/>
      <c r="SPS64" s="162"/>
      <c r="SPT64" s="162"/>
      <c r="SPU64" s="162"/>
      <c r="SPV64" s="162"/>
      <c r="SPW64" s="162"/>
      <c r="SPX64" s="162"/>
      <c r="SPY64" s="162"/>
      <c r="SPZ64" s="162"/>
      <c r="SQA64" s="162"/>
      <c r="SQB64" s="162"/>
      <c r="SQC64" s="162"/>
      <c r="SQD64" s="162"/>
      <c r="SQE64" s="162"/>
      <c r="SQF64" s="162"/>
      <c r="SQG64" s="162"/>
      <c r="SQH64" s="162"/>
      <c r="SQI64" s="162"/>
      <c r="SQJ64" s="162"/>
      <c r="SQK64" s="162"/>
      <c r="SQL64" s="162"/>
      <c r="SQM64" s="162"/>
      <c r="SQN64" s="162"/>
      <c r="SQO64" s="162"/>
      <c r="SQP64" s="162"/>
      <c r="SQQ64" s="162"/>
      <c r="SQR64" s="162"/>
      <c r="SQS64" s="162"/>
      <c r="SQT64" s="162"/>
      <c r="SQU64" s="162"/>
      <c r="SQV64" s="162"/>
      <c r="SQW64" s="162"/>
      <c r="SQX64" s="162"/>
      <c r="SQY64" s="162"/>
      <c r="SQZ64" s="162"/>
      <c r="SRA64" s="162"/>
      <c r="SRB64" s="162"/>
      <c r="SRC64" s="162"/>
      <c r="SRD64" s="162"/>
      <c r="SRE64" s="162"/>
      <c r="SRF64" s="162"/>
      <c r="SRG64" s="162"/>
      <c r="SRH64" s="162"/>
      <c r="SRI64" s="162"/>
      <c r="SRJ64" s="162"/>
      <c r="SRK64" s="162"/>
      <c r="SRL64" s="162"/>
      <c r="SRM64" s="162"/>
      <c r="SRN64" s="162"/>
      <c r="SRO64" s="162"/>
      <c r="SRP64" s="162"/>
      <c r="SRQ64" s="162"/>
      <c r="SRR64" s="162"/>
      <c r="SRS64" s="162"/>
      <c r="SRT64" s="162"/>
      <c r="SRU64" s="162"/>
      <c r="SRV64" s="162"/>
      <c r="SRW64" s="162"/>
      <c r="SRX64" s="162"/>
      <c r="SRY64" s="162"/>
      <c r="SRZ64" s="162"/>
      <c r="SSA64" s="162"/>
      <c r="SSB64" s="162"/>
      <c r="SSC64" s="162"/>
      <c r="SSD64" s="162"/>
      <c r="SSE64" s="162"/>
      <c r="SSF64" s="162"/>
      <c r="SSG64" s="162"/>
      <c r="SSH64" s="162"/>
      <c r="SSI64" s="162"/>
      <c r="SSJ64" s="162"/>
      <c r="SSK64" s="162"/>
      <c r="SSL64" s="162"/>
      <c r="SSM64" s="162"/>
      <c r="SSN64" s="162"/>
      <c r="SSO64" s="162"/>
      <c r="SSP64" s="162"/>
      <c r="SSQ64" s="162"/>
      <c r="SSR64" s="162"/>
      <c r="SSS64" s="162"/>
      <c r="SST64" s="162"/>
      <c r="SSU64" s="162"/>
      <c r="SSV64" s="162"/>
      <c r="SSW64" s="162"/>
      <c r="SSX64" s="162"/>
      <c r="SSY64" s="162"/>
      <c r="SSZ64" s="162"/>
      <c r="STA64" s="162"/>
      <c r="STB64" s="162"/>
      <c r="STC64" s="162"/>
      <c r="STD64" s="162"/>
      <c r="STE64" s="162"/>
      <c r="STF64" s="162"/>
      <c r="STG64" s="162"/>
      <c r="STH64" s="162"/>
      <c r="STI64" s="162"/>
      <c r="STJ64" s="162"/>
      <c r="STK64" s="162"/>
      <c r="STL64" s="162"/>
      <c r="STM64" s="162"/>
      <c r="STN64" s="162"/>
      <c r="STO64" s="162"/>
      <c r="STP64" s="162"/>
      <c r="STQ64" s="162"/>
      <c r="STR64" s="162"/>
      <c r="STS64" s="162"/>
      <c r="STT64" s="162"/>
      <c r="STU64" s="162"/>
      <c r="STV64" s="162"/>
      <c r="STW64" s="162"/>
      <c r="STX64" s="162"/>
      <c r="STY64" s="162"/>
      <c r="STZ64" s="162"/>
      <c r="SUA64" s="162"/>
      <c r="SUB64" s="162"/>
      <c r="SUC64" s="162"/>
      <c r="SUD64" s="162"/>
      <c r="SUE64" s="162"/>
      <c r="SUF64" s="162"/>
      <c r="SUG64" s="162"/>
      <c r="SUH64" s="162"/>
      <c r="SUI64" s="162"/>
      <c r="SUJ64" s="162"/>
      <c r="SUK64" s="162"/>
      <c r="SUL64" s="162"/>
      <c r="SUM64" s="162"/>
      <c r="SUN64" s="162"/>
      <c r="SUO64" s="162"/>
      <c r="SUP64" s="162"/>
      <c r="SUQ64" s="162"/>
      <c r="SUR64" s="162"/>
      <c r="SUS64" s="162"/>
      <c r="SUT64" s="162"/>
      <c r="SUU64" s="162"/>
      <c r="SUV64" s="162"/>
      <c r="SUW64" s="162"/>
      <c r="SUX64" s="162"/>
      <c r="SUY64" s="162"/>
      <c r="SUZ64" s="162"/>
      <c r="SVA64" s="162"/>
      <c r="SVB64" s="162"/>
      <c r="SVC64" s="162"/>
      <c r="SVD64" s="162"/>
      <c r="SVE64" s="162"/>
      <c r="SVF64" s="162"/>
      <c r="SVG64" s="162"/>
      <c r="SVH64" s="162"/>
      <c r="SVI64" s="162"/>
      <c r="SVJ64" s="162"/>
      <c r="SVK64" s="162"/>
      <c r="SVL64" s="162"/>
      <c r="SVM64" s="162"/>
      <c r="SVN64" s="162"/>
      <c r="SVO64" s="162"/>
      <c r="SVP64" s="162"/>
      <c r="SVQ64" s="162"/>
      <c r="SVR64" s="162"/>
      <c r="SVS64" s="162"/>
      <c r="SVT64" s="162"/>
      <c r="SVU64" s="162"/>
      <c r="SVV64" s="162"/>
      <c r="SVW64" s="162"/>
      <c r="SVX64" s="162"/>
      <c r="SVY64" s="162"/>
      <c r="SVZ64" s="162"/>
      <c r="SWA64" s="162"/>
      <c r="SWB64" s="162"/>
      <c r="SWC64" s="162"/>
      <c r="SWD64" s="162"/>
      <c r="SWE64" s="162"/>
      <c r="SWF64" s="162"/>
      <c r="SWG64" s="162"/>
      <c r="SWH64" s="162"/>
      <c r="SWI64" s="162"/>
      <c r="SWJ64" s="162"/>
      <c r="SWK64" s="162"/>
      <c r="SWL64" s="162"/>
      <c r="SWM64" s="162"/>
      <c r="SWN64" s="162"/>
      <c r="SWO64" s="162"/>
      <c r="SWP64" s="162"/>
      <c r="SWQ64" s="162"/>
      <c r="SWR64" s="162"/>
      <c r="SWS64" s="162"/>
      <c r="SWT64" s="162"/>
      <c r="SWU64" s="162"/>
      <c r="SWV64" s="162"/>
      <c r="SWW64" s="162"/>
      <c r="SWX64" s="162"/>
      <c r="SWY64" s="162"/>
      <c r="SWZ64" s="162"/>
      <c r="SXA64" s="162"/>
      <c r="SXB64" s="162"/>
      <c r="SXC64" s="162"/>
      <c r="SXD64" s="162"/>
      <c r="SXE64" s="162"/>
      <c r="SXF64" s="162"/>
      <c r="SXG64" s="162"/>
      <c r="SXH64" s="162"/>
      <c r="SXI64" s="162"/>
      <c r="SXJ64" s="162"/>
      <c r="SXK64" s="162"/>
      <c r="SXL64" s="162"/>
      <c r="SXM64" s="162"/>
      <c r="SXN64" s="162"/>
      <c r="SXO64" s="162"/>
      <c r="SXP64" s="162"/>
      <c r="SXQ64" s="162"/>
      <c r="SXR64" s="162"/>
      <c r="SXS64" s="162"/>
      <c r="SXT64" s="162"/>
      <c r="SXU64" s="162"/>
      <c r="SXV64" s="162"/>
      <c r="SXW64" s="162"/>
      <c r="SXX64" s="162"/>
      <c r="SXY64" s="162"/>
      <c r="SXZ64" s="162"/>
      <c r="SYA64" s="162"/>
      <c r="SYB64" s="162"/>
      <c r="SYC64" s="162"/>
      <c r="SYD64" s="162"/>
      <c r="SYE64" s="162"/>
      <c r="SYF64" s="162"/>
      <c r="SYG64" s="162"/>
      <c r="SYH64" s="162"/>
      <c r="SYI64" s="162"/>
      <c r="SYJ64" s="162"/>
      <c r="SYK64" s="162"/>
      <c r="SYL64" s="162"/>
      <c r="SYM64" s="162"/>
      <c r="SYN64" s="162"/>
      <c r="SYO64" s="162"/>
      <c r="SYP64" s="162"/>
      <c r="SYQ64" s="162"/>
      <c r="SYR64" s="162"/>
      <c r="SYS64" s="162"/>
      <c r="SYT64" s="162"/>
      <c r="SYU64" s="162"/>
      <c r="SYV64" s="162"/>
      <c r="SYW64" s="162"/>
      <c r="SYX64" s="162"/>
      <c r="SYY64" s="162"/>
      <c r="SYZ64" s="162"/>
      <c r="SZA64" s="162"/>
      <c r="SZB64" s="162"/>
      <c r="SZC64" s="162"/>
      <c r="SZD64" s="162"/>
      <c r="SZE64" s="162"/>
      <c r="SZF64" s="162"/>
      <c r="SZG64" s="162"/>
      <c r="SZH64" s="162"/>
      <c r="SZI64" s="162"/>
      <c r="SZJ64" s="162"/>
      <c r="SZK64" s="162"/>
      <c r="SZL64" s="162"/>
      <c r="SZM64" s="162"/>
      <c r="SZN64" s="162"/>
      <c r="SZO64" s="162"/>
      <c r="SZP64" s="162"/>
      <c r="SZQ64" s="162"/>
      <c r="SZR64" s="162"/>
      <c r="SZS64" s="162"/>
      <c r="SZT64" s="162"/>
      <c r="SZU64" s="162"/>
      <c r="SZV64" s="162"/>
      <c r="SZW64" s="162"/>
      <c r="SZX64" s="162"/>
      <c r="SZY64" s="162"/>
      <c r="SZZ64" s="162"/>
      <c r="TAA64" s="162"/>
      <c r="TAB64" s="162"/>
      <c r="TAC64" s="162"/>
      <c r="TAD64" s="162"/>
      <c r="TAE64" s="162"/>
      <c r="TAF64" s="162"/>
      <c r="TAG64" s="162"/>
      <c r="TAH64" s="162"/>
      <c r="TAI64" s="162"/>
      <c r="TAJ64" s="162"/>
      <c r="TAK64" s="162"/>
      <c r="TAL64" s="162"/>
      <c r="TAM64" s="162"/>
      <c r="TAN64" s="162"/>
      <c r="TAO64" s="162"/>
      <c r="TAP64" s="162"/>
      <c r="TAQ64" s="162"/>
      <c r="TAR64" s="162"/>
      <c r="TAS64" s="162"/>
      <c r="TAT64" s="162"/>
      <c r="TAU64" s="162"/>
      <c r="TAV64" s="162"/>
      <c r="TAW64" s="162"/>
      <c r="TAX64" s="162"/>
      <c r="TAY64" s="162"/>
      <c r="TAZ64" s="162"/>
      <c r="TBA64" s="162"/>
      <c r="TBB64" s="162"/>
      <c r="TBC64" s="162"/>
      <c r="TBD64" s="162"/>
      <c r="TBE64" s="162"/>
      <c r="TBF64" s="162"/>
      <c r="TBG64" s="162"/>
      <c r="TBH64" s="162"/>
      <c r="TBI64" s="162"/>
      <c r="TBJ64" s="162"/>
      <c r="TBK64" s="162"/>
      <c r="TBL64" s="162"/>
      <c r="TBM64" s="162"/>
      <c r="TBN64" s="162"/>
      <c r="TBO64" s="162"/>
      <c r="TBP64" s="162"/>
      <c r="TBQ64" s="162"/>
      <c r="TBR64" s="162"/>
      <c r="TBS64" s="162"/>
      <c r="TBT64" s="162"/>
      <c r="TBU64" s="162"/>
      <c r="TBV64" s="162"/>
      <c r="TBW64" s="162"/>
      <c r="TBX64" s="162"/>
      <c r="TBY64" s="162"/>
      <c r="TBZ64" s="162"/>
      <c r="TCA64" s="162"/>
      <c r="TCB64" s="162"/>
      <c r="TCC64" s="162"/>
      <c r="TCD64" s="162"/>
      <c r="TCE64" s="162"/>
      <c r="TCF64" s="162"/>
      <c r="TCG64" s="162"/>
      <c r="TCH64" s="162"/>
      <c r="TCI64" s="162"/>
      <c r="TCJ64" s="162"/>
      <c r="TCK64" s="162"/>
      <c r="TCL64" s="162"/>
      <c r="TCM64" s="162"/>
      <c r="TCN64" s="162"/>
      <c r="TCO64" s="162"/>
      <c r="TCP64" s="162"/>
      <c r="TCQ64" s="162"/>
      <c r="TCR64" s="162"/>
      <c r="TCS64" s="162"/>
      <c r="TCT64" s="162"/>
      <c r="TCU64" s="162"/>
      <c r="TCV64" s="162"/>
      <c r="TCW64" s="162"/>
      <c r="TCX64" s="162"/>
      <c r="TCY64" s="162"/>
      <c r="TCZ64" s="162"/>
      <c r="TDA64" s="162"/>
      <c r="TDB64" s="162"/>
      <c r="TDC64" s="162"/>
      <c r="TDD64" s="162"/>
      <c r="TDE64" s="162"/>
      <c r="TDF64" s="162"/>
      <c r="TDG64" s="162"/>
      <c r="TDH64" s="162"/>
      <c r="TDI64" s="162"/>
      <c r="TDJ64" s="162"/>
      <c r="TDK64" s="162"/>
      <c r="TDL64" s="162"/>
      <c r="TDM64" s="162"/>
      <c r="TDN64" s="162"/>
      <c r="TDO64" s="162"/>
      <c r="TDP64" s="162"/>
      <c r="TDQ64" s="162"/>
      <c r="TDR64" s="162"/>
      <c r="TDS64" s="162"/>
      <c r="TDT64" s="162"/>
      <c r="TDU64" s="162"/>
      <c r="TDV64" s="162"/>
      <c r="TDW64" s="162"/>
      <c r="TDX64" s="162"/>
      <c r="TDY64" s="162"/>
      <c r="TDZ64" s="162"/>
      <c r="TEA64" s="162"/>
      <c r="TEB64" s="162"/>
      <c r="TEC64" s="162"/>
      <c r="TED64" s="162"/>
      <c r="TEE64" s="162"/>
      <c r="TEF64" s="162"/>
      <c r="TEG64" s="162"/>
      <c r="TEH64" s="162"/>
      <c r="TEI64" s="162"/>
      <c r="TEJ64" s="162"/>
      <c r="TEK64" s="162"/>
      <c r="TEL64" s="162"/>
      <c r="TEM64" s="162"/>
      <c r="TEN64" s="162"/>
      <c r="TEO64" s="162"/>
      <c r="TEP64" s="162"/>
      <c r="TEQ64" s="162"/>
      <c r="TER64" s="162"/>
      <c r="TES64" s="162"/>
      <c r="TET64" s="162"/>
      <c r="TEU64" s="162"/>
      <c r="TEV64" s="162"/>
      <c r="TEW64" s="162"/>
      <c r="TEX64" s="162"/>
      <c r="TEY64" s="162"/>
      <c r="TEZ64" s="162"/>
      <c r="TFA64" s="162"/>
      <c r="TFB64" s="162"/>
      <c r="TFC64" s="162"/>
      <c r="TFD64" s="162"/>
      <c r="TFE64" s="162"/>
      <c r="TFF64" s="162"/>
      <c r="TFG64" s="162"/>
      <c r="TFH64" s="162"/>
      <c r="TFI64" s="162"/>
      <c r="TFJ64" s="162"/>
      <c r="TFK64" s="162"/>
      <c r="TFL64" s="162"/>
      <c r="TFM64" s="162"/>
      <c r="TFN64" s="162"/>
      <c r="TFO64" s="162"/>
      <c r="TFP64" s="162"/>
      <c r="TFQ64" s="162"/>
      <c r="TFR64" s="162"/>
      <c r="TFS64" s="162"/>
      <c r="TFT64" s="162"/>
      <c r="TFU64" s="162"/>
      <c r="TFV64" s="162"/>
      <c r="TFW64" s="162"/>
      <c r="TFX64" s="162"/>
      <c r="TFY64" s="162"/>
      <c r="TFZ64" s="162"/>
      <c r="TGA64" s="162"/>
      <c r="TGB64" s="162"/>
      <c r="TGC64" s="162"/>
      <c r="TGD64" s="162"/>
      <c r="TGE64" s="162"/>
      <c r="TGF64" s="162"/>
      <c r="TGG64" s="162"/>
      <c r="TGH64" s="162"/>
      <c r="TGI64" s="162"/>
      <c r="TGJ64" s="162"/>
      <c r="TGK64" s="162"/>
      <c r="TGL64" s="162"/>
      <c r="TGM64" s="162"/>
      <c r="TGN64" s="162"/>
      <c r="TGO64" s="162"/>
      <c r="TGP64" s="162"/>
      <c r="TGQ64" s="162"/>
      <c r="TGR64" s="162"/>
      <c r="TGS64" s="162"/>
      <c r="TGT64" s="162"/>
      <c r="TGU64" s="162"/>
      <c r="TGV64" s="162"/>
      <c r="TGW64" s="162"/>
      <c r="TGX64" s="162"/>
      <c r="TGY64" s="162"/>
      <c r="TGZ64" s="162"/>
      <c r="THA64" s="162"/>
      <c r="THB64" s="162"/>
      <c r="THC64" s="162"/>
      <c r="THD64" s="162"/>
      <c r="THE64" s="162"/>
      <c r="THF64" s="162"/>
      <c r="THG64" s="162"/>
      <c r="THH64" s="162"/>
      <c r="THI64" s="162"/>
      <c r="THJ64" s="162"/>
      <c r="THK64" s="162"/>
      <c r="THL64" s="162"/>
      <c r="THM64" s="162"/>
      <c r="THN64" s="162"/>
      <c r="THO64" s="162"/>
      <c r="THP64" s="162"/>
      <c r="THQ64" s="162"/>
      <c r="THR64" s="162"/>
      <c r="THS64" s="162"/>
      <c r="THT64" s="162"/>
      <c r="THU64" s="162"/>
      <c r="THV64" s="162"/>
      <c r="THW64" s="162"/>
      <c r="THX64" s="162"/>
      <c r="THY64" s="162"/>
      <c r="THZ64" s="162"/>
      <c r="TIA64" s="162"/>
      <c r="TIB64" s="162"/>
      <c r="TIC64" s="162"/>
      <c r="TID64" s="162"/>
      <c r="TIE64" s="162"/>
      <c r="TIF64" s="162"/>
      <c r="TIG64" s="162"/>
      <c r="TIH64" s="162"/>
      <c r="TII64" s="162"/>
      <c r="TIJ64" s="162"/>
      <c r="TIK64" s="162"/>
      <c r="TIL64" s="162"/>
      <c r="TIM64" s="162"/>
      <c r="TIN64" s="162"/>
      <c r="TIO64" s="162"/>
      <c r="TIP64" s="162"/>
      <c r="TIQ64" s="162"/>
      <c r="TIR64" s="162"/>
      <c r="TIS64" s="162"/>
      <c r="TIT64" s="162"/>
      <c r="TIU64" s="162"/>
      <c r="TIV64" s="162"/>
      <c r="TIW64" s="162"/>
      <c r="TIX64" s="162"/>
      <c r="TIY64" s="162"/>
      <c r="TIZ64" s="162"/>
      <c r="TJA64" s="162"/>
      <c r="TJB64" s="162"/>
      <c r="TJC64" s="162"/>
      <c r="TJD64" s="162"/>
      <c r="TJE64" s="162"/>
      <c r="TJF64" s="162"/>
      <c r="TJG64" s="162"/>
      <c r="TJH64" s="162"/>
      <c r="TJI64" s="162"/>
      <c r="TJJ64" s="162"/>
      <c r="TJK64" s="162"/>
      <c r="TJL64" s="162"/>
      <c r="TJM64" s="162"/>
      <c r="TJN64" s="162"/>
      <c r="TJO64" s="162"/>
      <c r="TJP64" s="162"/>
      <c r="TJQ64" s="162"/>
      <c r="TJR64" s="162"/>
      <c r="TJS64" s="162"/>
      <c r="TJT64" s="162"/>
      <c r="TJU64" s="162"/>
      <c r="TJV64" s="162"/>
      <c r="TJW64" s="162"/>
      <c r="TJX64" s="162"/>
      <c r="TJY64" s="162"/>
      <c r="TJZ64" s="162"/>
      <c r="TKA64" s="162"/>
      <c r="TKB64" s="162"/>
      <c r="TKC64" s="162"/>
      <c r="TKD64" s="162"/>
      <c r="TKE64" s="162"/>
      <c r="TKF64" s="162"/>
      <c r="TKG64" s="162"/>
      <c r="TKH64" s="162"/>
      <c r="TKI64" s="162"/>
      <c r="TKJ64" s="162"/>
      <c r="TKK64" s="162"/>
      <c r="TKL64" s="162"/>
      <c r="TKM64" s="162"/>
      <c r="TKN64" s="162"/>
      <c r="TKO64" s="162"/>
      <c r="TKP64" s="162"/>
      <c r="TKQ64" s="162"/>
      <c r="TKR64" s="162"/>
      <c r="TKS64" s="162"/>
      <c r="TKT64" s="162"/>
      <c r="TKU64" s="162"/>
      <c r="TKV64" s="162"/>
      <c r="TKW64" s="162"/>
      <c r="TKX64" s="162"/>
      <c r="TKY64" s="162"/>
      <c r="TKZ64" s="162"/>
      <c r="TLA64" s="162"/>
      <c r="TLB64" s="162"/>
      <c r="TLC64" s="162"/>
      <c r="TLD64" s="162"/>
      <c r="TLE64" s="162"/>
      <c r="TLF64" s="162"/>
      <c r="TLG64" s="162"/>
      <c r="TLH64" s="162"/>
      <c r="TLI64" s="162"/>
      <c r="TLJ64" s="162"/>
      <c r="TLK64" s="162"/>
      <c r="TLL64" s="162"/>
      <c r="TLM64" s="162"/>
      <c r="TLN64" s="162"/>
      <c r="TLO64" s="162"/>
      <c r="TLP64" s="162"/>
      <c r="TLQ64" s="162"/>
      <c r="TLR64" s="162"/>
      <c r="TLS64" s="162"/>
      <c r="TLT64" s="162"/>
      <c r="TLU64" s="162"/>
      <c r="TLV64" s="162"/>
      <c r="TLW64" s="162"/>
      <c r="TLX64" s="162"/>
      <c r="TLY64" s="162"/>
      <c r="TLZ64" s="162"/>
      <c r="TMA64" s="162"/>
      <c r="TMB64" s="162"/>
      <c r="TMC64" s="162"/>
      <c r="TMD64" s="162"/>
      <c r="TME64" s="162"/>
      <c r="TMF64" s="162"/>
      <c r="TMG64" s="162"/>
      <c r="TMH64" s="162"/>
      <c r="TMI64" s="162"/>
      <c r="TMJ64" s="162"/>
      <c r="TMK64" s="162"/>
      <c r="TML64" s="162"/>
      <c r="TMM64" s="162"/>
      <c r="TMN64" s="162"/>
      <c r="TMO64" s="162"/>
      <c r="TMP64" s="162"/>
      <c r="TMQ64" s="162"/>
      <c r="TMR64" s="162"/>
      <c r="TMS64" s="162"/>
      <c r="TMT64" s="162"/>
      <c r="TMU64" s="162"/>
      <c r="TMV64" s="162"/>
      <c r="TMW64" s="162"/>
      <c r="TMX64" s="162"/>
      <c r="TMY64" s="162"/>
      <c r="TMZ64" s="162"/>
      <c r="TNA64" s="162"/>
      <c r="TNB64" s="162"/>
      <c r="TNC64" s="162"/>
      <c r="TND64" s="162"/>
      <c r="TNE64" s="162"/>
      <c r="TNF64" s="162"/>
      <c r="TNG64" s="162"/>
      <c r="TNH64" s="162"/>
      <c r="TNI64" s="162"/>
      <c r="TNJ64" s="162"/>
      <c r="TNK64" s="162"/>
      <c r="TNL64" s="162"/>
      <c r="TNM64" s="162"/>
      <c r="TNN64" s="162"/>
      <c r="TNO64" s="162"/>
      <c r="TNP64" s="162"/>
      <c r="TNQ64" s="162"/>
      <c r="TNR64" s="162"/>
      <c r="TNS64" s="162"/>
      <c r="TNT64" s="162"/>
      <c r="TNU64" s="162"/>
      <c r="TNV64" s="162"/>
      <c r="TNW64" s="162"/>
      <c r="TNX64" s="162"/>
      <c r="TNY64" s="162"/>
      <c r="TNZ64" s="162"/>
      <c r="TOA64" s="162"/>
      <c r="TOB64" s="162"/>
      <c r="TOC64" s="162"/>
      <c r="TOD64" s="162"/>
      <c r="TOE64" s="162"/>
      <c r="TOF64" s="162"/>
      <c r="TOG64" s="162"/>
      <c r="TOH64" s="162"/>
      <c r="TOI64" s="162"/>
      <c r="TOJ64" s="162"/>
      <c r="TOK64" s="162"/>
      <c r="TOL64" s="162"/>
      <c r="TOM64" s="162"/>
      <c r="TON64" s="162"/>
      <c r="TOO64" s="162"/>
      <c r="TOP64" s="162"/>
      <c r="TOQ64" s="162"/>
      <c r="TOR64" s="162"/>
      <c r="TOS64" s="162"/>
      <c r="TOT64" s="162"/>
      <c r="TOU64" s="162"/>
      <c r="TOV64" s="162"/>
      <c r="TOW64" s="162"/>
      <c r="TOX64" s="162"/>
      <c r="TOY64" s="162"/>
      <c r="TOZ64" s="162"/>
      <c r="TPA64" s="162"/>
      <c r="TPB64" s="162"/>
      <c r="TPC64" s="162"/>
      <c r="TPD64" s="162"/>
      <c r="TPE64" s="162"/>
      <c r="TPF64" s="162"/>
      <c r="TPG64" s="162"/>
      <c r="TPH64" s="162"/>
      <c r="TPI64" s="162"/>
      <c r="TPJ64" s="162"/>
      <c r="TPK64" s="162"/>
      <c r="TPL64" s="162"/>
      <c r="TPM64" s="162"/>
      <c r="TPN64" s="162"/>
      <c r="TPO64" s="162"/>
      <c r="TPP64" s="162"/>
      <c r="TPQ64" s="162"/>
      <c r="TPR64" s="162"/>
      <c r="TPS64" s="162"/>
      <c r="TPT64" s="162"/>
      <c r="TPU64" s="162"/>
      <c r="TPV64" s="162"/>
      <c r="TPW64" s="162"/>
      <c r="TPX64" s="162"/>
      <c r="TPY64" s="162"/>
      <c r="TPZ64" s="162"/>
      <c r="TQA64" s="162"/>
      <c r="TQB64" s="162"/>
      <c r="TQC64" s="162"/>
      <c r="TQD64" s="162"/>
      <c r="TQE64" s="162"/>
      <c r="TQF64" s="162"/>
      <c r="TQG64" s="162"/>
      <c r="TQH64" s="162"/>
      <c r="TQI64" s="162"/>
      <c r="TQJ64" s="162"/>
      <c r="TQK64" s="162"/>
      <c r="TQL64" s="162"/>
      <c r="TQM64" s="162"/>
      <c r="TQN64" s="162"/>
      <c r="TQO64" s="162"/>
      <c r="TQP64" s="162"/>
      <c r="TQQ64" s="162"/>
      <c r="TQR64" s="162"/>
      <c r="TQS64" s="162"/>
      <c r="TQT64" s="162"/>
      <c r="TQU64" s="162"/>
      <c r="TQV64" s="162"/>
      <c r="TQW64" s="162"/>
      <c r="TQX64" s="162"/>
      <c r="TQY64" s="162"/>
      <c r="TQZ64" s="162"/>
      <c r="TRA64" s="162"/>
      <c r="TRB64" s="162"/>
      <c r="TRC64" s="162"/>
      <c r="TRD64" s="162"/>
      <c r="TRE64" s="162"/>
      <c r="TRF64" s="162"/>
      <c r="TRG64" s="162"/>
      <c r="TRH64" s="162"/>
      <c r="TRI64" s="162"/>
      <c r="TRJ64" s="162"/>
      <c r="TRK64" s="162"/>
      <c r="TRL64" s="162"/>
      <c r="TRM64" s="162"/>
      <c r="TRN64" s="162"/>
      <c r="TRO64" s="162"/>
      <c r="TRP64" s="162"/>
      <c r="TRQ64" s="162"/>
      <c r="TRR64" s="162"/>
      <c r="TRS64" s="162"/>
      <c r="TRT64" s="162"/>
      <c r="TRU64" s="162"/>
      <c r="TRV64" s="162"/>
      <c r="TRW64" s="162"/>
      <c r="TRX64" s="162"/>
      <c r="TRY64" s="162"/>
      <c r="TRZ64" s="162"/>
      <c r="TSA64" s="162"/>
      <c r="TSB64" s="162"/>
      <c r="TSC64" s="162"/>
      <c r="TSD64" s="162"/>
      <c r="TSE64" s="162"/>
      <c r="TSF64" s="162"/>
      <c r="TSG64" s="162"/>
      <c r="TSH64" s="162"/>
      <c r="TSI64" s="162"/>
      <c r="TSJ64" s="162"/>
      <c r="TSK64" s="162"/>
      <c r="TSL64" s="162"/>
      <c r="TSM64" s="162"/>
      <c r="TSN64" s="162"/>
      <c r="TSO64" s="162"/>
      <c r="TSP64" s="162"/>
      <c r="TSQ64" s="162"/>
      <c r="TSR64" s="162"/>
      <c r="TSS64" s="162"/>
      <c r="TST64" s="162"/>
      <c r="TSU64" s="162"/>
      <c r="TSV64" s="162"/>
      <c r="TSW64" s="162"/>
      <c r="TSX64" s="162"/>
      <c r="TSY64" s="162"/>
      <c r="TSZ64" s="162"/>
      <c r="TTA64" s="162"/>
      <c r="TTB64" s="162"/>
      <c r="TTC64" s="162"/>
      <c r="TTD64" s="162"/>
      <c r="TTE64" s="162"/>
      <c r="TTF64" s="162"/>
      <c r="TTG64" s="162"/>
      <c r="TTH64" s="162"/>
      <c r="TTI64" s="162"/>
      <c r="TTJ64" s="162"/>
      <c r="TTK64" s="162"/>
      <c r="TTL64" s="162"/>
      <c r="TTM64" s="162"/>
      <c r="TTN64" s="162"/>
      <c r="TTO64" s="162"/>
      <c r="TTP64" s="162"/>
      <c r="TTQ64" s="162"/>
      <c r="TTR64" s="162"/>
      <c r="TTS64" s="162"/>
      <c r="TTT64" s="162"/>
      <c r="TTU64" s="162"/>
      <c r="TTV64" s="162"/>
      <c r="TTW64" s="162"/>
      <c r="TTX64" s="162"/>
      <c r="TTY64" s="162"/>
      <c r="TTZ64" s="162"/>
      <c r="TUA64" s="162"/>
      <c r="TUB64" s="162"/>
      <c r="TUC64" s="162"/>
      <c r="TUD64" s="162"/>
      <c r="TUE64" s="162"/>
      <c r="TUF64" s="162"/>
      <c r="TUG64" s="162"/>
      <c r="TUH64" s="162"/>
      <c r="TUI64" s="162"/>
      <c r="TUJ64" s="162"/>
      <c r="TUK64" s="162"/>
      <c r="TUL64" s="162"/>
      <c r="TUM64" s="162"/>
      <c r="TUN64" s="162"/>
      <c r="TUO64" s="162"/>
      <c r="TUP64" s="162"/>
      <c r="TUQ64" s="162"/>
      <c r="TUR64" s="162"/>
      <c r="TUS64" s="162"/>
      <c r="TUT64" s="162"/>
      <c r="TUU64" s="162"/>
      <c r="TUV64" s="162"/>
      <c r="TUW64" s="162"/>
      <c r="TUX64" s="162"/>
      <c r="TUY64" s="162"/>
      <c r="TUZ64" s="162"/>
      <c r="TVA64" s="162"/>
      <c r="TVB64" s="162"/>
      <c r="TVC64" s="162"/>
      <c r="TVD64" s="162"/>
      <c r="TVE64" s="162"/>
      <c r="TVF64" s="162"/>
      <c r="TVG64" s="162"/>
      <c r="TVH64" s="162"/>
      <c r="TVI64" s="162"/>
      <c r="TVJ64" s="162"/>
      <c r="TVK64" s="162"/>
      <c r="TVL64" s="162"/>
      <c r="TVM64" s="162"/>
      <c r="TVN64" s="162"/>
      <c r="TVO64" s="162"/>
      <c r="TVP64" s="162"/>
      <c r="TVQ64" s="162"/>
      <c r="TVR64" s="162"/>
      <c r="TVS64" s="162"/>
      <c r="TVT64" s="162"/>
      <c r="TVU64" s="162"/>
      <c r="TVV64" s="162"/>
      <c r="TVW64" s="162"/>
      <c r="TVX64" s="162"/>
      <c r="TVY64" s="162"/>
      <c r="TVZ64" s="162"/>
      <c r="TWA64" s="162"/>
      <c r="TWB64" s="162"/>
      <c r="TWC64" s="162"/>
      <c r="TWD64" s="162"/>
      <c r="TWE64" s="162"/>
      <c r="TWF64" s="162"/>
      <c r="TWG64" s="162"/>
      <c r="TWH64" s="162"/>
      <c r="TWI64" s="162"/>
      <c r="TWJ64" s="162"/>
      <c r="TWK64" s="162"/>
      <c r="TWL64" s="162"/>
      <c r="TWM64" s="162"/>
      <c r="TWN64" s="162"/>
      <c r="TWO64" s="162"/>
      <c r="TWP64" s="162"/>
      <c r="TWQ64" s="162"/>
      <c r="TWR64" s="162"/>
      <c r="TWS64" s="162"/>
      <c r="TWT64" s="162"/>
      <c r="TWU64" s="162"/>
      <c r="TWV64" s="162"/>
      <c r="TWW64" s="162"/>
      <c r="TWX64" s="162"/>
      <c r="TWY64" s="162"/>
      <c r="TWZ64" s="162"/>
      <c r="TXA64" s="162"/>
      <c r="TXB64" s="162"/>
      <c r="TXC64" s="162"/>
      <c r="TXD64" s="162"/>
      <c r="TXE64" s="162"/>
      <c r="TXF64" s="162"/>
      <c r="TXG64" s="162"/>
      <c r="TXH64" s="162"/>
      <c r="TXI64" s="162"/>
      <c r="TXJ64" s="162"/>
      <c r="TXK64" s="162"/>
      <c r="TXL64" s="162"/>
      <c r="TXM64" s="162"/>
      <c r="TXN64" s="162"/>
      <c r="TXO64" s="162"/>
      <c r="TXP64" s="162"/>
      <c r="TXQ64" s="162"/>
      <c r="TXR64" s="162"/>
      <c r="TXS64" s="162"/>
      <c r="TXT64" s="162"/>
      <c r="TXU64" s="162"/>
      <c r="TXV64" s="162"/>
      <c r="TXW64" s="162"/>
      <c r="TXX64" s="162"/>
      <c r="TXY64" s="162"/>
      <c r="TXZ64" s="162"/>
      <c r="TYA64" s="162"/>
      <c r="TYB64" s="162"/>
      <c r="TYC64" s="162"/>
      <c r="TYD64" s="162"/>
      <c r="TYE64" s="162"/>
      <c r="TYF64" s="162"/>
      <c r="TYG64" s="162"/>
      <c r="TYH64" s="162"/>
      <c r="TYI64" s="162"/>
      <c r="TYJ64" s="162"/>
      <c r="TYK64" s="162"/>
      <c r="TYL64" s="162"/>
      <c r="TYM64" s="162"/>
      <c r="TYN64" s="162"/>
      <c r="TYO64" s="162"/>
      <c r="TYP64" s="162"/>
      <c r="TYQ64" s="162"/>
      <c r="TYR64" s="162"/>
      <c r="TYS64" s="162"/>
      <c r="TYT64" s="162"/>
      <c r="TYU64" s="162"/>
      <c r="TYV64" s="162"/>
      <c r="TYW64" s="162"/>
      <c r="TYX64" s="162"/>
      <c r="TYY64" s="162"/>
      <c r="TYZ64" s="162"/>
      <c r="TZA64" s="162"/>
      <c r="TZB64" s="162"/>
      <c r="TZC64" s="162"/>
      <c r="TZD64" s="162"/>
      <c r="TZE64" s="162"/>
      <c r="TZF64" s="162"/>
      <c r="TZG64" s="162"/>
      <c r="TZH64" s="162"/>
      <c r="TZI64" s="162"/>
      <c r="TZJ64" s="162"/>
      <c r="TZK64" s="162"/>
      <c r="TZL64" s="162"/>
      <c r="TZM64" s="162"/>
      <c r="TZN64" s="162"/>
      <c r="TZO64" s="162"/>
      <c r="TZP64" s="162"/>
      <c r="TZQ64" s="162"/>
      <c r="TZR64" s="162"/>
      <c r="TZS64" s="162"/>
      <c r="TZT64" s="162"/>
      <c r="TZU64" s="162"/>
      <c r="TZV64" s="162"/>
      <c r="TZW64" s="162"/>
      <c r="TZX64" s="162"/>
      <c r="TZY64" s="162"/>
      <c r="TZZ64" s="162"/>
      <c r="UAA64" s="162"/>
      <c r="UAB64" s="162"/>
      <c r="UAC64" s="162"/>
      <c r="UAD64" s="162"/>
      <c r="UAE64" s="162"/>
      <c r="UAF64" s="162"/>
      <c r="UAG64" s="162"/>
      <c r="UAH64" s="162"/>
      <c r="UAI64" s="162"/>
      <c r="UAJ64" s="162"/>
      <c r="UAK64" s="162"/>
      <c r="UAL64" s="162"/>
      <c r="UAM64" s="162"/>
      <c r="UAN64" s="162"/>
      <c r="UAO64" s="162"/>
      <c r="UAP64" s="162"/>
      <c r="UAQ64" s="162"/>
      <c r="UAR64" s="162"/>
      <c r="UAS64" s="162"/>
      <c r="UAT64" s="162"/>
      <c r="UAU64" s="162"/>
      <c r="UAV64" s="162"/>
      <c r="UAW64" s="162"/>
      <c r="UAX64" s="162"/>
      <c r="UAY64" s="162"/>
      <c r="UAZ64" s="162"/>
      <c r="UBA64" s="162"/>
      <c r="UBB64" s="162"/>
      <c r="UBC64" s="162"/>
      <c r="UBD64" s="162"/>
      <c r="UBE64" s="162"/>
      <c r="UBF64" s="162"/>
      <c r="UBG64" s="162"/>
      <c r="UBH64" s="162"/>
      <c r="UBI64" s="162"/>
      <c r="UBJ64" s="162"/>
      <c r="UBK64" s="162"/>
      <c r="UBL64" s="162"/>
      <c r="UBM64" s="162"/>
      <c r="UBN64" s="162"/>
      <c r="UBO64" s="162"/>
      <c r="UBP64" s="162"/>
      <c r="UBQ64" s="162"/>
      <c r="UBR64" s="162"/>
      <c r="UBS64" s="162"/>
      <c r="UBT64" s="162"/>
      <c r="UBU64" s="162"/>
      <c r="UBV64" s="162"/>
      <c r="UBW64" s="162"/>
      <c r="UBX64" s="162"/>
      <c r="UBY64" s="162"/>
      <c r="UBZ64" s="162"/>
      <c r="UCA64" s="162"/>
      <c r="UCB64" s="162"/>
      <c r="UCC64" s="162"/>
      <c r="UCD64" s="162"/>
      <c r="UCE64" s="162"/>
      <c r="UCF64" s="162"/>
      <c r="UCG64" s="162"/>
      <c r="UCH64" s="162"/>
      <c r="UCI64" s="162"/>
      <c r="UCJ64" s="162"/>
      <c r="UCK64" s="162"/>
      <c r="UCL64" s="162"/>
      <c r="UCM64" s="162"/>
      <c r="UCN64" s="162"/>
      <c r="UCO64" s="162"/>
      <c r="UCP64" s="162"/>
      <c r="UCQ64" s="162"/>
      <c r="UCR64" s="162"/>
      <c r="UCS64" s="162"/>
      <c r="UCT64" s="162"/>
      <c r="UCU64" s="162"/>
      <c r="UCV64" s="162"/>
      <c r="UCW64" s="162"/>
      <c r="UCX64" s="162"/>
      <c r="UCY64" s="162"/>
      <c r="UCZ64" s="162"/>
      <c r="UDA64" s="162"/>
      <c r="UDB64" s="162"/>
      <c r="UDC64" s="162"/>
      <c r="UDD64" s="162"/>
      <c r="UDE64" s="162"/>
      <c r="UDF64" s="162"/>
      <c r="UDG64" s="162"/>
      <c r="UDH64" s="162"/>
      <c r="UDI64" s="162"/>
      <c r="UDJ64" s="162"/>
      <c r="UDK64" s="162"/>
      <c r="UDL64" s="162"/>
      <c r="UDM64" s="162"/>
      <c r="UDN64" s="162"/>
      <c r="UDO64" s="162"/>
      <c r="UDP64" s="162"/>
      <c r="UDQ64" s="162"/>
      <c r="UDR64" s="162"/>
      <c r="UDS64" s="162"/>
      <c r="UDT64" s="162"/>
      <c r="UDU64" s="162"/>
      <c r="UDV64" s="162"/>
      <c r="UDW64" s="162"/>
      <c r="UDX64" s="162"/>
      <c r="UDY64" s="162"/>
      <c r="UDZ64" s="162"/>
      <c r="UEA64" s="162"/>
      <c r="UEB64" s="162"/>
      <c r="UEC64" s="162"/>
      <c r="UED64" s="162"/>
      <c r="UEE64" s="162"/>
      <c r="UEF64" s="162"/>
      <c r="UEG64" s="162"/>
      <c r="UEH64" s="162"/>
      <c r="UEI64" s="162"/>
      <c r="UEJ64" s="162"/>
      <c r="UEK64" s="162"/>
      <c r="UEL64" s="162"/>
      <c r="UEM64" s="162"/>
      <c r="UEN64" s="162"/>
      <c r="UEO64" s="162"/>
      <c r="UEP64" s="162"/>
      <c r="UEQ64" s="162"/>
      <c r="UER64" s="162"/>
      <c r="UES64" s="162"/>
      <c r="UET64" s="162"/>
      <c r="UEU64" s="162"/>
      <c r="UEV64" s="162"/>
      <c r="UEW64" s="162"/>
      <c r="UEX64" s="162"/>
      <c r="UEY64" s="162"/>
      <c r="UEZ64" s="162"/>
      <c r="UFA64" s="162"/>
      <c r="UFB64" s="162"/>
      <c r="UFC64" s="162"/>
      <c r="UFD64" s="162"/>
      <c r="UFE64" s="162"/>
      <c r="UFF64" s="162"/>
      <c r="UFG64" s="162"/>
      <c r="UFH64" s="162"/>
      <c r="UFI64" s="162"/>
      <c r="UFJ64" s="162"/>
      <c r="UFK64" s="162"/>
      <c r="UFL64" s="162"/>
      <c r="UFM64" s="162"/>
      <c r="UFN64" s="162"/>
      <c r="UFO64" s="162"/>
      <c r="UFP64" s="162"/>
      <c r="UFQ64" s="162"/>
      <c r="UFR64" s="162"/>
      <c r="UFS64" s="162"/>
      <c r="UFT64" s="162"/>
      <c r="UFU64" s="162"/>
      <c r="UFV64" s="162"/>
      <c r="UFW64" s="162"/>
      <c r="UFX64" s="162"/>
      <c r="UFY64" s="162"/>
      <c r="UFZ64" s="162"/>
      <c r="UGA64" s="162"/>
      <c r="UGB64" s="162"/>
      <c r="UGC64" s="162"/>
      <c r="UGD64" s="162"/>
      <c r="UGE64" s="162"/>
      <c r="UGF64" s="162"/>
      <c r="UGG64" s="162"/>
      <c r="UGH64" s="162"/>
      <c r="UGI64" s="162"/>
      <c r="UGJ64" s="162"/>
      <c r="UGK64" s="162"/>
      <c r="UGL64" s="162"/>
      <c r="UGM64" s="162"/>
      <c r="UGN64" s="162"/>
      <c r="UGO64" s="162"/>
      <c r="UGP64" s="162"/>
      <c r="UGQ64" s="162"/>
      <c r="UGR64" s="162"/>
      <c r="UGS64" s="162"/>
      <c r="UGT64" s="162"/>
      <c r="UGU64" s="162"/>
      <c r="UGV64" s="162"/>
      <c r="UGW64" s="162"/>
      <c r="UGX64" s="162"/>
      <c r="UGY64" s="162"/>
      <c r="UGZ64" s="162"/>
      <c r="UHA64" s="162"/>
      <c r="UHB64" s="162"/>
      <c r="UHC64" s="162"/>
      <c r="UHD64" s="162"/>
      <c r="UHE64" s="162"/>
      <c r="UHF64" s="162"/>
      <c r="UHG64" s="162"/>
      <c r="UHH64" s="162"/>
      <c r="UHI64" s="162"/>
      <c r="UHJ64" s="162"/>
      <c r="UHK64" s="162"/>
      <c r="UHL64" s="162"/>
      <c r="UHM64" s="162"/>
      <c r="UHN64" s="162"/>
      <c r="UHO64" s="162"/>
      <c r="UHP64" s="162"/>
      <c r="UHQ64" s="162"/>
      <c r="UHR64" s="162"/>
      <c r="UHS64" s="162"/>
      <c r="UHT64" s="162"/>
      <c r="UHU64" s="162"/>
      <c r="UHV64" s="162"/>
      <c r="UHW64" s="162"/>
      <c r="UHX64" s="162"/>
      <c r="UHY64" s="162"/>
      <c r="UHZ64" s="162"/>
      <c r="UIA64" s="162"/>
      <c r="UIB64" s="162"/>
      <c r="UIC64" s="162"/>
      <c r="UID64" s="162"/>
      <c r="UIE64" s="162"/>
      <c r="UIF64" s="162"/>
      <c r="UIG64" s="162"/>
      <c r="UIH64" s="162"/>
      <c r="UII64" s="162"/>
      <c r="UIJ64" s="162"/>
      <c r="UIK64" s="162"/>
      <c r="UIL64" s="162"/>
      <c r="UIM64" s="162"/>
      <c r="UIN64" s="162"/>
      <c r="UIO64" s="162"/>
      <c r="UIP64" s="162"/>
      <c r="UIQ64" s="162"/>
      <c r="UIR64" s="162"/>
      <c r="UIS64" s="162"/>
      <c r="UIT64" s="162"/>
      <c r="UIU64" s="162"/>
      <c r="UIV64" s="162"/>
      <c r="UIW64" s="162"/>
      <c r="UIX64" s="162"/>
      <c r="UIY64" s="162"/>
      <c r="UIZ64" s="162"/>
      <c r="UJA64" s="162"/>
      <c r="UJB64" s="162"/>
      <c r="UJC64" s="162"/>
      <c r="UJD64" s="162"/>
      <c r="UJE64" s="162"/>
      <c r="UJF64" s="162"/>
      <c r="UJG64" s="162"/>
      <c r="UJH64" s="162"/>
      <c r="UJI64" s="162"/>
      <c r="UJJ64" s="162"/>
      <c r="UJK64" s="162"/>
      <c r="UJL64" s="162"/>
      <c r="UJM64" s="162"/>
      <c r="UJN64" s="162"/>
      <c r="UJO64" s="162"/>
      <c r="UJP64" s="162"/>
      <c r="UJQ64" s="162"/>
      <c r="UJR64" s="162"/>
      <c r="UJS64" s="162"/>
      <c r="UJT64" s="162"/>
      <c r="UJU64" s="162"/>
      <c r="UJV64" s="162"/>
      <c r="UJW64" s="162"/>
      <c r="UJX64" s="162"/>
      <c r="UJY64" s="162"/>
      <c r="UJZ64" s="162"/>
      <c r="UKA64" s="162"/>
      <c r="UKB64" s="162"/>
      <c r="UKC64" s="162"/>
      <c r="UKD64" s="162"/>
      <c r="UKE64" s="162"/>
      <c r="UKF64" s="162"/>
      <c r="UKG64" s="162"/>
      <c r="UKH64" s="162"/>
      <c r="UKI64" s="162"/>
      <c r="UKJ64" s="162"/>
      <c r="UKK64" s="162"/>
      <c r="UKL64" s="162"/>
      <c r="UKM64" s="162"/>
      <c r="UKN64" s="162"/>
      <c r="UKO64" s="162"/>
      <c r="UKP64" s="162"/>
      <c r="UKQ64" s="162"/>
      <c r="UKR64" s="162"/>
      <c r="UKS64" s="162"/>
      <c r="UKT64" s="162"/>
      <c r="UKU64" s="162"/>
      <c r="UKV64" s="162"/>
      <c r="UKW64" s="162"/>
      <c r="UKX64" s="162"/>
      <c r="UKY64" s="162"/>
      <c r="UKZ64" s="162"/>
      <c r="ULA64" s="162"/>
      <c r="ULB64" s="162"/>
      <c r="ULC64" s="162"/>
      <c r="ULD64" s="162"/>
      <c r="ULE64" s="162"/>
      <c r="ULF64" s="162"/>
      <c r="ULG64" s="162"/>
      <c r="ULH64" s="162"/>
      <c r="ULI64" s="162"/>
      <c r="ULJ64" s="162"/>
      <c r="ULK64" s="162"/>
      <c r="ULL64" s="162"/>
      <c r="ULM64" s="162"/>
      <c r="ULN64" s="162"/>
      <c r="ULO64" s="162"/>
      <c r="ULP64" s="162"/>
      <c r="ULQ64" s="162"/>
      <c r="ULR64" s="162"/>
      <c r="ULS64" s="162"/>
      <c r="ULT64" s="162"/>
      <c r="ULU64" s="162"/>
      <c r="ULV64" s="162"/>
      <c r="ULW64" s="162"/>
      <c r="ULX64" s="162"/>
      <c r="ULY64" s="162"/>
      <c r="ULZ64" s="162"/>
      <c r="UMA64" s="162"/>
      <c r="UMB64" s="162"/>
      <c r="UMC64" s="162"/>
      <c r="UMD64" s="162"/>
      <c r="UME64" s="162"/>
      <c r="UMF64" s="162"/>
      <c r="UMG64" s="162"/>
      <c r="UMH64" s="162"/>
      <c r="UMI64" s="162"/>
      <c r="UMJ64" s="162"/>
      <c r="UMK64" s="162"/>
      <c r="UML64" s="162"/>
      <c r="UMM64" s="162"/>
      <c r="UMN64" s="162"/>
      <c r="UMO64" s="162"/>
      <c r="UMP64" s="162"/>
      <c r="UMQ64" s="162"/>
      <c r="UMR64" s="162"/>
      <c r="UMS64" s="162"/>
      <c r="UMT64" s="162"/>
      <c r="UMU64" s="162"/>
      <c r="UMV64" s="162"/>
      <c r="UMW64" s="162"/>
      <c r="UMX64" s="162"/>
      <c r="UMY64" s="162"/>
      <c r="UMZ64" s="162"/>
      <c r="UNA64" s="162"/>
      <c r="UNB64" s="162"/>
      <c r="UNC64" s="162"/>
      <c r="UND64" s="162"/>
      <c r="UNE64" s="162"/>
      <c r="UNF64" s="162"/>
      <c r="UNG64" s="162"/>
      <c r="UNH64" s="162"/>
      <c r="UNI64" s="162"/>
      <c r="UNJ64" s="162"/>
      <c r="UNK64" s="162"/>
      <c r="UNL64" s="162"/>
      <c r="UNM64" s="162"/>
      <c r="UNN64" s="162"/>
      <c r="UNO64" s="162"/>
      <c r="UNP64" s="162"/>
      <c r="UNQ64" s="162"/>
      <c r="UNR64" s="162"/>
      <c r="UNS64" s="162"/>
      <c r="UNT64" s="162"/>
      <c r="UNU64" s="162"/>
      <c r="UNV64" s="162"/>
      <c r="UNW64" s="162"/>
      <c r="UNX64" s="162"/>
      <c r="UNY64" s="162"/>
      <c r="UNZ64" s="162"/>
      <c r="UOA64" s="162"/>
      <c r="UOB64" s="162"/>
      <c r="UOC64" s="162"/>
      <c r="UOD64" s="162"/>
      <c r="UOE64" s="162"/>
      <c r="UOF64" s="162"/>
      <c r="UOG64" s="162"/>
      <c r="UOH64" s="162"/>
      <c r="UOI64" s="162"/>
      <c r="UOJ64" s="162"/>
      <c r="UOK64" s="162"/>
      <c r="UOL64" s="162"/>
      <c r="UOM64" s="162"/>
      <c r="UON64" s="162"/>
      <c r="UOO64" s="162"/>
      <c r="UOP64" s="162"/>
      <c r="UOQ64" s="162"/>
      <c r="UOR64" s="162"/>
      <c r="UOS64" s="162"/>
      <c r="UOT64" s="162"/>
      <c r="UOU64" s="162"/>
      <c r="UOV64" s="162"/>
      <c r="UOW64" s="162"/>
      <c r="UOX64" s="162"/>
      <c r="UOY64" s="162"/>
      <c r="UOZ64" s="162"/>
      <c r="UPA64" s="162"/>
      <c r="UPB64" s="162"/>
      <c r="UPC64" s="162"/>
      <c r="UPD64" s="162"/>
      <c r="UPE64" s="162"/>
      <c r="UPF64" s="162"/>
      <c r="UPG64" s="162"/>
      <c r="UPH64" s="162"/>
      <c r="UPI64" s="162"/>
      <c r="UPJ64" s="162"/>
      <c r="UPK64" s="162"/>
      <c r="UPL64" s="162"/>
      <c r="UPM64" s="162"/>
      <c r="UPN64" s="162"/>
      <c r="UPO64" s="162"/>
      <c r="UPP64" s="162"/>
      <c r="UPQ64" s="162"/>
      <c r="UPR64" s="162"/>
      <c r="UPS64" s="162"/>
      <c r="UPT64" s="162"/>
      <c r="UPU64" s="162"/>
      <c r="UPV64" s="162"/>
      <c r="UPW64" s="162"/>
      <c r="UPX64" s="162"/>
      <c r="UPY64" s="162"/>
      <c r="UPZ64" s="162"/>
      <c r="UQA64" s="162"/>
      <c r="UQB64" s="162"/>
      <c r="UQC64" s="162"/>
      <c r="UQD64" s="162"/>
      <c r="UQE64" s="162"/>
      <c r="UQF64" s="162"/>
      <c r="UQG64" s="162"/>
      <c r="UQH64" s="162"/>
      <c r="UQI64" s="162"/>
      <c r="UQJ64" s="162"/>
      <c r="UQK64" s="162"/>
      <c r="UQL64" s="162"/>
      <c r="UQM64" s="162"/>
      <c r="UQN64" s="162"/>
      <c r="UQO64" s="162"/>
      <c r="UQP64" s="162"/>
      <c r="UQQ64" s="162"/>
      <c r="UQR64" s="162"/>
      <c r="UQS64" s="162"/>
      <c r="UQT64" s="162"/>
      <c r="UQU64" s="162"/>
      <c r="UQV64" s="162"/>
      <c r="UQW64" s="162"/>
      <c r="UQX64" s="162"/>
      <c r="UQY64" s="162"/>
      <c r="UQZ64" s="162"/>
      <c r="URA64" s="162"/>
      <c r="URB64" s="162"/>
      <c r="URC64" s="162"/>
      <c r="URD64" s="162"/>
      <c r="URE64" s="162"/>
      <c r="URF64" s="162"/>
      <c r="URG64" s="162"/>
      <c r="URH64" s="162"/>
      <c r="URI64" s="162"/>
      <c r="URJ64" s="162"/>
      <c r="URK64" s="162"/>
      <c r="URL64" s="162"/>
      <c r="URM64" s="162"/>
      <c r="URN64" s="162"/>
      <c r="URO64" s="162"/>
      <c r="URP64" s="162"/>
      <c r="URQ64" s="162"/>
      <c r="URR64" s="162"/>
      <c r="URS64" s="162"/>
      <c r="URT64" s="162"/>
      <c r="URU64" s="162"/>
      <c r="URV64" s="162"/>
      <c r="URW64" s="162"/>
      <c r="URX64" s="162"/>
      <c r="URY64" s="162"/>
      <c r="URZ64" s="162"/>
      <c r="USA64" s="162"/>
      <c r="USB64" s="162"/>
      <c r="USC64" s="162"/>
      <c r="USD64" s="162"/>
      <c r="USE64" s="162"/>
      <c r="USF64" s="162"/>
      <c r="USG64" s="162"/>
      <c r="USH64" s="162"/>
      <c r="USI64" s="162"/>
      <c r="USJ64" s="162"/>
      <c r="USK64" s="162"/>
      <c r="USL64" s="162"/>
      <c r="USM64" s="162"/>
      <c r="USN64" s="162"/>
      <c r="USO64" s="162"/>
      <c r="USP64" s="162"/>
      <c r="USQ64" s="162"/>
      <c r="USR64" s="162"/>
      <c r="USS64" s="162"/>
      <c r="UST64" s="162"/>
      <c r="USU64" s="162"/>
      <c r="USV64" s="162"/>
      <c r="USW64" s="162"/>
      <c r="USX64" s="162"/>
      <c r="USY64" s="162"/>
      <c r="USZ64" s="162"/>
      <c r="UTA64" s="162"/>
      <c r="UTB64" s="162"/>
      <c r="UTC64" s="162"/>
      <c r="UTD64" s="162"/>
      <c r="UTE64" s="162"/>
      <c r="UTF64" s="162"/>
      <c r="UTG64" s="162"/>
      <c r="UTH64" s="162"/>
      <c r="UTI64" s="162"/>
      <c r="UTJ64" s="162"/>
      <c r="UTK64" s="162"/>
      <c r="UTL64" s="162"/>
      <c r="UTM64" s="162"/>
      <c r="UTN64" s="162"/>
      <c r="UTO64" s="162"/>
      <c r="UTP64" s="162"/>
      <c r="UTQ64" s="162"/>
      <c r="UTR64" s="162"/>
      <c r="UTS64" s="162"/>
      <c r="UTT64" s="162"/>
      <c r="UTU64" s="162"/>
      <c r="UTV64" s="162"/>
      <c r="UTW64" s="162"/>
      <c r="UTX64" s="162"/>
      <c r="UTY64" s="162"/>
      <c r="UTZ64" s="162"/>
      <c r="UUA64" s="162"/>
      <c r="UUB64" s="162"/>
      <c r="UUC64" s="162"/>
      <c r="UUD64" s="162"/>
      <c r="UUE64" s="162"/>
      <c r="UUF64" s="162"/>
      <c r="UUG64" s="162"/>
      <c r="UUH64" s="162"/>
      <c r="UUI64" s="162"/>
      <c r="UUJ64" s="162"/>
      <c r="UUK64" s="162"/>
      <c r="UUL64" s="162"/>
      <c r="UUM64" s="162"/>
      <c r="UUN64" s="162"/>
      <c r="UUO64" s="162"/>
      <c r="UUP64" s="162"/>
      <c r="UUQ64" s="162"/>
      <c r="UUR64" s="162"/>
      <c r="UUS64" s="162"/>
      <c r="UUT64" s="162"/>
      <c r="UUU64" s="162"/>
      <c r="UUV64" s="162"/>
      <c r="UUW64" s="162"/>
      <c r="UUX64" s="162"/>
      <c r="UUY64" s="162"/>
      <c r="UUZ64" s="162"/>
      <c r="UVA64" s="162"/>
      <c r="UVB64" s="162"/>
      <c r="UVC64" s="162"/>
      <c r="UVD64" s="162"/>
      <c r="UVE64" s="162"/>
      <c r="UVF64" s="162"/>
      <c r="UVG64" s="162"/>
      <c r="UVH64" s="162"/>
      <c r="UVI64" s="162"/>
      <c r="UVJ64" s="162"/>
      <c r="UVK64" s="162"/>
      <c r="UVL64" s="162"/>
      <c r="UVM64" s="162"/>
      <c r="UVN64" s="162"/>
      <c r="UVO64" s="162"/>
      <c r="UVP64" s="162"/>
      <c r="UVQ64" s="162"/>
      <c r="UVR64" s="162"/>
      <c r="UVS64" s="162"/>
      <c r="UVT64" s="162"/>
      <c r="UVU64" s="162"/>
      <c r="UVV64" s="162"/>
      <c r="UVW64" s="162"/>
      <c r="UVX64" s="162"/>
      <c r="UVY64" s="162"/>
      <c r="UVZ64" s="162"/>
      <c r="UWA64" s="162"/>
      <c r="UWB64" s="162"/>
      <c r="UWC64" s="162"/>
      <c r="UWD64" s="162"/>
      <c r="UWE64" s="162"/>
      <c r="UWF64" s="162"/>
      <c r="UWG64" s="162"/>
      <c r="UWH64" s="162"/>
      <c r="UWI64" s="162"/>
      <c r="UWJ64" s="162"/>
      <c r="UWK64" s="162"/>
      <c r="UWL64" s="162"/>
      <c r="UWM64" s="162"/>
      <c r="UWN64" s="162"/>
      <c r="UWO64" s="162"/>
      <c r="UWP64" s="162"/>
      <c r="UWQ64" s="162"/>
      <c r="UWR64" s="162"/>
      <c r="UWS64" s="162"/>
      <c r="UWT64" s="162"/>
      <c r="UWU64" s="162"/>
      <c r="UWV64" s="162"/>
      <c r="UWW64" s="162"/>
      <c r="UWX64" s="162"/>
      <c r="UWY64" s="162"/>
      <c r="UWZ64" s="162"/>
      <c r="UXA64" s="162"/>
      <c r="UXB64" s="162"/>
      <c r="UXC64" s="162"/>
      <c r="UXD64" s="162"/>
      <c r="UXE64" s="162"/>
      <c r="UXF64" s="162"/>
      <c r="UXG64" s="162"/>
      <c r="UXH64" s="162"/>
      <c r="UXI64" s="162"/>
      <c r="UXJ64" s="162"/>
      <c r="UXK64" s="162"/>
      <c r="UXL64" s="162"/>
      <c r="UXM64" s="162"/>
      <c r="UXN64" s="162"/>
      <c r="UXO64" s="162"/>
      <c r="UXP64" s="162"/>
      <c r="UXQ64" s="162"/>
      <c r="UXR64" s="162"/>
      <c r="UXS64" s="162"/>
      <c r="UXT64" s="162"/>
      <c r="UXU64" s="162"/>
      <c r="UXV64" s="162"/>
      <c r="UXW64" s="162"/>
      <c r="UXX64" s="162"/>
      <c r="UXY64" s="162"/>
      <c r="UXZ64" s="162"/>
      <c r="UYA64" s="162"/>
      <c r="UYB64" s="162"/>
      <c r="UYC64" s="162"/>
      <c r="UYD64" s="162"/>
      <c r="UYE64" s="162"/>
      <c r="UYF64" s="162"/>
      <c r="UYG64" s="162"/>
      <c r="UYH64" s="162"/>
      <c r="UYI64" s="162"/>
      <c r="UYJ64" s="162"/>
      <c r="UYK64" s="162"/>
      <c r="UYL64" s="162"/>
      <c r="UYM64" s="162"/>
      <c r="UYN64" s="162"/>
      <c r="UYO64" s="162"/>
      <c r="UYP64" s="162"/>
      <c r="UYQ64" s="162"/>
      <c r="UYR64" s="162"/>
      <c r="UYS64" s="162"/>
      <c r="UYT64" s="162"/>
      <c r="UYU64" s="162"/>
      <c r="UYV64" s="162"/>
      <c r="UYW64" s="162"/>
      <c r="UYX64" s="162"/>
      <c r="UYY64" s="162"/>
      <c r="UYZ64" s="162"/>
      <c r="UZA64" s="162"/>
      <c r="UZB64" s="162"/>
      <c r="UZC64" s="162"/>
      <c r="UZD64" s="162"/>
      <c r="UZE64" s="162"/>
      <c r="UZF64" s="162"/>
      <c r="UZG64" s="162"/>
      <c r="UZH64" s="162"/>
      <c r="UZI64" s="162"/>
      <c r="UZJ64" s="162"/>
      <c r="UZK64" s="162"/>
      <c r="UZL64" s="162"/>
      <c r="UZM64" s="162"/>
      <c r="UZN64" s="162"/>
      <c r="UZO64" s="162"/>
      <c r="UZP64" s="162"/>
      <c r="UZQ64" s="162"/>
      <c r="UZR64" s="162"/>
      <c r="UZS64" s="162"/>
      <c r="UZT64" s="162"/>
      <c r="UZU64" s="162"/>
      <c r="UZV64" s="162"/>
      <c r="UZW64" s="162"/>
      <c r="UZX64" s="162"/>
      <c r="UZY64" s="162"/>
      <c r="UZZ64" s="162"/>
      <c r="VAA64" s="162"/>
      <c r="VAB64" s="162"/>
      <c r="VAC64" s="162"/>
      <c r="VAD64" s="162"/>
      <c r="VAE64" s="162"/>
      <c r="VAF64" s="162"/>
      <c r="VAG64" s="162"/>
      <c r="VAH64" s="162"/>
      <c r="VAI64" s="162"/>
      <c r="VAJ64" s="162"/>
      <c r="VAK64" s="162"/>
      <c r="VAL64" s="162"/>
      <c r="VAM64" s="162"/>
      <c r="VAN64" s="162"/>
      <c r="VAO64" s="162"/>
      <c r="VAP64" s="162"/>
      <c r="VAQ64" s="162"/>
      <c r="VAR64" s="162"/>
      <c r="VAS64" s="162"/>
      <c r="VAT64" s="162"/>
      <c r="VAU64" s="162"/>
      <c r="VAV64" s="162"/>
      <c r="VAW64" s="162"/>
      <c r="VAX64" s="162"/>
      <c r="VAY64" s="162"/>
      <c r="VAZ64" s="162"/>
      <c r="VBA64" s="162"/>
      <c r="VBB64" s="162"/>
      <c r="VBC64" s="162"/>
      <c r="VBD64" s="162"/>
      <c r="VBE64" s="162"/>
      <c r="VBF64" s="162"/>
      <c r="VBG64" s="162"/>
      <c r="VBH64" s="162"/>
      <c r="VBI64" s="162"/>
      <c r="VBJ64" s="162"/>
      <c r="VBK64" s="162"/>
      <c r="VBL64" s="162"/>
      <c r="VBM64" s="162"/>
      <c r="VBN64" s="162"/>
      <c r="VBO64" s="162"/>
      <c r="VBP64" s="162"/>
      <c r="VBQ64" s="162"/>
      <c r="VBR64" s="162"/>
      <c r="VBS64" s="162"/>
      <c r="VBT64" s="162"/>
      <c r="VBU64" s="162"/>
      <c r="VBV64" s="162"/>
      <c r="VBW64" s="162"/>
      <c r="VBX64" s="162"/>
      <c r="VBY64" s="162"/>
      <c r="VBZ64" s="162"/>
      <c r="VCA64" s="162"/>
      <c r="VCB64" s="162"/>
      <c r="VCC64" s="162"/>
      <c r="VCD64" s="162"/>
      <c r="VCE64" s="162"/>
      <c r="VCF64" s="162"/>
      <c r="VCG64" s="162"/>
      <c r="VCH64" s="162"/>
      <c r="VCI64" s="162"/>
      <c r="VCJ64" s="162"/>
      <c r="VCK64" s="162"/>
      <c r="VCL64" s="162"/>
      <c r="VCM64" s="162"/>
      <c r="VCN64" s="162"/>
      <c r="VCO64" s="162"/>
      <c r="VCP64" s="162"/>
      <c r="VCQ64" s="162"/>
      <c r="VCR64" s="162"/>
      <c r="VCS64" s="162"/>
      <c r="VCT64" s="162"/>
      <c r="VCU64" s="162"/>
      <c r="VCV64" s="162"/>
      <c r="VCW64" s="162"/>
      <c r="VCX64" s="162"/>
      <c r="VCY64" s="162"/>
      <c r="VCZ64" s="162"/>
      <c r="VDA64" s="162"/>
      <c r="VDB64" s="162"/>
      <c r="VDC64" s="162"/>
      <c r="VDD64" s="162"/>
      <c r="VDE64" s="162"/>
      <c r="VDF64" s="162"/>
      <c r="VDG64" s="162"/>
      <c r="VDH64" s="162"/>
      <c r="VDI64" s="162"/>
      <c r="VDJ64" s="162"/>
      <c r="VDK64" s="162"/>
      <c r="VDL64" s="162"/>
      <c r="VDM64" s="162"/>
      <c r="VDN64" s="162"/>
      <c r="VDO64" s="162"/>
      <c r="VDP64" s="162"/>
      <c r="VDQ64" s="162"/>
      <c r="VDR64" s="162"/>
      <c r="VDS64" s="162"/>
      <c r="VDT64" s="162"/>
      <c r="VDU64" s="162"/>
      <c r="VDV64" s="162"/>
      <c r="VDW64" s="162"/>
      <c r="VDX64" s="162"/>
      <c r="VDY64" s="162"/>
      <c r="VDZ64" s="162"/>
      <c r="VEA64" s="162"/>
      <c r="VEB64" s="162"/>
      <c r="VEC64" s="162"/>
      <c r="VED64" s="162"/>
      <c r="VEE64" s="162"/>
      <c r="VEF64" s="162"/>
      <c r="VEG64" s="162"/>
      <c r="VEH64" s="162"/>
      <c r="VEI64" s="162"/>
      <c r="VEJ64" s="162"/>
      <c r="VEK64" s="162"/>
      <c r="VEL64" s="162"/>
      <c r="VEM64" s="162"/>
      <c r="VEN64" s="162"/>
      <c r="VEO64" s="162"/>
      <c r="VEP64" s="162"/>
      <c r="VEQ64" s="162"/>
      <c r="VER64" s="162"/>
      <c r="VES64" s="162"/>
      <c r="VET64" s="162"/>
      <c r="VEU64" s="162"/>
      <c r="VEV64" s="162"/>
      <c r="VEW64" s="162"/>
      <c r="VEX64" s="162"/>
      <c r="VEY64" s="162"/>
      <c r="VEZ64" s="162"/>
      <c r="VFA64" s="162"/>
      <c r="VFB64" s="162"/>
      <c r="VFC64" s="162"/>
      <c r="VFD64" s="162"/>
      <c r="VFE64" s="162"/>
      <c r="VFF64" s="162"/>
      <c r="VFG64" s="162"/>
      <c r="VFH64" s="162"/>
      <c r="VFI64" s="162"/>
      <c r="VFJ64" s="162"/>
      <c r="VFK64" s="162"/>
      <c r="VFL64" s="162"/>
      <c r="VFM64" s="162"/>
      <c r="VFN64" s="162"/>
      <c r="VFO64" s="162"/>
      <c r="VFP64" s="162"/>
      <c r="VFQ64" s="162"/>
      <c r="VFR64" s="162"/>
      <c r="VFS64" s="162"/>
      <c r="VFT64" s="162"/>
      <c r="VFU64" s="162"/>
      <c r="VFV64" s="162"/>
      <c r="VFW64" s="162"/>
      <c r="VFX64" s="162"/>
      <c r="VFY64" s="162"/>
      <c r="VFZ64" s="162"/>
      <c r="VGA64" s="162"/>
      <c r="VGB64" s="162"/>
      <c r="VGC64" s="162"/>
      <c r="VGD64" s="162"/>
      <c r="VGE64" s="162"/>
      <c r="VGF64" s="162"/>
      <c r="VGG64" s="162"/>
      <c r="VGH64" s="162"/>
      <c r="VGI64" s="162"/>
      <c r="VGJ64" s="162"/>
      <c r="VGK64" s="162"/>
      <c r="VGL64" s="162"/>
      <c r="VGM64" s="162"/>
      <c r="VGN64" s="162"/>
      <c r="VGO64" s="162"/>
      <c r="VGP64" s="162"/>
      <c r="VGQ64" s="162"/>
      <c r="VGR64" s="162"/>
      <c r="VGS64" s="162"/>
      <c r="VGT64" s="162"/>
      <c r="VGU64" s="162"/>
      <c r="VGV64" s="162"/>
      <c r="VGW64" s="162"/>
      <c r="VGX64" s="162"/>
      <c r="VGY64" s="162"/>
      <c r="VGZ64" s="162"/>
      <c r="VHA64" s="162"/>
      <c r="VHB64" s="162"/>
      <c r="VHC64" s="162"/>
      <c r="VHD64" s="162"/>
      <c r="VHE64" s="162"/>
      <c r="VHF64" s="162"/>
      <c r="VHG64" s="162"/>
      <c r="VHH64" s="162"/>
      <c r="VHI64" s="162"/>
      <c r="VHJ64" s="162"/>
      <c r="VHK64" s="162"/>
      <c r="VHL64" s="162"/>
      <c r="VHM64" s="162"/>
      <c r="VHN64" s="162"/>
      <c r="VHO64" s="162"/>
      <c r="VHP64" s="162"/>
      <c r="VHQ64" s="162"/>
      <c r="VHR64" s="162"/>
      <c r="VHS64" s="162"/>
      <c r="VHT64" s="162"/>
      <c r="VHU64" s="162"/>
      <c r="VHV64" s="162"/>
      <c r="VHW64" s="162"/>
      <c r="VHX64" s="162"/>
      <c r="VHY64" s="162"/>
      <c r="VHZ64" s="162"/>
      <c r="VIA64" s="162"/>
      <c r="VIB64" s="162"/>
      <c r="VIC64" s="162"/>
      <c r="VID64" s="162"/>
      <c r="VIE64" s="162"/>
      <c r="VIF64" s="162"/>
      <c r="VIG64" s="162"/>
      <c r="VIH64" s="162"/>
      <c r="VII64" s="162"/>
      <c r="VIJ64" s="162"/>
      <c r="VIK64" s="162"/>
      <c r="VIL64" s="162"/>
      <c r="VIM64" s="162"/>
      <c r="VIN64" s="162"/>
      <c r="VIO64" s="162"/>
      <c r="VIP64" s="162"/>
      <c r="VIQ64" s="162"/>
      <c r="VIR64" s="162"/>
      <c r="VIS64" s="162"/>
      <c r="VIT64" s="162"/>
      <c r="VIU64" s="162"/>
      <c r="VIV64" s="162"/>
      <c r="VIW64" s="162"/>
      <c r="VIX64" s="162"/>
      <c r="VIY64" s="162"/>
      <c r="VIZ64" s="162"/>
      <c r="VJA64" s="162"/>
      <c r="VJB64" s="162"/>
      <c r="VJC64" s="162"/>
      <c r="VJD64" s="162"/>
      <c r="VJE64" s="162"/>
      <c r="VJF64" s="162"/>
      <c r="VJG64" s="162"/>
      <c r="VJH64" s="162"/>
      <c r="VJI64" s="162"/>
      <c r="VJJ64" s="162"/>
      <c r="VJK64" s="162"/>
      <c r="VJL64" s="162"/>
      <c r="VJM64" s="162"/>
      <c r="VJN64" s="162"/>
      <c r="VJO64" s="162"/>
      <c r="VJP64" s="162"/>
      <c r="VJQ64" s="162"/>
      <c r="VJR64" s="162"/>
      <c r="VJS64" s="162"/>
      <c r="VJT64" s="162"/>
      <c r="VJU64" s="162"/>
      <c r="VJV64" s="162"/>
      <c r="VJW64" s="162"/>
      <c r="VJX64" s="162"/>
      <c r="VJY64" s="162"/>
      <c r="VJZ64" s="162"/>
      <c r="VKA64" s="162"/>
      <c r="VKB64" s="162"/>
      <c r="VKC64" s="162"/>
      <c r="VKD64" s="162"/>
      <c r="VKE64" s="162"/>
      <c r="VKF64" s="162"/>
      <c r="VKG64" s="162"/>
      <c r="VKH64" s="162"/>
      <c r="VKI64" s="162"/>
      <c r="VKJ64" s="162"/>
      <c r="VKK64" s="162"/>
      <c r="VKL64" s="162"/>
      <c r="VKM64" s="162"/>
      <c r="VKN64" s="162"/>
      <c r="VKO64" s="162"/>
      <c r="VKP64" s="162"/>
      <c r="VKQ64" s="162"/>
      <c r="VKR64" s="162"/>
      <c r="VKS64" s="162"/>
      <c r="VKT64" s="162"/>
      <c r="VKU64" s="162"/>
      <c r="VKV64" s="162"/>
      <c r="VKW64" s="162"/>
      <c r="VKX64" s="162"/>
      <c r="VKY64" s="162"/>
      <c r="VKZ64" s="162"/>
      <c r="VLA64" s="162"/>
      <c r="VLB64" s="162"/>
      <c r="VLC64" s="162"/>
      <c r="VLD64" s="162"/>
      <c r="VLE64" s="162"/>
      <c r="VLF64" s="162"/>
      <c r="VLG64" s="162"/>
      <c r="VLH64" s="162"/>
      <c r="VLI64" s="162"/>
      <c r="VLJ64" s="162"/>
      <c r="VLK64" s="162"/>
      <c r="VLL64" s="162"/>
      <c r="VLM64" s="162"/>
      <c r="VLN64" s="162"/>
      <c r="VLO64" s="162"/>
      <c r="VLP64" s="162"/>
      <c r="VLQ64" s="162"/>
      <c r="VLR64" s="162"/>
      <c r="VLS64" s="162"/>
      <c r="VLT64" s="162"/>
      <c r="VLU64" s="162"/>
      <c r="VLV64" s="162"/>
      <c r="VLW64" s="162"/>
      <c r="VLX64" s="162"/>
      <c r="VLY64" s="162"/>
      <c r="VLZ64" s="162"/>
      <c r="VMA64" s="162"/>
      <c r="VMB64" s="162"/>
      <c r="VMC64" s="162"/>
      <c r="VMD64" s="162"/>
      <c r="VME64" s="162"/>
      <c r="VMF64" s="162"/>
      <c r="VMG64" s="162"/>
      <c r="VMH64" s="162"/>
      <c r="VMI64" s="162"/>
      <c r="VMJ64" s="162"/>
      <c r="VMK64" s="162"/>
      <c r="VML64" s="162"/>
      <c r="VMM64" s="162"/>
      <c r="VMN64" s="162"/>
      <c r="VMO64" s="162"/>
      <c r="VMP64" s="162"/>
      <c r="VMQ64" s="162"/>
      <c r="VMR64" s="162"/>
      <c r="VMS64" s="162"/>
      <c r="VMT64" s="162"/>
      <c r="VMU64" s="162"/>
      <c r="VMV64" s="162"/>
      <c r="VMW64" s="162"/>
      <c r="VMX64" s="162"/>
      <c r="VMY64" s="162"/>
      <c r="VMZ64" s="162"/>
      <c r="VNA64" s="162"/>
      <c r="VNB64" s="162"/>
      <c r="VNC64" s="162"/>
      <c r="VND64" s="162"/>
      <c r="VNE64" s="162"/>
      <c r="VNF64" s="162"/>
      <c r="VNG64" s="162"/>
      <c r="VNH64" s="162"/>
      <c r="VNI64" s="162"/>
      <c r="VNJ64" s="162"/>
      <c r="VNK64" s="162"/>
      <c r="VNL64" s="162"/>
      <c r="VNM64" s="162"/>
      <c r="VNN64" s="162"/>
      <c r="VNO64" s="162"/>
      <c r="VNP64" s="162"/>
      <c r="VNQ64" s="162"/>
      <c r="VNR64" s="162"/>
      <c r="VNS64" s="162"/>
      <c r="VNT64" s="162"/>
      <c r="VNU64" s="162"/>
      <c r="VNV64" s="162"/>
      <c r="VNW64" s="162"/>
      <c r="VNX64" s="162"/>
      <c r="VNY64" s="162"/>
      <c r="VNZ64" s="162"/>
      <c r="VOA64" s="162"/>
      <c r="VOB64" s="162"/>
      <c r="VOC64" s="162"/>
      <c r="VOD64" s="162"/>
      <c r="VOE64" s="162"/>
      <c r="VOF64" s="162"/>
      <c r="VOG64" s="162"/>
      <c r="VOH64" s="162"/>
      <c r="VOI64" s="162"/>
      <c r="VOJ64" s="162"/>
      <c r="VOK64" s="162"/>
      <c r="VOL64" s="162"/>
      <c r="VOM64" s="162"/>
      <c r="VON64" s="162"/>
      <c r="VOO64" s="162"/>
      <c r="VOP64" s="162"/>
      <c r="VOQ64" s="162"/>
      <c r="VOR64" s="162"/>
      <c r="VOS64" s="162"/>
      <c r="VOT64" s="162"/>
      <c r="VOU64" s="162"/>
      <c r="VOV64" s="162"/>
      <c r="VOW64" s="162"/>
      <c r="VOX64" s="162"/>
      <c r="VOY64" s="162"/>
      <c r="VOZ64" s="162"/>
      <c r="VPA64" s="162"/>
      <c r="VPB64" s="162"/>
      <c r="VPC64" s="162"/>
      <c r="VPD64" s="162"/>
      <c r="VPE64" s="162"/>
      <c r="VPF64" s="162"/>
      <c r="VPG64" s="162"/>
      <c r="VPH64" s="162"/>
      <c r="VPI64" s="162"/>
      <c r="VPJ64" s="162"/>
      <c r="VPK64" s="162"/>
      <c r="VPL64" s="162"/>
      <c r="VPM64" s="162"/>
      <c r="VPN64" s="162"/>
      <c r="VPO64" s="162"/>
      <c r="VPP64" s="162"/>
      <c r="VPQ64" s="162"/>
      <c r="VPR64" s="162"/>
      <c r="VPS64" s="162"/>
      <c r="VPT64" s="162"/>
      <c r="VPU64" s="162"/>
      <c r="VPV64" s="162"/>
      <c r="VPW64" s="162"/>
      <c r="VPX64" s="162"/>
      <c r="VPY64" s="162"/>
      <c r="VPZ64" s="162"/>
      <c r="VQA64" s="162"/>
      <c r="VQB64" s="162"/>
      <c r="VQC64" s="162"/>
      <c r="VQD64" s="162"/>
      <c r="VQE64" s="162"/>
      <c r="VQF64" s="162"/>
      <c r="VQG64" s="162"/>
      <c r="VQH64" s="162"/>
      <c r="VQI64" s="162"/>
      <c r="VQJ64" s="162"/>
      <c r="VQK64" s="162"/>
      <c r="VQL64" s="162"/>
      <c r="VQM64" s="162"/>
      <c r="VQN64" s="162"/>
      <c r="VQO64" s="162"/>
      <c r="VQP64" s="162"/>
      <c r="VQQ64" s="162"/>
      <c r="VQR64" s="162"/>
      <c r="VQS64" s="162"/>
      <c r="VQT64" s="162"/>
      <c r="VQU64" s="162"/>
      <c r="VQV64" s="162"/>
      <c r="VQW64" s="162"/>
      <c r="VQX64" s="162"/>
      <c r="VQY64" s="162"/>
      <c r="VQZ64" s="162"/>
      <c r="VRA64" s="162"/>
      <c r="VRB64" s="162"/>
      <c r="VRC64" s="162"/>
      <c r="VRD64" s="162"/>
      <c r="VRE64" s="162"/>
      <c r="VRF64" s="162"/>
      <c r="VRG64" s="162"/>
      <c r="VRH64" s="162"/>
      <c r="VRI64" s="162"/>
      <c r="VRJ64" s="162"/>
      <c r="VRK64" s="162"/>
      <c r="VRL64" s="162"/>
      <c r="VRM64" s="162"/>
      <c r="VRN64" s="162"/>
      <c r="VRO64" s="162"/>
      <c r="VRP64" s="162"/>
      <c r="VRQ64" s="162"/>
      <c r="VRR64" s="162"/>
      <c r="VRS64" s="162"/>
      <c r="VRT64" s="162"/>
      <c r="VRU64" s="162"/>
      <c r="VRV64" s="162"/>
      <c r="VRW64" s="162"/>
      <c r="VRX64" s="162"/>
      <c r="VRY64" s="162"/>
      <c r="VRZ64" s="162"/>
      <c r="VSA64" s="162"/>
      <c r="VSB64" s="162"/>
      <c r="VSC64" s="162"/>
      <c r="VSD64" s="162"/>
      <c r="VSE64" s="162"/>
      <c r="VSF64" s="162"/>
      <c r="VSG64" s="162"/>
      <c r="VSH64" s="162"/>
      <c r="VSI64" s="162"/>
      <c r="VSJ64" s="162"/>
      <c r="VSK64" s="162"/>
      <c r="VSL64" s="162"/>
      <c r="VSM64" s="162"/>
      <c r="VSN64" s="162"/>
      <c r="VSO64" s="162"/>
      <c r="VSP64" s="162"/>
      <c r="VSQ64" s="162"/>
      <c r="VSR64" s="162"/>
      <c r="VSS64" s="162"/>
      <c r="VST64" s="162"/>
      <c r="VSU64" s="162"/>
      <c r="VSV64" s="162"/>
      <c r="VSW64" s="162"/>
      <c r="VSX64" s="162"/>
      <c r="VSY64" s="162"/>
      <c r="VSZ64" s="162"/>
      <c r="VTA64" s="162"/>
      <c r="VTB64" s="162"/>
      <c r="VTC64" s="162"/>
      <c r="VTD64" s="162"/>
      <c r="VTE64" s="162"/>
      <c r="VTF64" s="162"/>
      <c r="VTG64" s="162"/>
      <c r="VTH64" s="162"/>
      <c r="VTI64" s="162"/>
      <c r="VTJ64" s="162"/>
      <c r="VTK64" s="162"/>
      <c r="VTL64" s="162"/>
      <c r="VTM64" s="162"/>
      <c r="VTN64" s="162"/>
      <c r="VTO64" s="162"/>
      <c r="VTP64" s="162"/>
      <c r="VTQ64" s="162"/>
      <c r="VTR64" s="162"/>
      <c r="VTS64" s="162"/>
      <c r="VTT64" s="162"/>
      <c r="VTU64" s="162"/>
      <c r="VTV64" s="162"/>
      <c r="VTW64" s="162"/>
      <c r="VTX64" s="162"/>
      <c r="VTY64" s="162"/>
      <c r="VTZ64" s="162"/>
      <c r="VUA64" s="162"/>
      <c r="VUB64" s="162"/>
      <c r="VUC64" s="162"/>
      <c r="VUD64" s="162"/>
      <c r="VUE64" s="162"/>
      <c r="VUF64" s="162"/>
      <c r="VUG64" s="162"/>
      <c r="VUH64" s="162"/>
      <c r="VUI64" s="162"/>
      <c r="VUJ64" s="162"/>
      <c r="VUK64" s="162"/>
      <c r="VUL64" s="162"/>
      <c r="VUM64" s="162"/>
      <c r="VUN64" s="162"/>
      <c r="VUO64" s="162"/>
      <c r="VUP64" s="162"/>
      <c r="VUQ64" s="162"/>
      <c r="VUR64" s="162"/>
      <c r="VUS64" s="162"/>
      <c r="VUT64" s="162"/>
      <c r="VUU64" s="162"/>
      <c r="VUV64" s="162"/>
      <c r="VUW64" s="162"/>
      <c r="VUX64" s="162"/>
      <c r="VUY64" s="162"/>
      <c r="VUZ64" s="162"/>
      <c r="VVA64" s="162"/>
      <c r="VVB64" s="162"/>
      <c r="VVC64" s="162"/>
      <c r="VVD64" s="162"/>
      <c r="VVE64" s="162"/>
      <c r="VVF64" s="162"/>
      <c r="VVG64" s="162"/>
      <c r="VVH64" s="162"/>
      <c r="VVI64" s="162"/>
      <c r="VVJ64" s="162"/>
      <c r="VVK64" s="162"/>
      <c r="VVL64" s="162"/>
      <c r="VVM64" s="162"/>
      <c r="VVN64" s="162"/>
      <c r="VVO64" s="162"/>
      <c r="VVP64" s="162"/>
      <c r="VVQ64" s="162"/>
      <c r="VVR64" s="162"/>
      <c r="VVS64" s="162"/>
      <c r="VVT64" s="162"/>
      <c r="VVU64" s="162"/>
      <c r="VVV64" s="162"/>
      <c r="VVW64" s="162"/>
      <c r="VVX64" s="162"/>
      <c r="VVY64" s="162"/>
      <c r="VVZ64" s="162"/>
      <c r="VWA64" s="162"/>
      <c r="VWB64" s="162"/>
      <c r="VWC64" s="162"/>
      <c r="VWD64" s="162"/>
      <c r="VWE64" s="162"/>
      <c r="VWF64" s="162"/>
      <c r="VWG64" s="162"/>
      <c r="VWH64" s="162"/>
      <c r="VWI64" s="162"/>
      <c r="VWJ64" s="162"/>
      <c r="VWK64" s="162"/>
      <c r="VWL64" s="162"/>
      <c r="VWM64" s="162"/>
      <c r="VWN64" s="162"/>
      <c r="VWO64" s="162"/>
      <c r="VWP64" s="162"/>
      <c r="VWQ64" s="162"/>
      <c r="VWR64" s="162"/>
      <c r="VWS64" s="162"/>
      <c r="VWT64" s="162"/>
      <c r="VWU64" s="162"/>
      <c r="VWV64" s="162"/>
      <c r="VWW64" s="162"/>
      <c r="VWX64" s="162"/>
      <c r="VWY64" s="162"/>
      <c r="VWZ64" s="162"/>
      <c r="VXA64" s="162"/>
      <c r="VXB64" s="162"/>
      <c r="VXC64" s="162"/>
      <c r="VXD64" s="162"/>
      <c r="VXE64" s="162"/>
      <c r="VXF64" s="162"/>
      <c r="VXG64" s="162"/>
      <c r="VXH64" s="162"/>
      <c r="VXI64" s="162"/>
      <c r="VXJ64" s="162"/>
      <c r="VXK64" s="162"/>
      <c r="VXL64" s="162"/>
      <c r="VXM64" s="162"/>
      <c r="VXN64" s="162"/>
      <c r="VXO64" s="162"/>
      <c r="VXP64" s="162"/>
      <c r="VXQ64" s="162"/>
      <c r="VXR64" s="162"/>
      <c r="VXS64" s="162"/>
      <c r="VXT64" s="162"/>
      <c r="VXU64" s="162"/>
      <c r="VXV64" s="162"/>
      <c r="VXW64" s="162"/>
      <c r="VXX64" s="162"/>
      <c r="VXY64" s="162"/>
      <c r="VXZ64" s="162"/>
      <c r="VYA64" s="162"/>
      <c r="VYB64" s="162"/>
      <c r="VYC64" s="162"/>
      <c r="VYD64" s="162"/>
      <c r="VYE64" s="162"/>
      <c r="VYF64" s="162"/>
      <c r="VYG64" s="162"/>
      <c r="VYH64" s="162"/>
      <c r="VYI64" s="162"/>
      <c r="VYJ64" s="162"/>
      <c r="VYK64" s="162"/>
      <c r="VYL64" s="162"/>
      <c r="VYM64" s="162"/>
      <c r="VYN64" s="162"/>
      <c r="VYO64" s="162"/>
      <c r="VYP64" s="162"/>
      <c r="VYQ64" s="162"/>
      <c r="VYR64" s="162"/>
      <c r="VYS64" s="162"/>
      <c r="VYT64" s="162"/>
      <c r="VYU64" s="162"/>
      <c r="VYV64" s="162"/>
      <c r="VYW64" s="162"/>
      <c r="VYX64" s="162"/>
      <c r="VYY64" s="162"/>
      <c r="VYZ64" s="162"/>
      <c r="VZA64" s="162"/>
      <c r="VZB64" s="162"/>
      <c r="VZC64" s="162"/>
      <c r="VZD64" s="162"/>
      <c r="VZE64" s="162"/>
      <c r="VZF64" s="162"/>
      <c r="VZG64" s="162"/>
      <c r="VZH64" s="162"/>
      <c r="VZI64" s="162"/>
      <c r="VZJ64" s="162"/>
      <c r="VZK64" s="162"/>
      <c r="VZL64" s="162"/>
      <c r="VZM64" s="162"/>
      <c r="VZN64" s="162"/>
      <c r="VZO64" s="162"/>
      <c r="VZP64" s="162"/>
      <c r="VZQ64" s="162"/>
      <c r="VZR64" s="162"/>
      <c r="VZS64" s="162"/>
      <c r="VZT64" s="162"/>
      <c r="VZU64" s="162"/>
      <c r="VZV64" s="162"/>
      <c r="VZW64" s="162"/>
      <c r="VZX64" s="162"/>
      <c r="VZY64" s="162"/>
      <c r="VZZ64" s="162"/>
      <c r="WAA64" s="162"/>
      <c r="WAB64" s="162"/>
      <c r="WAC64" s="162"/>
      <c r="WAD64" s="162"/>
      <c r="WAE64" s="162"/>
      <c r="WAF64" s="162"/>
      <c r="WAG64" s="162"/>
      <c r="WAH64" s="162"/>
      <c r="WAI64" s="162"/>
      <c r="WAJ64" s="162"/>
      <c r="WAK64" s="162"/>
      <c r="WAL64" s="162"/>
      <c r="WAM64" s="162"/>
      <c r="WAN64" s="162"/>
      <c r="WAO64" s="162"/>
      <c r="WAP64" s="162"/>
      <c r="WAQ64" s="162"/>
      <c r="WAR64" s="162"/>
      <c r="WAS64" s="162"/>
      <c r="WAT64" s="162"/>
      <c r="WAU64" s="162"/>
      <c r="WAV64" s="162"/>
      <c r="WAW64" s="162"/>
      <c r="WAX64" s="162"/>
      <c r="WAY64" s="162"/>
      <c r="WAZ64" s="162"/>
      <c r="WBA64" s="162"/>
      <c r="WBB64" s="162"/>
      <c r="WBC64" s="162"/>
      <c r="WBD64" s="162"/>
      <c r="WBE64" s="162"/>
      <c r="WBF64" s="162"/>
      <c r="WBG64" s="162"/>
      <c r="WBH64" s="162"/>
      <c r="WBI64" s="162"/>
      <c r="WBJ64" s="162"/>
      <c r="WBK64" s="162"/>
      <c r="WBL64" s="162"/>
      <c r="WBM64" s="162"/>
      <c r="WBN64" s="162"/>
      <c r="WBO64" s="162"/>
      <c r="WBP64" s="162"/>
      <c r="WBQ64" s="162"/>
      <c r="WBR64" s="162"/>
      <c r="WBS64" s="162"/>
      <c r="WBT64" s="162"/>
      <c r="WBU64" s="162"/>
      <c r="WBV64" s="162"/>
      <c r="WBW64" s="162"/>
      <c r="WBX64" s="162"/>
      <c r="WBY64" s="162"/>
      <c r="WBZ64" s="162"/>
      <c r="WCA64" s="162"/>
      <c r="WCB64" s="162"/>
      <c r="WCC64" s="162"/>
      <c r="WCD64" s="162"/>
      <c r="WCE64" s="162"/>
      <c r="WCF64" s="162"/>
      <c r="WCG64" s="162"/>
      <c r="WCH64" s="162"/>
      <c r="WCI64" s="162"/>
      <c r="WCJ64" s="162"/>
      <c r="WCK64" s="162"/>
      <c r="WCL64" s="162"/>
      <c r="WCM64" s="162"/>
      <c r="WCN64" s="162"/>
      <c r="WCO64" s="162"/>
      <c r="WCP64" s="162"/>
      <c r="WCQ64" s="162"/>
      <c r="WCR64" s="162"/>
      <c r="WCS64" s="162"/>
      <c r="WCT64" s="162"/>
      <c r="WCU64" s="162"/>
      <c r="WCV64" s="162"/>
      <c r="WCW64" s="162"/>
      <c r="WCX64" s="162"/>
      <c r="WCY64" s="162"/>
      <c r="WCZ64" s="162"/>
      <c r="WDA64" s="162"/>
      <c r="WDB64" s="162"/>
      <c r="WDC64" s="162"/>
      <c r="WDD64" s="162"/>
      <c r="WDE64" s="162"/>
      <c r="WDF64" s="162"/>
      <c r="WDG64" s="162"/>
      <c r="WDH64" s="162"/>
      <c r="WDI64" s="162"/>
      <c r="WDJ64" s="162"/>
      <c r="WDK64" s="162"/>
      <c r="WDL64" s="162"/>
      <c r="WDM64" s="162"/>
      <c r="WDN64" s="162"/>
      <c r="WDO64" s="162"/>
      <c r="WDP64" s="162"/>
      <c r="WDQ64" s="162"/>
      <c r="WDR64" s="162"/>
      <c r="WDS64" s="162"/>
      <c r="WDT64" s="162"/>
      <c r="WDU64" s="162"/>
      <c r="WDV64" s="162"/>
      <c r="WDW64" s="162"/>
      <c r="WDX64" s="162"/>
      <c r="WDY64" s="162"/>
      <c r="WDZ64" s="162"/>
      <c r="WEA64" s="162"/>
      <c r="WEB64" s="162"/>
      <c r="WEC64" s="162"/>
      <c r="WED64" s="162"/>
      <c r="WEE64" s="162"/>
      <c r="WEF64" s="162"/>
      <c r="WEG64" s="162"/>
      <c r="WEH64" s="162"/>
      <c r="WEI64" s="162"/>
      <c r="WEJ64" s="162"/>
      <c r="WEK64" s="162"/>
      <c r="WEL64" s="162"/>
      <c r="WEM64" s="162"/>
      <c r="WEN64" s="162"/>
      <c r="WEO64" s="162"/>
      <c r="WEP64" s="162"/>
      <c r="WEQ64" s="162"/>
      <c r="WER64" s="162"/>
      <c r="WES64" s="162"/>
      <c r="WET64" s="162"/>
      <c r="WEU64" s="162"/>
      <c r="WEV64" s="162"/>
      <c r="WEW64" s="162"/>
      <c r="WEX64" s="162"/>
      <c r="WEY64" s="162"/>
      <c r="WEZ64" s="162"/>
      <c r="WFA64" s="162"/>
      <c r="WFB64" s="162"/>
      <c r="WFC64" s="162"/>
      <c r="WFD64" s="162"/>
      <c r="WFE64" s="162"/>
      <c r="WFF64" s="162"/>
      <c r="WFG64" s="162"/>
      <c r="WFH64" s="162"/>
      <c r="WFI64" s="162"/>
      <c r="WFJ64" s="162"/>
      <c r="WFK64" s="162"/>
      <c r="WFL64" s="162"/>
      <c r="WFM64" s="162"/>
      <c r="WFN64" s="162"/>
      <c r="WFO64" s="162"/>
      <c r="WFP64" s="162"/>
      <c r="WFQ64" s="162"/>
      <c r="WFR64" s="162"/>
      <c r="WFS64" s="162"/>
      <c r="WFT64" s="162"/>
      <c r="WFU64" s="162"/>
      <c r="WFV64" s="162"/>
      <c r="WFW64" s="162"/>
      <c r="WFX64" s="162"/>
      <c r="WFY64" s="162"/>
      <c r="WFZ64" s="162"/>
      <c r="WGA64" s="162"/>
      <c r="WGB64" s="162"/>
      <c r="WGC64" s="162"/>
      <c r="WGD64" s="162"/>
      <c r="WGE64" s="162"/>
      <c r="WGF64" s="162"/>
      <c r="WGG64" s="162"/>
      <c r="WGH64" s="162"/>
      <c r="WGI64" s="162"/>
      <c r="WGJ64" s="162"/>
      <c r="WGK64" s="162"/>
      <c r="WGL64" s="162"/>
      <c r="WGM64" s="162"/>
      <c r="WGN64" s="162"/>
      <c r="WGO64" s="162"/>
      <c r="WGP64" s="162"/>
      <c r="WGQ64" s="162"/>
      <c r="WGR64" s="162"/>
      <c r="WGS64" s="162"/>
      <c r="WGT64" s="162"/>
      <c r="WGU64" s="162"/>
      <c r="WGV64" s="162"/>
      <c r="WGW64" s="162"/>
      <c r="WGX64" s="162"/>
      <c r="WGY64" s="162"/>
      <c r="WGZ64" s="162"/>
      <c r="WHA64" s="162"/>
      <c r="WHB64" s="162"/>
      <c r="WHC64" s="162"/>
      <c r="WHD64" s="162"/>
      <c r="WHE64" s="162"/>
      <c r="WHF64" s="162"/>
      <c r="WHG64" s="162"/>
      <c r="WHH64" s="162"/>
      <c r="WHI64" s="162"/>
      <c r="WHJ64" s="162"/>
      <c r="WHK64" s="162"/>
      <c r="WHL64" s="162"/>
      <c r="WHM64" s="162"/>
      <c r="WHN64" s="162"/>
      <c r="WHO64" s="162"/>
      <c r="WHP64" s="162"/>
      <c r="WHQ64" s="162"/>
      <c r="WHR64" s="162"/>
      <c r="WHS64" s="162"/>
      <c r="WHT64" s="162"/>
      <c r="WHU64" s="162"/>
      <c r="WHV64" s="162"/>
      <c r="WHW64" s="162"/>
      <c r="WHX64" s="162"/>
      <c r="WHY64" s="162"/>
      <c r="WHZ64" s="162"/>
      <c r="WIA64" s="162"/>
      <c r="WIB64" s="162"/>
      <c r="WIC64" s="162"/>
      <c r="WID64" s="162"/>
      <c r="WIE64" s="162"/>
      <c r="WIF64" s="162"/>
      <c r="WIG64" s="162"/>
      <c r="WIH64" s="162"/>
      <c r="WII64" s="162"/>
      <c r="WIJ64" s="162"/>
      <c r="WIK64" s="162"/>
      <c r="WIL64" s="162"/>
      <c r="WIM64" s="162"/>
      <c r="WIN64" s="162"/>
      <c r="WIO64" s="162"/>
      <c r="WIP64" s="162"/>
      <c r="WIQ64" s="162"/>
      <c r="WIR64" s="162"/>
      <c r="WIS64" s="162"/>
      <c r="WIT64" s="162"/>
      <c r="WIU64" s="162"/>
      <c r="WIV64" s="162"/>
      <c r="WIW64" s="162"/>
      <c r="WIX64" s="162"/>
      <c r="WIY64" s="162"/>
      <c r="WIZ64" s="162"/>
      <c r="WJA64" s="162"/>
      <c r="WJB64" s="162"/>
      <c r="WJC64" s="162"/>
      <c r="WJD64" s="162"/>
      <c r="WJE64" s="162"/>
      <c r="WJF64" s="162"/>
      <c r="WJG64" s="162"/>
      <c r="WJH64" s="162"/>
      <c r="WJI64" s="162"/>
      <c r="WJJ64" s="162"/>
      <c r="WJK64" s="162"/>
      <c r="WJL64" s="162"/>
      <c r="WJM64" s="162"/>
      <c r="WJN64" s="162"/>
      <c r="WJO64" s="162"/>
      <c r="WJP64" s="162"/>
      <c r="WJQ64" s="162"/>
      <c r="WJR64" s="162"/>
      <c r="WJS64" s="162"/>
      <c r="WJT64" s="162"/>
      <c r="WJU64" s="162"/>
      <c r="WJV64" s="162"/>
      <c r="WJW64" s="162"/>
      <c r="WJX64" s="162"/>
      <c r="WJY64" s="162"/>
      <c r="WJZ64" s="162"/>
      <c r="WKA64" s="162"/>
      <c r="WKB64" s="162"/>
      <c r="WKC64" s="162"/>
      <c r="WKD64" s="162"/>
      <c r="WKE64" s="162"/>
      <c r="WKF64" s="162"/>
      <c r="WKG64" s="162"/>
      <c r="WKH64" s="162"/>
      <c r="WKI64" s="162"/>
      <c r="WKJ64" s="162"/>
      <c r="WKK64" s="162"/>
      <c r="WKL64" s="162"/>
      <c r="WKM64" s="162"/>
      <c r="WKN64" s="162"/>
      <c r="WKO64" s="162"/>
      <c r="WKP64" s="162"/>
      <c r="WKQ64" s="162"/>
      <c r="WKR64" s="162"/>
      <c r="WKS64" s="162"/>
      <c r="WKT64" s="162"/>
      <c r="WKU64" s="162"/>
      <c r="WKV64" s="162"/>
      <c r="WKW64" s="162"/>
      <c r="WKX64" s="162"/>
      <c r="WKY64" s="162"/>
      <c r="WKZ64" s="162"/>
      <c r="WLA64" s="162"/>
      <c r="WLB64" s="162"/>
      <c r="WLC64" s="162"/>
      <c r="WLD64" s="162"/>
      <c r="WLE64" s="162"/>
      <c r="WLF64" s="162"/>
      <c r="WLG64" s="162"/>
      <c r="WLH64" s="162"/>
      <c r="WLI64" s="162"/>
      <c r="WLJ64" s="162"/>
      <c r="WLK64" s="162"/>
      <c r="WLL64" s="162"/>
      <c r="WLM64" s="162"/>
      <c r="WLN64" s="162"/>
      <c r="WLO64" s="162"/>
      <c r="WLP64" s="162"/>
      <c r="WLQ64" s="162"/>
      <c r="WLR64" s="162"/>
      <c r="WLS64" s="162"/>
      <c r="WLT64" s="162"/>
      <c r="WLU64" s="162"/>
      <c r="WLV64" s="162"/>
      <c r="WLW64" s="162"/>
      <c r="WLX64" s="162"/>
      <c r="WLY64" s="162"/>
      <c r="WLZ64" s="162"/>
      <c r="WMA64" s="162"/>
      <c r="WMB64" s="162"/>
      <c r="WMC64" s="162"/>
      <c r="WMD64" s="162"/>
      <c r="WME64" s="162"/>
      <c r="WMF64" s="162"/>
      <c r="WMG64" s="162"/>
      <c r="WMH64" s="162"/>
      <c r="WMI64" s="162"/>
      <c r="WMJ64" s="162"/>
      <c r="WMK64" s="162"/>
      <c r="WML64" s="162"/>
      <c r="WMM64" s="162"/>
      <c r="WMN64" s="162"/>
      <c r="WMO64" s="162"/>
      <c r="WMP64" s="162"/>
      <c r="WMQ64" s="162"/>
      <c r="WMR64" s="162"/>
      <c r="WMS64" s="162"/>
      <c r="WMT64" s="162"/>
      <c r="WMU64" s="162"/>
      <c r="WMV64" s="162"/>
      <c r="WMW64" s="162"/>
      <c r="WMX64" s="162"/>
      <c r="WMY64" s="162"/>
      <c r="WMZ64" s="162"/>
      <c r="WNA64" s="162"/>
      <c r="WNB64" s="162"/>
      <c r="WNC64" s="162"/>
      <c r="WND64" s="162"/>
      <c r="WNE64" s="162"/>
      <c r="WNF64" s="162"/>
      <c r="WNG64" s="162"/>
      <c r="WNH64" s="162"/>
      <c r="WNI64" s="162"/>
      <c r="WNJ64" s="162"/>
      <c r="WNK64" s="162"/>
      <c r="WNL64" s="162"/>
      <c r="WNM64" s="162"/>
      <c r="WNN64" s="162"/>
      <c r="WNO64" s="162"/>
      <c r="WNP64" s="162"/>
      <c r="WNQ64" s="162"/>
      <c r="WNR64" s="162"/>
      <c r="WNS64" s="162"/>
      <c r="WNT64" s="162"/>
      <c r="WNU64" s="162"/>
      <c r="WNV64" s="162"/>
      <c r="WNW64" s="162"/>
      <c r="WNX64" s="162"/>
      <c r="WNY64" s="162"/>
      <c r="WNZ64" s="162"/>
      <c r="WOA64" s="162"/>
      <c r="WOB64" s="162"/>
      <c r="WOC64" s="162"/>
      <c r="WOD64" s="162"/>
      <c r="WOE64" s="162"/>
      <c r="WOF64" s="162"/>
      <c r="WOG64" s="162"/>
      <c r="WOH64" s="162"/>
      <c r="WOI64" s="162"/>
      <c r="WOJ64" s="162"/>
      <c r="WOK64" s="162"/>
      <c r="WOL64" s="162"/>
      <c r="WOM64" s="162"/>
      <c r="WON64" s="162"/>
      <c r="WOO64" s="162"/>
      <c r="WOP64" s="162"/>
      <c r="WOQ64" s="162"/>
      <c r="WOR64" s="162"/>
      <c r="WOS64" s="162"/>
      <c r="WOT64" s="162"/>
      <c r="WOU64" s="162"/>
      <c r="WOV64" s="162"/>
      <c r="WOW64" s="162"/>
      <c r="WOX64" s="162"/>
      <c r="WOY64" s="162"/>
      <c r="WOZ64" s="162"/>
      <c r="WPA64" s="162"/>
      <c r="WPB64" s="162"/>
      <c r="WPC64" s="162"/>
      <c r="WPD64" s="162"/>
      <c r="WPE64" s="162"/>
      <c r="WPF64" s="162"/>
      <c r="WPG64" s="162"/>
      <c r="WPH64" s="162"/>
      <c r="WPI64" s="162"/>
      <c r="WPJ64" s="162"/>
      <c r="WPK64" s="162"/>
      <c r="WPL64" s="162"/>
      <c r="WPM64" s="162"/>
      <c r="WPN64" s="162"/>
      <c r="WPO64" s="162"/>
      <c r="WPP64" s="162"/>
      <c r="WPQ64" s="162"/>
      <c r="WPR64" s="162"/>
      <c r="WPS64" s="162"/>
      <c r="WPT64" s="162"/>
      <c r="WPU64" s="162"/>
      <c r="WPV64" s="162"/>
      <c r="WPW64" s="162"/>
      <c r="WPX64" s="162"/>
      <c r="WPY64" s="162"/>
      <c r="WPZ64" s="162"/>
      <c r="WQA64" s="162"/>
      <c r="WQB64" s="162"/>
      <c r="WQC64" s="162"/>
      <c r="WQD64" s="162"/>
      <c r="WQE64" s="162"/>
      <c r="WQF64" s="162"/>
      <c r="WQG64" s="162"/>
      <c r="WQH64" s="162"/>
      <c r="WQI64" s="162"/>
      <c r="WQJ64" s="162"/>
      <c r="WQK64" s="162"/>
      <c r="WQL64" s="162"/>
      <c r="WQM64" s="162"/>
      <c r="WQN64" s="162"/>
      <c r="WQO64" s="162"/>
      <c r="WQP64" s="162"/>
      <c r="WQQ64" s="162"/>
      <c r="WQR64" s="162"/>
      <c r="WQS64" s="162"/>
      <c r="WQT64" s="162"/>
      <c r="WQU64" s="162"/>
      <c r="WQV64" s="162"/>
      <c r="WQW64" s="162"/>
      <c r="WQX64" s="162"/>
      <c r="WQY64" s="162"/>
      <c r="WQZ64" s="162"/>
      <c r="WRA64" s="162"/>
      <c r="WRB64" s="162"/>
      <c r="WRC64" s="162"/>
      <c r="WRD64" s="162"/>
      <c r="WRE64" s="162"/>
      <c r="WRF64" s="162"/>
      <c r="WRG64" s="162"/>
      <c r="WRH64" s="162"/>
      <c r="WRI64" s="162"/>
      <c r="WRJ64" s="162"/>
      <c r="WRK64" s="162"/>
      <c r="WRL64" s="162"/>
      <c r="WRM64" s="162"/>
      <c r="WRN64" s="162"/>
      <c r="WRO64" s="162"/>
      <c r="WRP64" s="162"/>
      <c r="WRQ64" s="162"/>
      <c r="WRR64" s="162"/>
      <c r="WRS64" s="162"/>
      <c r="WRT64" s="162"/>
      <c r="WRU64" s="162"/>
      <c r="WRV64" s="162"/>
      <c r="WRW64" s="162"/>
      <c r="WRX64" s="162"/>
      <c r="WRY64" s="162"/>
      <c r="WRZ64" s="162"/>
      <c r="WSA64" s="162"/>
      <c r="WSB64" s="162"/>
      <c r="WSC64" s="162"/>
      <c r="WSD64" s="162"/>
      <c r="WSE64" s="162"/>
      <c r="WSF64" s="162"/>
      <c r="WSG64" s="162"/>
      <c r="WSH64" s="162"/>
      <c r="WSI64" s="162"/>
      <c r="WSJ64" s="162"/>
      <c r="WSK64" s="162"/>
      <c r="WSL64" s="162"/>
      <c r="WSM64" s="162"/>
      <c r="WSN64" s="162"/>
      <c r="WSO64" s="162"/>
      <c r="WSP64" s="162"/>
      <c r="WSQ64" s="162"/>
      <c r="WSR64" s="162"/>
      <c r="WSS64" s="162"/>
      <c r="WST64" s="162"/>
      <c r="WSU64" s="162"/>
      <c r="WSV64" s="162"/>
      <c r="WSW64" s="162"/>
      <c r="WSX64" s="162"/>
      <c r="WSY64" s="162"/>
      <c r="WSZ64" s="162"/>
      <c r="WTA64" s="162"/>
      <c r="WTB64" s="162"/>
      <c r="WTC64" s="162"/>
      <c r="WTD64" s="162"/>
      <c r="WTE64" s="162"/>
      <c r="WTF64" s="162"/>
      <c r="WTG64" s="162"/>
      <c r="WTH64" s="162"/>
      <c r="WTI64" s="162"/>
      <c r="WTJ64" s="162"/>
      <c r="WTK64" s="162"/>
      <c r="WTL64" s="162"/>
      <c r="WTM64" s="162"/>
      <c r="WTN64" s="162"/>
      <c r="WTO64" s="162"/>
      <c r="WTP64" s="162"/>
      <c r="WTQ64" s="162"/>
      <c r="WTR64" s="162"/>
      <c r="WTS64" s="162"/>
      <c r="WTT64" s="162"/>
      <c r="WTU64" s="162"/>
      <c r="WTV64" s="162"/>
      <c r="WTW64" s="162"/>
      <c r="WTX64" s="162"/>
      <c r="WTY64" s="162"/>
      <c r="WTZ64" s="162"/>
      <c r="WUA64" s="162"/>
      <c r="WUB64" s="162"/>
      <c r="WUC64" s="162"/>
      <c r="WUD64" s="162"/>
      <c r="WUE64" s="162"/>
      <c r="WUF64" s="162"/>
      <c r="WUG64" s="162"/>
      <c r="WUH64" s="162"/>
      <c r="WUI64" s="162"/>
      <c r="WUJ64" s="162"/>
      <c r="WUK64" s="162"/>
      <c r="WUL64" s="162"/>
      <c r="WUM64" s="162"/>
      <c r="WUN64" s="162"/>
      <c r="WUO64" s="162"/>
      <c r="WUP64" s="162"/>
      <c r="WUQ64" s="162"/>
      <c r="WUR64" s="162"/>
      <c r="WUS64" s="162"/>
      <c r="WUT64" s="162"/>
      <c r="WUU64" s="162"/>
      <c r="WUV64" s="162"/>
      <c r="WUW64" s="162"/>
      <c r="WUX64" s="162"/>
      <c r="WUY64" s="162"/>
      <c r="WUZ64" s="162"/>
      <c r="WVA64" s="162"/>
      <c r="WVB64" s="162"/>
      <c r="WVC64" s="162"/>
      <c r="WVD64" s="162"/>
      <c r="WVE64" s="162"/>
      <c r="WVF64" s="162"/>
      <c r="WVG64" s="162"/>
      <c r="WVH64" s="162"/>
      <c r="WVI64" s="162"/>
      <c r="WVJ64" s="162"/>
      <c r="WVK64" s="162"/>
      <c r="WVL64" s="162"/>
      <c r="WVM64" s="162"/>
      <c r="WVN64" s="162"/>
      <c r="WVO64" s="162"/>
      <c r="WVP64" s="162"/>
      <c r="WVQ64" s="162"/>
      <c r="WVR64" s="162"/>
      <c r="WVS64" s="162"/>
      <c r="WVT64" s="162"/>
      <c r="WVU64" s="162"/>
      <c r="WVV64" s="162"/>
      <c r="WVW64" s="162"/>
      <c r="WVX64" s="162"/>
      <c r="WVY64" s="162"/>
      <c r="WVZ64" s="162"/>
      <c r="WWA64" s="162"/>
      <c r="WWB64" s="162"/>
      <c r="WWC64" s="162"/>
      <c r="WWD64" s="162"/>
      <c r="WWE64" s="162"/>
      <c r="WWF64" s="162"/>
      <c r="WWG64" s="162"/>
      <c r="WWH64" s="162"/>
      <c r="WWI64" s="162"/>
      <c r="WWJ64" s="162"/>
      <c r="WWK64" s="162"/>
      <c r="WWL64" s="162"/>
      <c r="WWM64" s="162"/>
      <c r="WWN64" s="162"/>
      <c r="WWO64" s="162"/>
      <c r="WWP64" s="162"/>
      <c r="WWQ64" s="162"/>
      <c r="WWR64" s="162"/>
      <c r="WWS64" s="162"/>
      <c r="WWT64" s="162"/>
      <c r="WWU64" s="162"/>
      <c r="WWV64" s="162"/>
      <c r="WWW64" s="162"/>
      <c r="WWX64" s="162"/>
      <c r="WWY64" s="162"/>
      <c r="WWZ64" s="162"/>
      <c r="WXA64" s="162"/>
      <c r="WXB64" s="162"/>
      <c r="WXC64" s="162"/>
      <c r="WXD64" s="162"/>
      <c r="WXE64" s="162"/>
      <c r="WXF64" s="162"/>
      <c r="WXG64" s="162"/>
      <c r="WXH64" s="162"/>
      <c r="WXI64" s="162"/>
      <c r="WXJ64" s="162"/>
      <c r="WXK64" s="162"/>
      <c r="WXL64" s="162"/>
      <c r="WXM64" s="162"/>
      <c r="WXN64" s="162"/>
      <c r="WXO64" s="162"/>
      <c r="WXP64" s="162"/>
      <c r="WXQ64" s="162"/>
      <c r="WXR64" s="162"/>
      <c r="WXS64" s="162"/>
      <c r="WXT64" s="162"/>
      <c r="WXU64" s="162"/>
      <c r="WXV64" s="162"/>
      <c r="WXW64" s="162"/>
      <c r="WXX64" s="162"/>
      <c r="WXY64" s="162"/>
      <c r="WXZ64" s="162"/>
      <c r="WYA64" s="162"/>
      <c r="WYB64" s="162"/>
      <c r="WYC64" s="162"/>
      <c r="WYD64" s="162"/>
      <c r="WYE64" s="162"/>
      <c r="WYF64" s="162"/>
      <c r="WYG64" s="162"/>
      <c r="WYH64" s="162"/>
      <c r="WYI64" s="162"/>
      <c r="WYJ64" s="162"/>
      <c r="WYK64" s="162"/>
      <c r="WYL64" s="162"/>
      <c r="WYM64" s="162"/>
      <c r="WYN64" s="162"/>
      <c r="WYO64" s="162"/>
      <c r="WYP64" s="162"/>
      <c r="WYQ64" s="162"/>
      <c r="WYR64" s="162"/>
      <c r="WYS64" s="162"/>
      <c r="WYT64" s="162"/>
      <c r="WYU64" s="162"/>
      <c r="WYV64" s="162"/>
      <c r="WYW64" s="162"/>
      <c r="WYX64" s="162"/>
      <c r="WYY64" s="162"/>
      <c r="WYZ64" s="162"/>
      <c r="WZA64" s="162"/>
      <c r="WZB64" s="162"/>
      <c r="WZC64" s="162"/>
      <c r="WZD64" s="162"/>
      <c r="WZE64" s="162"/>
      <c r="WZF64" s="162"/>
      <c r="WZG64" s="162"/>
      <c r="WZH64" s="162"/>
      <c r="WZI64" s="162"/>
      <c r="WZJ64" s="162"/>
      <c r="WZK64" s="162"/>
      <c r="WZL64" s="162"/>
      <c r="WZM64" s="162"/>
      <c r="WZN64" s="162"/>
      <c r="WZO64" s="162"/>
      <c r="WZP64" s="162"/>
      <c r="WZQ64" s="162"/>
      <c r="WZR64" s="162"/>
      <c r="WZS64" s="162"/>
      <c r="WZT64" s="162"/>
      <c r="WZU64" s="162"/>
      <c r="WZV64" s="162"/>
      <c r="WZW64" s="162"/>
      <c r="WZX64" s="162"/>
      <c r="WZY64" s="162"/>
      <c r="WZZ64" s="162"/>
      <c r="XAA64" s="162"/>
      <c r="XAB64" s="162"/>
      <c r="XAC64" s="162"/>
      <c r="XAD64" s="162"/>
      <c r="XAE64" s="162"/>
      <c r="XAF64" s="162"/>
      <c r="XAG64" s="162"/>
      <c r="XAH64" s="162"/>
      <c r="XAI64" s="162"/>
      <c r="XAJ64" s="162"/>
      <c r="XAK64" s="162"/>
      <c r="XAL64" s="162"/>
      <c r="XAM64" s="162"/>
      <c r="XAN64" s="162"/>
      <c r="XAO64" s="162"/>
      <c r="XAP64" s="162"/>
      <c r="XAQ64" s="162"/>
      <c r="XAR64" s="162"/>
      <c r="XAS64" s="162"/>
      <c r="XAT64" s="162"/>
      <c r="XAU64" s="162"/>
      <c r="XAV64" s="162"/>
      <c r="XAW64" s="162"/>
      <c r="XAX64" s="162"/>
      <c r="XAY64" s="162"/>
      <c r="XAZ64" s="162"/>
      <c r="XBA64" s="162"/>
      <c r="XBB64" s="162"/>
      <c r="XBC64" s="162"/>
      <c r="XBD64" s="162"/>
      <c r="XBE64" s="162"/>
      <c r="XBF64" s="162"/>
      <c r="XBG64" s="162"/>
      <c r="XBH64" s="162"/>
      <c r="XBI64" s="162"/>
      <c r="XBJ64" s="162"/>
      <c r="XBK64" s="162"/>
      <c r="XBL64" s="162"/>
      <c r="XBM64" s="162"/>
      <c r="XBN64" s="162"/>
      <c r="XBO64" s="162"/>
      <c r="XBP64" s="162"/>
      <c r="XBQ64" s="162"/>
      <c r="XBR64" s="162"/>
      <c r="XBS64" s="162"/>
      <c r="XBT64" s="162"/>
      <c r="XBU64" s="162"/>
      <c r="XBV64" s="162"/>
      <c r="XBW64" s="162"/>
      <c r="XBX64" s="162"/>
      <c r="XBY64" s="162"/>
      <c r="XBZ64" s="162"/>
      <c r="XCA64" s="162"/>
      <c r="XCB64" s="162"/>
      <c r="XCC64" s="162"/>
      <c r="XCD64" s="162"/>
      <c r="XCE64" s="162"/>
      <c r="XCF64" s="162"/>
      <c r="XCG64" s="162"/>
      <c r="XCH64" s="162"/>
      <c r="XCI64" s="162"/>
      <c r="XCJ64" s="162"/>
      <c r="XCK64" s="162"/>
      <c r="XCL64" s="162"/>
      <c r="XCM64" s="162"/>
      <c r="XCN64" s="162"/>
      <c r="XCO64" s="162"/>
      <c r="XCP64" s="162"/>
      <c r="XCQ64" s="162"/>
      <c r="XCR64" s="162"/>
      <c r="XCS64" s="162"/>
      <c r="XCT64" s="162"/>
      <c r="XCU64" s="162"/>
      <c r="XCV64" s="162"/>
      <c r="XCW64" s="162"/>
      <c r="XCX64" s="162"/>
      <c r="XCY64" s="162"/>
      <c r="XCZ64" s="162"/>
      <c r="XDA64" s="162"/>
      <c r="XDB64" s="162"/>
      <c r="XDC64" s="162"/>
      <c r="XDD64" s="162"/>
      <c r="XDE64" s="162"/>
      <c r="XDF64" s="162"/>
      <c r="XDG64" s="162"/>
      <c r="XDH64" s="162"/>
      <c r="XDI64" s="162"/>
      <c r="XDJ64" s="162"/>
      <c r="XDK64" s="162"/>
      <c r="XDL64" s="162"/>
      <c r="XDM64" s="162"/>
      <c r="XDN64" s="162"/>
      <c r="XDO64" s="162"/>
      <c r="XDP64" s="162"/>
      <c r="XDQ64" s="162"/>
      <c r="XDR64" s="162"/>
      <c r="XDS64" s="162"/>
      <c r="XDT64" s="162"/>
      <c r="XDU64" s="162"/>
      <c r="XDV64" s="162"/>
      <c r="XDW64" s="162"/>
      <c r="XDX64" s="162"/>
      <c r="XDY64" s="162"/>
      <c r="XDZ64" s="162"/>
      <c r="XEA64" s="162"/>
      <c r="XEB64" s="162"/>
      <c r="XEC64" s="162"/>
      <c r="XED64" s="162"/>
      <c r="XEE64" s="162"/>
      <c r="XEF64" s="162"/>
      <c r="XEG64" s="162"/>
      <c r="XEH64" s="162"/>
      <c r="XEI64" s="162"/>
      <c r="XEJ64" s="162"/>
      <c r="XEK64" s="162"/>
      <c r="XEL64" s="162"/>
      <c r="XEM64" s="162"/>
      <c r="XEN64" s="162"/>
      <c r="XEO64" s="162"/>
      <c r="XEP64" s="162"/>
      <c r="XEQ64" s="162"/>
      <c r="XER64" s="162"/>
      <c r="XES64" s="162"/>
      <c r="XET64" s="162"/>
      <c r="XEU64" s="162"/>
      <c r="XEV64" s="162"/>
      <c r="XEW64" s="162"/>
      <c r="XEX64" s="162"/>
      <c r="XEY64" s="162"/>
      <c r="XEZ64" s="162"/>
      <c r="XFA64" s="162"/>
      <c r="XFB64" s="162"/>
      <c r="XFC64" s="162"/>
      <c r="XFD64" s="163"/>
    </row>
    <row r="65" hidden="1" spans="1:53">
      <c r="A65" s="75">
        <v>63</v>
      </c>
      <c r="B65" s="75">
        <v>743</v>
      </c>
      <c r="C65" s="76" t="s">
        <v>121</v>
      </c>
      <c r="D65" s="75" t="s">
        <v>64</v>
      </c>
      <c r="E65" s="72"/>
      <c r="F65" s="72"/>
      <c r="G65" s="73" t="s">
        <v>53</v>
      </c>
      <c r="H65" s="74">
        <v>7375</v>
      </c>
      <c r="I65" s="74">
        <f t="shared" si="0"/>
        <v>22125</v>
      </c>
      <c r="J65" s="86">
        <v>0.29585</v>
      </c>
      <c r="K65" s="87">
        <v>2181.89375</v>
      </c>
      <c r="L65" s="87">
        <f t="shared" si="1"/>
        <v>6545.68125</v>
      </c>
      <c r="M65" s="74">
        <v>8481.25</v>
      </c>
      <c r="N65" s="74">
        <f t="shared" si="2"/>
        <v>25443.75</v>
      </c>
      <c r="O65" s="86">
        <v>0.288835</v>
      </c>
      <c r="P65" s="87">
        <v>2449.68184375</v>
      </c>
      <c r="Q65" s="87">
        <f t="shared" si="3"/>
        <v>7349.04553125</v>
      </c>
      <c r="R65" s="104">
        <v>19841.49</v>
      </c>
      <c r="S65" s="104">
        <v>4920.04</v>
      </c>
      <c r="T65" s="100"/>
      <c r="U65" s="100"/>
      <c r="V65" s="101">
        <f t="shared" si="22"/>
        <v>0.896790508474576</v>
      </c>
      <c r="W65" s="103">
        <f t="shared" si="23"/>
        <v>0.896790508474576</v>
      </c>
      <c r="X65" s="103">
        <f t="shared" si="35"/>
        <v>0.751646744179607</v>
      </c>
      <c r="Y65" s="103">
        <f t="shared" si="24"/>
        <v>0.779817833456153</v>
      </c>
      <c r="Z65" s="103">
        <f t="shared" si="36"/>
        <v>0.669480135764399</v>
      </c>
      <c r="AA65" s="119"/>
      <c r="AB65" s="120"/>
      <c r="AC65" s="121">
        <f t="shared" si="37"/>
        <v>-45.6702</v>
      </c>
      <c r="AD65" s="122">
        <v>6637.5</v>
      </c>
      <c r="AE65" s="122">
        <f t="shared" si="25"/>
        <v>13275</v>
      </c>
      <c r="AF65" s="123">
        <v>0.30073</v>
      </c>
      <c r="AG65" s="122">
        <v>1996.095375</v>
      </c>
      <c r="AH65" s="122">
        <f t="shared" si="26"/>
        <v>3992.19075</v>
      </c>
      <c r="AI65" s="122">
        <v>7633.125</v>
      </c>
      <c r="AJ65" s="122">
        <f t="shared" si="27"/>
        <v>15266.25</v>
      </c>
      <c r="AK65" s="123">
        <v>0.29585</v>
      </c>
      <c r="AL65" s="122">
        <v>2258.26003125</v>
      </c>
      <c r="AM65" s="122">
        <f t="shared" si="28"/>
        <v>4516.5200625</v>
      </c>
      <c r="AN65" s="131">
        <v>8634.65</v>
      </c>
      <c r="AO65" s="131">
        <v>3206.88</v>
      </c>
      <c r="AP65" s="138"/>
      <c r="AQ65" s="138"/>
      <c r="AR65" s="139">
        <f t="shared" si="29"/>
        <v>0.650444444444444</v>
      </c>
      <c r="AS65" s="140">
        <f t="shared" si="30"/>
        <v>0.650444444444444</v>
      </c>
      <c r="AT65" s="140">
        <f t="shared" si="31"/>
        <v>0.803288269730097</v>
      </c>
      <c r="AU65" s="140">
        <f t="shared" si="32"/>
        <v>0.565603864734299</v>
      </c>
      <c r="AV65" s="140">
        <f t="shared" si="33"/>
        <v>0.710033378712574</v>
      </c>
      <c r="AW65" s="152"/>
      <c r="AX65" s="153">
        <v>5</v>
      </c>
      <c r="AY65" s="154"/>
      <c r="AZ65" s="155"/>
      <c r="BA65" s="156"/>
    </row>
    <row r="66" hidden="1" spans="1:53">
      <c r="A66" s="75">
        <v>64</v>
      </c>
      <c r="B66" s="75">
        <v>723</v>
      </c>
      <c r="C66" s="76" t="s">
        <v>122</v>
      </c>
      <c r="D66" s="75" t="s">
        <v>64</v>
      </c>
      <c r="E66" s="72"/>
      <c r="F66" s="72">
        <v>3</v>
      </c>
      <c r="G66" s="73" t="s">
        <v>60</v>
      </c>
      <c r="H66" s="74">
        <v>6300</v>
      </c>
      <c r="I66" s="74">
        <f t="shared" si="0"/>
        <v>18900</v>
      </c>
      <c r="J66" s="86">
        <v>0.2522</v>
      </c>
      <c r="K66" s="87">
        <v>1588.86</v>
      </c>
      <c r="L66" s="87">
        <f t="shared" si="1"/>
        <v>4766.58</v>
      </c>
      <c r="M66" s="74">
        <v>7245</v>
      </c>
      <c r="N66" s="74">
        <f t="shared" si="2"/>
        <v>21735</v>
      </c>
      <c r="O66" s="86">
        <v>0.24622</v>
      </c>
      <c r="P66" s="87">
        <v>1783.8639</v>
      </c>
      <c r="Q66" s="87">
        <f t="shared" si="3"/>
        <v>5351.5917</v>
      </c>
      <c r="R66" s="104">
        <v>16841.3</v>
      </c>
      <c r="S66" s="104">
        <v>3862.71</v>
      </c>
      <c r="T66" s="100"/>
      <c r="U66" s="100"/>
      <c r="V66" s="101">
        <f t="shared" si="22"/>
        <v>0.891074074074074</v>
      </c>
      <c r="W66" s="103">
        <f t="shared" si="23"/>
        <v>0.891074074074074</v>
      </c>
      <c r="X66" s="103">
        <f t="shared" si="35"/>
        <v>0.810373475321929</v>
      </c>
      <c r="Y66" s="103">
        <f t="shared" si="24"/>
        <v>0.774847020933977</v>
      </c>
      <c r="Z66" s="103">
        <f t="shared" si="36"/>
        <v>0.721787127369975</v>
      </c>
      <c r="AA66" s="119"/>
      <c r="AB66" s="120"/>
      <c r="AC66" s="121">
        <f t="shared" si="37"/>
        <v>-41.174</v>
      </c>
      <c r="AD66" s="122">
        <v>5670</v>
      </c>
      <c r="AE66" s="122">
        <f t="shared" si="25"/>
        <v>11340</v>
      </c>
      <c r="AF66" s="123">
        <v>0.25636</v>
      </c>
      <c r="AG66" s="122">
        <v>1453.5612</v>
      </c>
      <c r="AH66" s="122">
        <f t="shared" si="26"/>
        <v>2907.1224</v>
      </c>
      <c r="AI66" s="122">
        <v>6520.5</v>
      </c>
      <c r="AJ66" s="122">
        <f t="shared" si="27"/>
        <v>13041</v>
      </c>
      <c r="AK66" s="123">
        <v>0.2522</v>
      </c>
      <c r="AL66" s="122">
        <v>1644.4701</v>
      </c>
      <c r="AM66" s="122">
        <f t="shared" si="28"/>
        <v>3288.9402</v>
      </c>
      <c r="AN66" s="131">
        <v>7169.64</v>
      </c>
      <c r="AO66" s="131">
        <v>1594.56</v>
      </c>
      <c r="AP66" s="138"/>
      <c r="AQ66" s="138"/>
      <c r="AR66" s="139">
        <f t="shared" si="29"/>
        <v>0.632243386243386</v>
      </c>
      <c r="AS66" s="140">
        <f t="shared" si="30"/>
        <v>0.632243386243386</v>
      </c>
      <c r="AT66" s="140">
        <f t="shared" si="31"/>
        <v>0.548501157020427</v>
      </c>
      <c r="AU66" s="140">
        <f t="shared" si="32"/>
        <v>0.549776857602945</v>
      </c>
      <c r="AV66" s="140">
        <f t="shared" si="33"/>
        <v>0.484824868509315</v>
      </c>
      <c r="AW66" s="152"/>
      <c r="AX66" s="153">
        <v>5</v>
      </c>
      <c r="AY66" s="154">
        <v>14</v>
      </c>
      <c r="AZ66" s="155">
        <f>AY66*3</f>
        <v>42</v>
      </c>
      <c r="BA66" s="156">
        <f t="shared" si="34"/>
        <v>42</v>
      </c>
    </row>
    <row r="67" hidden="1" spans="1:53">
      <c r="A67" s="75">
        <v>65</v>
      </c>
      <c r="B67" s="75">
        <v>106569</v>
      </c>
      <c r="C67" s="76" t="s">
        <v>123</v>
      </c>
      <c r="D67" s="75" t="s">
        <v>69</v>
      </c>
      <c r="E67" s="72">
        <v>1</v>
      </c>
      <c r="F67" s="72">
        <v>1</v>
      </c>
      <c r="G67" s="73" t="s">
        <v>53</v>
      </c>
      <c r="H67" s="74">
        <v>8281.25</v>
      </c>
      <c r="I67" s="74">
        <f t="shared" ref="I67:I130" si="38">H67*3</f>
        <v>24843.75</v>
      </c>
      <c r="J67" s="86">
        <v>0.28615</v>
      </c>
      <c r="K67" s="87">
        <v>2369.6796875</v>
      </c>
      <c r="L67" s="87">
        <f t="shared" ref="L67:L130" si="39">K67*3</f>
        <v>7109.0390625</v>
      </c>
      <c r="M67" s="74">
        <v>9523.4375</v>
      </c>
      <c r="N67" s="74">
        <f t="shared" ref="N67:N130" si="40">M67*3</f>
        <v>28570.3125</v>
      </c>
      <c r="O67" s="86">
        <v>0.279365</v>
      </c>
      <c r="P67" s="87">
        <v>2660.5151171875</v>
      </c>
      <c r="Q67" s="87">
        <f t="shared" ref="Q67:Q130" si="41">P67*3</f>
        <v>7981.5453515625</v>
      </c>
      <c r="R67" s="104">
        <v>22053.04</v>
      </c>
      <c r="S67" s="104">
        <v>6778.94</v>
      </c>
      <c r="T67" s="100"/>
      <c r="U67" s="100"/>
      <c r="V67" s="101">
        <f t="shared" si="22"/>
        <v>0.887669534591195</v>
      </c>
      <c r="W67" s="103">
        <f t="shared" si="23"/>
        <v>0.887669534591195</v>
      </c>
      <c r="X67" s="103">
        <f t="shared" si="35"/>
        <v>0.953566289396092</v>
      </c>
      <c r="Y67" s="103">
        <f t="shared" si="24"/>
        <v>0.77188655181843</v>
      </c>
      <c r="Z67" s="103">
        <f t="shared" si="36"/>
        <v>0.849326753330159</v>
      </c>
      <c r="AA67" s="119"/>
      <c r="AB67" s="120"/>
      <c r="AC67" s="121">
        <f t="shared" si="37"/>
        <v>-55.8142</v>
      </c>
      <c r="AD67" s="122">
        <v>7453.125</v>
      </c>
      <c r="AE67" s="122">
        <f t="shared" si="25"/>
        <v>14906.25</v>
      </c>
      <c r="AF67" s="123">
        <v>0.29087</v>
      </c>
      <c r="AG67" s="122">
        <v>2167.89046875</v>
      </c>
      <c r="AH67" s="122">
        <f t="shared" si="26"/>
        <v>4335.7809375</v>
      </c>
      <c r="AI67" s="122">
        <v>8571.09375</v>
      </c>
      <c r="AJ67" s="122">
        <f t="shared" si="27"/>
        <v>17142.1875</v>
      </c>
      <c r="AK67" s="123">
        <v>0.28615</v>
      </c>
      <c r="AL67" s="122">
        <v>2452.6184765625</v>
      </c>
      <c r="AM67" s="122">
        <f t="shared" si="28"/>
        <v>4905.236953125</v>
      </c>
      <c r="AN67" s="131">
        <v>12841.42</v>
      </c>
      <c r="AO67" s="131">
        <v>4564.21</v>
      </c>
      <c r="AP67" s="138"/>
      <c r="AQ67" s="138"/>
      <c r="AR67" s="139">
        <f t="shared" si="29"/>
        <v>0.861478909853249</v>
      </c>
      <c r="AS67" s="140">
        <f t="shared" si="30"/>
        <v>0.861478909853249</v>
      </c>
      <c r="AT67" s="140">
        <f t="shared" si="31"/>
        <v>1.05268464108145</v>
      </c>
      <c r="AU67" s="140">
        <f t="shared" si="32"/>
        <v>0.749112095524565</v>
      </c>
      <c r="AV67" s="140">
        <f t="shared" si="33"/>
        <v>0.930476966478094</v>
      </c>
      <c r="AW67" s="152"/>
      <c r="AX67" s="153">
        <v>10</v>
      </c>
      <c r="AY67" s="154">
        <v>1</v>
      </c>
      <c r="AZ67" s="155">
        <f>AY67*3</f>
        <v>3</v>
      </c>
      <c r="BA67" s="156">
        <f t="shared" si="34"/>
        <v>3</v>
      </c>
    </row>
    <row r="68" hidden="1" spans="1:53">
      <c r="A68" s="75">
        <v>66</v>
      </c>
      <c r="B68" s="75">
        <v>515</v>
      </c>
      <c r="C68" s="76" t="s">
        <v>124</v>
      </c>
      <c r="D68" s="75" t="s">
        <v>64</v>
      </c>
      <c r="E68" s="72">
        <v>1</v>
      </c>
      <c r="F68" s="72">
        <v>2</v>
      </c>
      <c r="G68" s="73" t="s">
        <v>53</v>
      </c>
      <c r="H68" s="74">
        <v>8550</v>
      </c>
      <c r="I68" s="74">
        <f t="shared" si="38"/>
        <v>25650</v>
      </c>
      <c r="J68" s="86">
        <v>0.291</v>
      </c>
      <c r="K68" s="87">
        <v>2488.05</v>
      </c>
      <c r="L68" s="87">
        <f t="shared" si="39"/>
        <v>7464.15</v>
      </c>
      <c r="M68" s="74">
        <v>9832.5</v>
      </c>
      <c r="N68" s="74">
        <f t="shared" si="40"/>
        <v>29497.5</v>
      </c>
      <c r="O68" s="86">
        <v>0.2841</v>
      </c>
      <c r="P68" s="87">
        <v>2793.41325</v>
      </c>
      <c r="Q68" s="87">
        <f t="shared" si="41"/>
        <v>8380.23975</v>
      </c>
      <c r="R68" s="104">
        <v>22113.91</v>
      </c>
      <c r="S68" s="104">
        <v>5410.27</v>
      </c>
      <c r="T68" s="100"/>
      <c r="U68" s="100"/>
      <c r="V68" s="101">
        <f t="shared" ref="V68:V99" si="42">R68/I68</f>
        <v>0.862140740740741</v>
      </c>
      <c r="W68" s="103">
        <f t="shared" ref="W68:W99" si="43">(R68-T68)/I68</f>
        <v>0.862140740740741</v>
      </c>
      <c r="X68" s="103">
        <f t="shared" si="35"/>
        <v>0.724834040044747</v>
      </c>
      <c r="Y68" s="103">
        <f t="shared" ref="Y68:Y99" si="44">(R68-T68)/N68</f>
        <v>0.749687600644122</v>
      </c>
      <c r="Z68" s="103">
        <f t="shared" si="36"/>
        <v>0.645598474673711</v>
      </c>
      <c r="AA68" s="119"/>
      <c r="AB68" s="120"/>
      <c r="AC68" s="121">
        <f t="shared" si="37"/>
        <v>-70.7218</v>
      </c>
      <c r="AD68" s="122">
        <v>7695</v>
      </c>
      <c r="AE68" s="122">
        <f t="shared" ref="AE68:AE99" si="45">AD68*2</f>
        <v>15390</v>
      </c>
      <c r="AF68" s="123">
        <v>0.2958</v>
      </c>
      <c r="AG68" s="122">
        <v>2276.181</v>
      </c>
      <c r="AH68" s="122">
        <f t="shared" ref="AH68:AH99" si="46">AG68*2</f>
        <v>4552.362</v>
      </c>
      <c r="AI68" s="122">
        <v>8849.25</v>
      </c>
      <c r="AJ68" s="122">
        <f t="shared" ref="AJ68:AJ99" si="47">AI68*2</f>
        <v>17698.5</v>
      </c>
      <c r="AK68" s="123">
        <v>0.291</v>
      </c>
      <c r="AL68" s="122">
        <v>2575.13175</v>
      </c>
      <c r="AM68" s="122">
        <f t="shared" ref="AM68:AM99" si="48">AL68*2</f>
        <v>5150.2635</v>
      </c>
      <c r="AN68" s="131">
        <v>12150.1</v>
      </c>
      <c r="AO68" s="131">
        <v>3405.96</v>
      </c>
      <c r="AP68" s="138"/>
      <c r="AQ68" s="138"/>
      <c r="AR68" s="139">
        <f t="shared" ref="AR68:AR99" si="49">AN68/AE68</f>
        <v>0.789480181936322</v>
      </c>
      <c r="AS68" s="140">
        <f t="shared" ref="AS68:AS99" si="50">(AN68-AP68)/AE68</f>
        <v>0.789480181936322</v>
      </c>
      <c r="AT68" s="140">
        <f t="shared" ref="AT68:AT99" si="51">(AO68-AQ68)/AH68</f>
        <v>0.748174244491102</v>
      </c>
      <c r="AU68" s="140">
        <f t="shared" ref="AU68:AU99" si="52">(AN68-AP68)/AJ68</f>
        <v>0.686504506031585</v>
      </c>
      <c r="AV68" s="140">
        <f t="shared" ref="AV68:AV99" si="53">(AO68-AQ68)/AM68</f>
        <v>0.661317619962551</v>
      </c>
      <c r="AW68" s="152"/>
      <c r="AX68" s="153">
        <v>10</v>
      </c>
      <c r="AY68" s="154">
        <v>4</v>
      </c>
      <c r="AZ68" s="155">
        <f>AY68*3</f>
        <v>12</v>
      </c>
      <c r="BA68" s="156">
        <f t="shared" ref="BA68:BA99" si="54">AA68+AB68+AW68+AZ68</f>
        <v>12</v>
      </c>
    </row>
    <row r="69" hidden="1" spans="1:53">
      <c r="A69" s="75">
        <v>67</v>
      </c>
      <c r="B69" s="75">
        <v>379</v>
      </c>
      <c r="C69" s="76" t="s">
        <v>125</v>
      </c>
      <c r="D69" s="75" t="s">
        <v>51</v>
      </c>
      <c r="E69" s="72"/>
      <c r="F69" s="72">
        <v>3</v>
      </c>
      <c r="G69" s="73" t="s">
        <v>49</v>
      </c>
      <c r="H69" s="74">
        <v>11300</v>
      </c>
      <c r="I69" s="74">
        <f t="shared" si="38"/>
        <v>33900</v>
      </c>
      <c r="J69" s="86">
        <v>0.2716</v>
      </c>
      <c r="K69" s="87">
        <v>3069.08</v>
      </c>
      <c r="L69" s="87">
        <f t="shared" si="39"/>
        <v>9207.24</v>
      </c>
      <c r="M69" s="74">
        <v>12995</v>
      </c>
      <c r="N69" s="74">
        <f t="shared" si="40"/>
        <v>38985</v>
      </c>
      <c r="O69" s="86">
        <v>0.26516</v>
      </c>
      <c r="P69" s="87">
        <v>3445.7542</v>
      </c>
      <c r="Q69" s="87">
        <f t="shared" si="41"/>
        <v>10337.2626</v>
      </c>
      <c r="R69" s="104">
        <v>29144.9</v>
      </c>
      <c r="S69" s="104">
        <v>8186.92</v>
      </c>
      <c r="T69" s="100"/>
      <c r="U69" s="100"/>
      <c r="V69" s="101">
        <f t="shared" si="42"/>
        <v>0.859731563421829</v>
      </c>
      <c r="W69" s="103">
        <f t="shared" si="43"/>
        <v>0.859731563421829</v>
      </c>
      <c r="X69" s="103">
        <f t="shared" ref="X69:X100" si="55">(S69-U69)/L69</f>
        <v>0.889182860444607</v>
      </c>
      <c r="Y69" s="103">
        <f t="shared" si="44"/>
        <v>0.747592663845069</v>
      </c>
      <c r="Z69" s="103">
        <f t="shared" ref="Z69:Z100" si="56">(S69-U69)/Q69</f>
        <v>0.791981428429612</v>
      </c>
      <c r="AA69" s="119"/>
      <c r="AB69" s="120"/>
      <c r="AC69" s="121">
        <f t="shared" si="37"/>
        <v>-95.102</v>
      </c>
      <c r="AD69" s="122">
        <v>10170</v>
      </c>
      <c r="AE69" s="122">
        <f t="shared" si="45"/>
        <v>20340</v>
      </c>
      <c r="AF69" s="123">
        <v>0.27608</v>
      </c>
      <c r="AG69" s="122">
        <v>2807.7336</v>
      </c>
      <c r="AH69" s="122">
        <f t="shared" si="46"/>
        <v>5615.4672</v>
      </c>
      <c r="AI69" s="122">
        <v>11695.5</v>
      </c>
      <c r="AJ69" s="122">
        <f t="shared" si="47"/>
        <v>23391</v>
      </c>
      <c r="AK69" s="123">
        <v>0.2716</v>
      </c>
      <c r="AL69" s="122">
        <v>3176.4978</v>
      </c>
      <c r="AM69" s="122">
        <f t="shared" si="48"/>
        <v>6352.9956</v>
      </c>
      <c r="AN69" s="131">
        <v>21251.42</v>
      </c>
      <c r="AO69" s="131">
        <v>5720.67</v>
      </c>
      <c r="AP69" s="138"/>
      <c r="AQ69" s="138"/>
      <c r="AR69" s="141">
        <f t="shared" si="49"/>
        <v>1.04480924287119</v>
      </c>
      <c r="AS69" s="142">
        <f t="shared" si="50"/>
        <v>1.04480924287119</v>
      </c>
      <c r="AT69" s="142">
        <f t="shared" si="51"/>
        <v>1.01873446968046</v>
      </c>
      <c r="AU69" s="140">
        <f t="shared" si="52"/>
        <v>0.90852977640973</v>
      </c>
      <c r="AV69" s="140">
        <f t="shared" si="53"/>
        <v>0.900468119323111</v>
      </c>
      <c r="AW69" s="157">
        <v>500</v>
      </c>
      <c r="AX69" s="153">
        <v>10</v>
      </c>
      <c r="AY69" s="154"/>
      <c r="AZ69" s="155"/>
      <c r="BA69" s="156">
        <f t="shared" si="54"/>
        <v>500</v>
      </c>
    </row>
    <row r="70" hidden="1" spans="1:53">
      <c r="A70" s="75">
        <v>68</v>
      </c>
      <c r="B70" s="75">
        <v>111219</v>
      </c>
      <c r="C70" s="76" t="s">
        <v>126</v>
      </c>
      <c r="D70" s="75" t="s">
        <v>51</v>
      </c>
      <c r="E70" s="72">
        <v>1</v>
      </c>
      <c r="F70" s="72">
        <v>3</v>
      </c>
      <c r="G70" s="73" t="s">
        <v>53</v>
      </c>
      <c r="H70" s="74">
        <v>9605</v>
      </c>
      <c r="I70" s="74">
        <f t="shared" si="38"/>
        <v>28815</v>
      </c>
      <c r="J70" s="86">
        <v>0.2813</v>
      </c>
      <c r="K70" s="87">
        <v>2701.8865</v>
      </c>
      <c r="L70" s="87">
        <f t="shared" si="39"/>
        <v>8105.6595</v>
      </c>
      <c r="M70" s="74">
        <v>11045.75</v>
      </c>
      <c r="N70" s="74">
        <f t="shared" si="40"/>
        <v>33137.25</v>
      </c>
      <c r="O70" s="86">
        <v>0.27463</v>
      </c>
      <c r="P70" s="87">
        <v>3033.4943225</v>
      </c>
      <c r="Q70" s="87">
        <f t="shared" si="41"/>
        <v>9100.4829675</v>
      </c>
      <c r="R70" s="104">
        <v>24744.82</v>
      </c>
      <c r="S70" s="104">
        <v>7293.05</v>
      </c>
      <c r="T70" s="100"/>
      <c r="U70" s="100"/>
      <c r="V70" s="101">
        <f t="shared" si="42"/>
        <v>0.858747874370987</v>
      </c>
      <c r="W70" s="103">
        <f t="shared" si="43"/>
        <v>0.858747874370987</v>
      </c>
      <c r="X70" s="103">
        <f t="shared" si="55"/>
        <v>0.899747886029508</v>
      </c>
      <c r="Y70" s="103">
        <f t="shared" si="44"/>
        <v>0.746737282061728</v>
      </c>
      <c r="Z70" s="103">
        <f t="shared" si="56"/>
        <v>0.801391533399406</v>
      </c>
      <c r="AA70" s="119"/>
      <c r="AB70" s="120"/>
      <c r="AC70" s="121">
        <f t="shared" si="37"/>
        <v>-81.4036</v>
      </c>
      <c r="AD70" s="122">
        <v>8644.5</v>
      </c>
      <c r="AE70" s="122">
        <f t="shared" si="45"/>
        <v>17289</v>
      </c>
      <c r="AF70" s="123">
        <v>0.28594</v>
      </c>
      <c r="AG70" s="122">
        <v>2471.80833</v>
      </c>
      <c r="AH70" s="122">
        <f t="shared" si="46"/>
        <v>4943.61666</v>
      </c>
      <c r="AI70" s="122">
        <v>9941.175</v>
      </c>
      <c r="AJ70" s="122">
        <f t="shared" si="47"/>
        <v>19882.35</v>
      </c>
      <c r="AK70" s="123">
        <v>0.2813</v>
      </c>
      <c r="AL70" s="122">
        <v>2796.4525275</v>
      </c>
      <c r="AM70" s="122">
        <f t="shared" si="48"/>
        <v>5592.905055</v>
      </c>
      <c r="AN70" s="131">
        <v>14844.5</v>
      </c>
      <c r="AO70" s="131">
        <v>3936.23</v>
      </c>
      <c r="AP70" s="138"/>
      <c r="AQ70" s="138"/>
      <c r="AR70" s="139">
        <f t="shared" si="49"/>
        <v>0.858609520504367</v>
      </c>
      <c r="AS70" s="140">
        <f t="shared" si="50"/>
        <v>0.858609520504367</v>
      </c>
      <c r="AT70" s="140">
        <f t="shared" si="51"/>
        <v>0.796224762297811</v>
      </c>
      <c r="AU70" s="140">
        <f t="shared" si="52"/>
        <v>0.746616974351623</v>
      </c>
      <c r="AV70" s="140">
        <f t="shared" si="53"/>
        <v>0.703789884021194</v>
      </c>
      <c r="AW70" s="152"/>
      <c r="AX70" s="153">
        <v>10</v>
      </c>
      <c r="AY70" s="154"/>
      <c r="AZ70" s="155"/>
      <c r="BA70" s="156"/>
    </row>
    <row r="71" hidden="1" spans="1:53">
      <c r="A71" s="75">
        <v>69</v>
      </c>
      <c r="B71" s="75">
        <v>112888</v>
      </c>
      <c r="C71" s="76" t="s">
        <v>127</v>
      </c>
      <c r="D71" s="75" t="s">
        <v>51</v>
      </c>
      <c r="E71" s="72"/>
      <c r="F71" s="72">
        <v>2</v>
      </c>
      <c r="G71" s="73" t="s">
        <v>60</v>
      </c>
      <c r="H71" s="74">
        <v>6750</v>
      </c>
      <c r="I71" s="74">
        <f t="shared" si="38"/>
        <v>20250</v>
      </c>
      <c r="J71" s="86">
        <v>0.2813</v>
      </c>
      <c r="K71" s="87">
        <v>1898.775</v>
      </c>
      <c r="L71" s="87">
        <f t="shared" si="39"/>
        <v>5696.325</v>
      </c>
      <c r="M71" s="74">
        <v>7762.5</v>
      </c>
      <c r="N71" s="74">
        <f t="shared" si="40"/>
        <v>23287.5</v>
      </c>
      <c r="O71" s="86">
        <v>0.27463</v>
      </c>
      <c r="P71" s="87">
        <v>2131.815375</v>
      </c>
      <c r="Q71" s="87">
        <f t="shared" si="41"/>
        <v>6395.446125</v>
      </c>
      <c r="R71" s="104">
        <v>17019.03</v>
      </c>
      <c r="S71" s="104">
        <v>4585.62</v>
      </c>
      <c r="T71" s="100"/>
      <c r="U71" s="100"/>
      <c r="V71" s="101">
        <f t="shared" si="42"/>
        <v>0.840445925925926</v>
      </c>
      <c r="W71" s="103">
        <f t="shared" si="43"/>
        <v>0.840445925925926</v>
      </c>
      <c r="X71" s="103">
        <f t="shared" si="55"/>
        <v>0.805013758870851</v>
      </c>
      <c r="Y71" s="103">
        <f t="shared" si="44"/>
        <v>0.730822544283414</v>
      </c>
      <c r="Z71" s="103">
        <f t="shared" si="56"/>
        <v>0.717013310779785</v>
      </c>
      <c r="AA71" s="119"/>
      <c r="AB71" s="120"/>
      <c r="AC71" s="121">
        <f t="shared" si="37"/>
        <v>-64.6194</v>
      </c>
      <c r="AD71" s="122">
        <v>6075</v>
      </c>
      <c r="AE71" s="122">
        <f t="shared" si="45"/>
        <v>12150</v>
      </c>
      <c r="AF71" s="123">
        <v>0.28594</v>
      </c>
      <c r="AG71" s="122">
        <v>1737.0855</v>
      </c>
      <c r="AH71" s="122">
        <f t="shared" si="46"/>
        <v>3474.171</v>
      </c>
      <c r="AI71" s="122">
        <v>6986.25</v>
      </c>
      <c r="AJ71" s="122">
        <f t="shared" si="47"/>
        <v>13972.5</v>
      </c>
      <c r="AK71" s="123">
        <v>0.2813</v>
      </c>
      <c r="AL71" s="122">
        <v>1965.232125</v>
      </c>
      <c r="AM71" s="122">
        <f t="shared" si="48"/>
        <v>3930.46425</v>
      </c>
      <c r="AN71" s="131">
        <v>9155.53</v>
      </c>
      <c r="AO71" s="131">
        <v>2528.98</v>
      </c>
      <c r="AP71" s="138"/>
      <c r="AQ71" s="138"/>
      <c r="AR71" s="139">
        <f t="shared" si="49"/>
        <v>0.753541563786008</v>
      </c>
      <c r="AS71" s="140">
        <f t="shared" si="50"/>
        <v>0.753541563786008</v>
      </c>
      <c r="AT71" s="140">
        <f t="shared" si="51"/>
        <v>0.727937686429367</v>
      </c>
      <c r="AU71" s="140">
        <f t="shared" si="52"/>
        <v>0.655253533726964</v>
      </c>
      <c r="AV71" s="140">
        <f t="shared" si="53"/>
        <v>0.643430353042901</v>
      </c>
      <c r="AW71" s="152"/>
      <c r="AX71" s="153">
        <v>5</v>
      </c>
      <c r="AY71" s="154">
        <v>2</v>
      </c>
      <c r="AZ71" s="155">
        <f>AY71*3</f>
        <v>6</v>
      </c>
      <c r="BA71" s="156">
        <f t="shared" si="54"/>
        <v>6</v>
      </c>
    </row>
    <row r="72" hidden="1" spans="1:53">
      <c r="A72" s="75">
        <v>70</v>
      </c>
      <c r="B72" s="75">
        <v>716</v>
      </c>
      <c r="C72" s="76" t="s">
        <v>128</v>
      </c>
      <c r="D72" s="75" t="s">
        <v>88</v>
      </c>
      <c r="E72" s="72"/>
      <c r="F72" s="72">
        <v>3</v>
      </c>
      <c r="G72" s="73" t="s">
        <v>60</v>
      </c>
      <c r="H72" s="74">
        <v>7375</v>
      </c>
      <c r="I72" s="74">
        <f t="shared" si="38"/>
        <v>22125</v>
      </c>
      <c r="J72" s="86">
        <v>0.2813</v>
      </c>
      <c r="K72" s="87">
        <v>2074.5875</v>
      </c>
      <c r="L72" s="87">
        <f t="shared" si="39"/>
        <v>6223.7625</v>
      </c>
      <c r="M72" s="74">
        <v>8481.25</v>
      </c>
      <c r="N72" s="74">
        <f t="shared" si="40"/>
        <v>25443.75</v>
      </c>
      <c r="O72" s="86">
        <v>0.27463</v>
      </c>
      <c r="P72" s="87">
        <v>2329.2056875</v>
      </c>
      <c r="Q72" s="87">
        <f t="shared" si="41"/>
        <v>6987.6170625</v>
      </c>
      <c r="R72" s="104">
        <v>18355.31</v>
      </c>
      <c r="S72" s="104">
        <v>5056.91</v>
      </c>
      <c r="T72" s="100"/>
      <c r="U72" s="100"/>
      <c r="V72" s="101">
        <f t="shared" si="42"/>
        <v>0.829618531073446</v>
      </c>
      <c r="W72" s="103">
        <f t="shared" si="43"/>
        <v>0.829618531073446</v>
      </c>
      <c r="X72" s="103">
        <f t="shared" si="55"/>
        <v>0.812516544453616</v>
      </c>
      <c r="Y72" s="103">
        <f t="shared" si="44"/>
        <v>0.721407418324736</v>
      </c>
      <c r="Z72" s="103">
        <f t="shared" si="56"/>
        <v>0.723695925917091</v>
      </c>
      <c r="AA72" s="119"/>
      <c r="AB72" s="120"/>
      <c r="AC72" s="121">
        <f t="shared" si="37"/>
        <v>-75.3938</v>
      </c>
      <c r="AD72" s="122">
        <v>6637.5</v>
      </c>
      <c r="AE72" s="122">
        <f t="shared" si="45"/>
        <v>13275</v>
      </c>
      <c r="AF72" s="123">
        <v>0.28594</v>
      </c>
      <c r="AG72" s="122">
        <v>1897.92675</v>
      </c>
      <c r="AH72" s="122">
        <f t="shared" si="46"/>
        <v>3795.8535</v>
      </c>
      <c r="AI72" s="122">
        <v>7633.125</v>
      </c>
      <c r="AJ72" s="122">
        <f t="shared" si="47"/>
        <v>15266.25</v>
      </c>
      <c r="AK72" s="123">
        <v>0.2813</v>
      </c>
      <c r="AL72" s="122">
        <v>2147.1980625</v>
      </c>
      <c r="AM72" s="122">
        <f t="shared" si="48"/>
        <v>4294.396125</v>
      </c>
      <c r="AN72" s="131">
        <v>11032.25</v>
      </c>
      <c r="AO72" s="131">
        <v>3249.29</v>
      </c>
      <c r="AP72" s="138"/>
      <c r="AQ72" s="138"/>
      <c r="AR72" s="139">
        <f t="shared" si="49"/>
        <v>0.83105461393597</v>
      </c>
      <c r="AS72" s="140">
        <f t="shared" si="50"/>
        <v>0.83105461393597</v>
      </c>
      <c r="AT72" s="140">
        <f t="shared" si="51"/>
        <v>0.85601038080105</v>
      </c>
      <c r="AU72" s="140">
        <f t="shared" si="52"/>
        <v>0.722656186031278</v>
      </c>
      <c r="AV72" s="140">
        <f t="shared" si="53"/>
        <v>0.756634904051847</v>
      </c>
      <c r="AW72" s="152"/>
      <c r="AX72" s="153">
        <v>5</v>
      </c>
      <c r="AY72" s="154">
        <v>7</v>
      </c>
      <c r="AZ72" s="155">
        <f>AY72*3</f>
        <v>21</v>
      </c>
      <c r="BA72" s="156">
        <f t="shared" si="54"/>
        <v>21</v>
      </c>
    </row>
    <row r="73" hidden="1" spans="1:53">
      <c r="A73" s="75">
        <v>71</v>
      </c>
      <c r="B73" s="75">
        <v>585</v>
      </c>
      <c r="C73" s="76" t="s">
        <v>129</v>
      </c>
      <c r="D73" s="75" t="s">
        <v>69</v>
      </c>
      <c r="E73" s="72">
        <v>1</v>
      </c>
      <c r="F73" s="72">
        <v>3</v>
      </c>
      <c r="G73" s="73" t="s">
        <v>49</v>
      </c>
      <c r="H73" s="74">
        <v>13300</v>
      </c>
      <c r="I73" s="74">
        <f t="shared" si="38"/>
        <v>39900</v>
      </c>
      <c r="J73" s="86">
        <v>0.291</v>
      </c>
      <c r="K73" s="87">
        <v>3870.3</v>
      </c>
      <c r="L73" s="87">
        <f t="shared" si="39"/>
        <v>11610.9</v>
      </c>
      <c r="M73" s="74">
        <v>15295</v>
      </c>
      <c r="N73" s="74">
        <f t="shared" si="40"/>
        <v>45885</v>
      </c>
      <c r="O73" s="86">
        <v>0.2841</v>
      </c>
      <c r="P73" s="87">
        <v>4345.3095</v>
      </c>
      <c r="Q73" s="87">
        <f t="shared" si="41"/>
        <v>13035.9285</v>
      </c>
      <c r="R73" s="104">
        <v>32873.52</v>
      </c>
      <c r="S73" s="104">
        <v>9430.63</v>
      </c>
      <c r="T73" s="100"/>
      <c r="U73" s="100"/>
      <c r="V73" s="101">
        <f t="shared" si="42"/>
        <v>0.823897744360902</v>
      </c>
      <c r="W73" s="103">
        <f t="shared" si="43"/>
        <v>0.823897744360902</v>
      </c>
      <c r="X73" s="103">
        <f t="shared" si="55"/>
        <v>0.812222136096254</v>
      </c>
      <c r="Y73" s="103">
        <f t="shared" si="44"/>
        <v>0.716432821183393</v>
      </c>
      <c r="Z73" s="103">
        <f t="shared" si="56"/>
        <v>0.723433700944279</v>
      </c>
      <c r="AA73" s="119"/>
      <c r="AB73" s="120"/>
      <c r="AC73" s="121">
        <f t="shared" si="37"/>
        <v>-140.5296</v>
      </c>
      <c r="AD73" s="122">
        <v>11970</v>
      </c>
      <c r="AE73" s="122">
        <f t="shared" si="45"/>
        <v>23940</v>
      </c>
      <c r="AF73" s="123">
        <v>0.2958</v>
      </c>
      <c r="AG73" s="122">
        <v>3540.726</v>
      </c>
      <c r="AH73" s="122">
        <f t="shared" si="46"/>
        <v>7081.452</v>
      </c>
      <c r="AI73" s="122">
        <v>13765.5</v>
      </c>
      <c r="AJ73" s="122">
        <f t="shared" si="47"/>
        <v>27531</v>
      </c>
      <c r="AK73" s="123">
        <v>0.291</v>
      </c>
      <c r="AL73" s="122">
        <v>4005.7605</v>
      </c>
      <c r="AM73" s="122">
        <f t="shared" si="48"/>
        <v>8011.521</v>
      </c>
      <c r="AN73" s="131">
        <v>15146.86</v>
      </c>
      <c r="AO73" s="131">
        <v>4324.17</v>
      </c>
      <c r="AP73" s="138"/>
      <c r="AQ73" s="138"/>
      <c r="AR73" s="139">
        <f t="shared" si="49"/>
        <v>0.632700918964077</v>
      </c>
      <c r="AS73" s="140">
        <f t="shared" si="50"/>
        <v>0.632700918964077</v>
      </c>
      <c r="AT73" s="140">
        <f t="shared" si="51"/>
        <v>0.610633243012874</v>
      </c>
      <c r="AU73" s="140">
        <f t="shared" si="52"/>
        <v>0.550174712142676</v>
      </c>
      <c r="AV73" s="140">
        <f t="shared" si="53"/>
        <v>0.539743951242217</v>
      </c>
      <c r="AW73" s="152"/>
      <c r="AX73" s="153">
        <v>15</v>
      </c>
      <c r="AY73" s="154">
        <v>1</v>
      </c>
      <c r="AZ73" s="155">
        <f>AY73*3</f>
        <v>3</v>
      </c>
      <c r="BA73" s="156">
        <f t="shared" si="54"/>
        <v>3</v>
      </c>
    </row>
    <row r="74" hidden="1" spans="1:53">
      <c r="A74" s="75">
        <v>72</v>
      </c>
      <c r="B74" s="75">
        <v>387</v>
      </c>
      <c r="C74" s="76" t="s">
        <v>130</v>
      </c>
      <c r="D74" s="75" t="s">
        <v>64</v>
      </c>
      <c r="E74" s="72">
        <v>2</v>
      </c>
      <c r="F74" s="72">
        <v>2</v>
      </c>
      <c r="G74" s="73" t="s">
        <v>49</v>
      </c>
      <c r="H74" s="74">
        <v>11723.75</v>
      </c>
      <c r="I74" s="74">
        <f t="shared" si="38"/>
        <v>35171.25</v>
      </c>
      <c r="J74" s="86">
        <v>0.2522</v>
      </c>
      <c r="K74" s="87">
        <v>2956.72975</v>
      </c>
      <c r="L74" s="87">
        <f t="shared" si="39"/>
        <v>8870.18925</v>
      </c>
      <c r="M74" s="74">
        <v>13482.3125</v>
      </c>
      <c r="N74" s="74">
        <f t="shared" si="40"/>
        <v>40446.9375</v>
      </c>
      <c r="O74" s="86">
        <v>0.24622</v>
      </c>
      <c r="P74" s="87">
        <v>3319.61498375</v>
      </c>
      <c r="Q74" s="87">
        <f t="shared" si="41"/>
        <v>9958.84495125</v>
      </c>
      <c r="R74" s="104">
        <v>28778.22</v>
      </c>
      <c r="S74" s="104">
        <v>6926.34</v>
      </c>
      <c r="T74" s="100"/>
      <c r="U74" s="100"/>
      <c r="V74" s="101">
        <f t="shared" si="42"/>
        <v>0.818231367949675</v>
      </c>
      <c r="W74" s="103">
        <f t="shared" si="43"/>
        <v>0.818231367949675</v>
      </c>
      <c r="X74" s="103">
        <f t="shared" si="55"/>
        <v>0.780855943969854</v>
      </c>
      <c r="Y74" s="103">
        <f t="shared" si="44"/>
        <v>0.711505537347543</v>
      </c>
      <c r="Z74" s="103">
        <f t="shared" si="56"/>
        <v>0.695496318489287</v>
      </c>
      <c r="AA74" s="119"/>
      <c r="AB74" s="120"/>
      <c r="AC74" s="121">
        <f t="shared" si="37"/>
        <v>-127.8606</v>
      </c>
      <c r="AD74" s="122">
        <v>10551.375</v>
      </c>
      <c r="AE74" s="122">
        <f t="shared" si="45"/>
        <v>21102.75</v>
      </c>
      <c r="AF74" s="123">
        <v>0.25636</v>
      </c>
      <c r="AG74" s="122">
        <v>2704.950495</v>
      </c>
      <c r="AH74" s="122">
        <f t="shared" si="46"/>
        <v>5409.90099</v>
      </c>
      <c r="AI74" s="122">
        <v>12134.08125</v>
      </c>
      <c r="AJ74" s="122">
        <f t="shared" si="47"/>
        <v>24268.1625</v>
      </c>
      <c r="AK74" s="123">
        <v>0.2522</v>
      </c>
      <c r="AL74" s="122">
        <v>3060.21529125</v>
      </c>
      <c r="AM74" s="122">
        <f t="shared" si="48"/>
        <v>6120.4305825</v>
      </c>
      <c r="AN74" s="131">
        <v>18478.63</v>
      </c>
      <c r="AO74" s="131">
        <v>4796.7</v>
      </c>
      <c r="AP74" s="138"/>
      <c r="AQ74" s="138"/>
      <c r="AR74" s="139">
        <f t="shared" si="49"/>
        <v>0.875650329933303</v>
      </c>
      <c r="AS74" s="140">
        <f t="shared" si="50"/>
        <v>0.875650329933303</v>
      </c>
      <c r="AT74" s="140">
        <f t="shared" si="51"/>
        <v>0.886652086399829</v>
      </c>
      <c r="AU74" s="140">
        <f t="shared" si="52"/>
        <v>0.76143506950722</v>
      </c>
      <c r="AV74" s="140">
        <f t="shared" si="53"/>
        <v>0.783719369959867</v>
      </c>
      <c r="AW74" s="152"/>
      <c r="AX74" s="153">
        <v>15</v>
      </c>
      <c r="AY74" s="154"/>
      <c r="AZ74" s="155"/>
      <c r="BA74" s="156"/>
    </row>
    <row r="75" hidden="1" spans="1:53">
      <c r="A75" s="75">
        <v>73</v>
      </c>
      <c r="B75" s="75">
        <v>113298</v>
      </c>
      <c r="C75" s="76" t="s">
        <v>131</v>
      </c>
      <c r="D75" s="75" t="s">
        <v>51</v>
      </c>
      <c r="E75" s="72">
        <v>1</v>
      </c>
      <c r="F75" s="72">
        <v>2</v>
      </c>
      <c r="G75" s="73" t="s">
        <v>60</v>
      </c>
      <c r="H75" s="74">
        <v>6125</v>
      </c>
      <c r="I75" s="74">
        <f t="shared" si="38"/>
        <v>18375</v>
      </c>
      <c r="J75" s="86">
        <v>0.2716</v>
      </c>
      <c r="K75" s="87">
        <v>1663.55</v>
      </c>
      <c r="L75" s="87">
        <f t="shared" si="39"/>
        <v>4990.65</v>
      </c>
      <c r="M75" s="74">
        <v>7043.75</v>
      </c>
      <c r="N75" s="74">
        <f t="shared" si="40"/>
        <v>21131.25</v>
      </c>
      <c r="O75" s="86">
        <v>0.26516</v>
      </c>
      <c r="P75" s="87">
        <v>1867.72075</v>
      </c>
      <c r="Q75" s="87">
        <f t="shared" si="41"/>
        <v>5603.16225</v>
      </c>
      <c r="R75" s="104">
        <v>14898.47</v>
      </c>
      <c r="S75" s="104">
        <v>4669.28</v>
      </c>
      <c r="T75" s="100"/>
      <c r="U75" s="100"/>
      <c r="V75" s="101">
        <f t="shared" si="42"/>
        <v>0.810801088435374</v>
      </c>
      <c r="W75" s="103">
        <f t="shared" si="43"/>
        <v>0.810801088435374</v>
      </c>
      <c r="X75" s="103">
        <f t="shared" si="55"/>
        <v>0.935605582439161</v>
      </c>
      <c r="Y75" s="103">
        <f t="shared" si="44"/>
        <v>0.705044424726412</v>
      </c>
      <c r="Z75" s="103">
        <f t="shared" si="56"/>
        <v>0.833329429287899</v>
      </c>
      <c r="AA75" s="119"/>
      <c r="AB75" s="120"/>
      <c r="AC75" s="121">
        <f t="shared" si="37"/>
        <v>-69.5306</v>
      </c>
      <c r="AD75" s="122">
        <v>5512.5</v>
      </c>
      <c r="AE75" s="122">
        <f t="shared" si="45"/>
        <v>11025</v>
      </c>
      <c r="AF75" s="123">
        <v>0.27608</v>
      </c>
      <c r="AG75" s="122">
        <v>1521.891</v>
      </c>
      <c r="AH75" s="122">
        <f t="shared" si="46"/>
        <v>3043.782</v>
      </c>
      <c r="AI75" s="122">
        <v>6339.375</v>
      </c>
      <c r="AJ75" s="122">
        <f t="shared" si="47"/>
        <v>12678.75</v>
      </c>
      <c r="AK75" s="123">
        <v>0.2716</v>
      </c>
      <c r="AL75" s="122">
        <v>1721.77425</v>
      </c>
      <c r="AM75" s="122">
        <f t="shared" si="48"/>
        <v>3443.5485</v>
      </c>
      <c r="AN75" s="131">
        <v>5253.72</v>
      </c>
      <c r="AO75" s="131">
        <v>1689.07</v>
      </c>
      <c r="AP75" s="138"/>
      <c r="AQ75" s="138"/>
      <c r="AR75" s="139">
        <f t="shared" si="49"/>
        <v>0.476527891156463</v>
      </c>
      <c r="AS75" s="140">
        <f t="shared" si="50"/>
        <v>0.476527891156463</v>
      </c>
      <c r="AT75" s="140">
        <f t="shared" si="51"/>
        <v>0.554924761365958</v>
      </c>
      <c r="AU75" s="140">
        <f t="shared" si="52"/>
        <v>0.414372079266489</v>
      </c>
      <c r="AV75" s="140">
        <f t="shared" si="53"/>
        <v>0.490502747383985</v>
      </c>
      <c r="AW75" s="152"/>
      <c r="AX75" s="153">
        <v>5</v>
      </c>
      <c r="AY75" s="154"/>
      <c r="AZ75" s="155"/>
      <c r="BA75" s="156"/>
    </row>
    <row r="76" hidden="1" spans="1:53">
      <c r="A76" s="75">
        <v>74</v>
      </c>
      <c r="B76" s="75">
        <v>549</v>
      </c>
      <c r="C76" s="76" t="s">
        <v>132</v>
      </c>
      <c r="D76" s="75" t="s">
        <v>88</v>
      </c>
      <c r="E76" s="72"/>
      <c r="F76" s="72">
        <v>3</v>
      </c>
      <c r="G76" s="73" t="s">
        <v>60</v>
      </c>
      <c r="H76" s="74">
        <v>6773.2</v>
      </c>
      <c r="I76" s="74">
        <f t="shared" si="38"/>
        <v>20319.6</v>
      </c>
      <c r="J76" s="86">
        <v>0.2716</v>
      </c>
      <c r="K76" s="87">
        <v>1839.60112</v>
      </c>
      <c r="L76" s="87">
        <f t="shared" si="39"/>
        <v>5518.80336</v>
      </c>
      <c r="M76" s="74">
        <v>7789.18</v>
      </c>
      <c r="N76" s="74">
        <f t="shared" si="40"/>
        <v>23367.54</v>
      </c>
      <c r="O76" s="86">
        <v>0.26516</v>
      </c>
      <c r="P76" s="87">
        <v>2065.3789688</v>
      </c>
      <c r="Q76" s="87">
        <f t="shared" si="41"/>
        <v>6196.1369064</v>
      </c>
      <c r="R76" s="104">
        <v>16368.28</v>
      </c>
      <c r="S76" s="104">
        <v>4466.62</v>
      </c>
      <c r="T76" s="100"/>
      <c r="U76" s="100"/>
      <c r="V76" s="101">
        <f t="shared" si="42"/>
        <v>0.805541447666293</v>
      </c>
      <c r="W76" s="103">
        <f t="shared" si="43"/>
        <v>0.805541447666293</v>
      </c>
      <c r="X76" s="103">
        <f t="shared" si="55"/>
        <v>0.809345741936346</v>
      </c>
      <c r="Y76" s="103">
        <f t="shared" si="44"/>
        <v>0.700470824057646</v>
      </c>
      <c r="Z76" s="103">
        <f t="shared" si="56"/>
        <v>0.720871741130578</v>
      </c>
      <c r="AA76" s="119"/>
      <c r="AB76" s="120"/>
      <c r="AC76" s="121">
        <f t="shared" si="37"/>
        <v>-79.0264</v>
      </c>
      <c r="AD76" s="122">
        <v>6095.88</v>
      </c>
      <c r="AE76" s="122">
        <f t="shared" si="45"/>
        <v>12191.76</v>
      </c>
      <c r="AF76" s="123">
        <v>0.27608</v>
      </c>
      <c r="AG76" s="122">
        <v>1682.9505504</v>
      </c>
      <c r="AH76" s="122">
        <f t="shared" si="46"/>
        <v>3365.9011008</v>
      </c>
      <c r="AI76" s="122">
        <v>7010.262</v>
      </c>
      <c r="AJ76" s="122">
        <f t="shared" si="47"/>
        <v>14020.524</v>
      </c>
      <c r="AK76" s="123">
        <v>0.2716</v>
      </c>
      <c r="AL76" s="122">
        <v>1903.9871592</v>
      </c>
      <c r="AM76" s="122">
        <f t="shared" si="48"/>
        <v>3807.9743184</v>
      </c>
      <c r="AN76" s="131">
        <v>7294.59</v>
      </c>
      <c r="AO76" s="131">
        <v>1931.86</v>
      </c>
      <c r="AP76" s="138"/>
      <c r="AQ76" s="138"/>
      <c r="AR76" s="139">
        <f t="shared" si="49"/>
        <v>0.598321325222937</v>
      </c>
      <c r="AS76" s="140">
        <f t="shared" si="50"/>
        <v>0.598321325222937</v>
      </c>
      <c r="AT76" s="140">
        <f t="shared" si="51"/>
        <v>0.573950315872573</v>
      </c>
      <c r="AU76" s="140">
        <f t="shared" si="52"/>
        <v>0.520279413237337</v>
      </c>
      <c r="AV76" s="140">
        <f t="shared" si="53"/>
        <v>0.507319597893641</v>
      </c>
      <c r="AW76" s="152"/>
      <c r="AX76" s="153">
        <v>5</v>
      </c>
      <c r="AY76" s="154"/>
      <c r="AZ76" s="155"/>
      <c r="BA76" s="156"/>
    </row>
    <row r="77" hidden="1" spans="1:53">
      <c r="A77" s="75">
        <v>75</v>
      </c>
      <c r="B77" s="75">
        <v>546</v>
      </c>
      <c r="C77" s="76" t="s">
        <v>133</v>
      </c>
      <c r="D77" s="75" t="s">
        <v>64</v>
      </c>
      <c r="E77" s="72">
        <v>1</v>
      </c>
      <c r="F77" s="72">
        <v>2</v>
      </c>
      <c r="G77" s="73" t="s">
        <v>49</v>
      </c>
      <c r="H77" s="74">
        <v>13842.5</v>
      </c>
      <c r="I77" s="74">
        <f t="shared" si="38"/>
        <v>41527.5</v>
      </c>
      <c r="J77" s="86">
        <v>0.294007</v>
      </c>
      <c r="K77" s="87">
        <v>4069.7918975</v>
      </c>
      <c r="L77" s="87">
        <f t="shared" si="39"/>
        <v>12209.3756925</v>
      </c>
      <c r="M77" s="74">
        <v>15918.875</v>
      </c>
      <c r="N77" s="74">
        <f t="shared" si="40"/>
        <v>47756.625</v>
      </c>
      <c r="O77" s="86">
        <v>0.2870357</v>
      </c>
      <c r="P77" s="87">
        <v>4569.2854288375</v>
      </c>
      <c r="Q77" s="87">
        <f t="shared" si="41"/>
        <v>13707.8562865125</v>
      </c>
      <c r="R77" s="104">
        <v>33054.85</v>
      </c>
      <c r="S77" s="104">
        <v>9814.33</v>
      </c>
      <c r="T77" s="100"/>
      <c r="U77" s="100"/>
      <c r="V77" s="101">
        <f t="shared" si="42"/>
        <v>0.795974956354223</v>
      </c>
      <c r="W77" s="103">
        <f t="shared" si="43"/>
        <v>0.795974956354223</v>
      </c>
      <c r="X77" s="103">
        <f t="shared" si="55"/>
        <v>0.803835531576669</v>
      </c>
      <c r="Y77" s="103">
        <f t="shared" si="44"/>
        <v>0.692152135960194</v>
      </c>
      <c r="Z77" s="103">
        <f t="shared" si="56"/>
        <v>0.715963881942398</v>
      </c>
      <c r="AA77" s="119"/>
      <c r="AB77" s="120"/>
      <c r="AC77" s="121">
        <f t="shared" si="37"/>
        <v>-169.453</v>
      </c>
      <c r="AD77" s="122">
        <v>12458.25</v>
      </c>
      <c r="AE77" s="122">
        <f t="shared" si="45"/>
        <v>24916.5</v>
      </c>
      <c r="AF77" s="123">
        <v>0.2988566</v>
      </c>
      <c r="AG77" s="122">
        <v>3723.23023695</v>
      </c>
      <c r="AH77" s="122">
        <f t="shared" si="46"/>
        <v>7446.4604739</v>
      </c>
      <c r="AI77" s="122">
        <v>14326.9875</v>
      </c>
      <c r="AJ77" s="122">
        <f t="shared" si="47"/>
        <v>28653.975</v>
      </c>
      <c r="AK77" s="123">
        <v>0.294007</v>
      </c>
      <c r="AL77" s="122">
        <v>4212.2346139125</v>
      </c>
      <c r="AM77" s="122">
        <f t="shared" si="48"/>
        <v>8424.469227825</v>
      </c>
      <c r="AN77" s="131">
        <v>16234.01</v>
      </c>
      <c r="AO77" s="131">
        <v>5311.66</v>
      </c>
      <c r="AP77" s="138"/>
      <c r="AQ77" s="138"/>
      <c r="AR77" s="139">
        <f t="shared" si="49"/>
        <v>0.651536532016937</v>
      </c>
      <c r="AS77" s="140">
        <f t="shared" si="50"/>
        <v>0.651536532016937</v>
      </c>
      <c r="AT77" s="140">
        <f t="shared" si="51"/>
        <v>0.713313394815897</v>
      </c>
      <c r="AU77" s="140">
        <f t="shared" si="52"/>
        <v>0.566553506101684</v>
      </c>
      <c r="AV77" s="140">
        <f t="shared" si="53"/>
        <v>0.630503816484513</v>
      </c>
      <c r="AW77" s="152"/>
      <c r="AX77" s="153">
        <v>15</v>
      </c>
      <c r="AY77" s="154">
        <v>1</v>
      </c>
      <c r="AZ77" s="155">
        <f>AY77*3</f>
        <v>3</v>
      </c>
      <c r="BA77" s="156">
        <f t="shared" si="54"/>
        <v>3</v>
      </c>
    </row>
    <row r="78" hidden="1" spans="1:53">
      <c r="A78" s="75">
        <v>76</v>
      </c>
      <c r="B78" s="75">
        <v>112415</v>
      </c>
      <c r="C78" s="76" t="s">
        <v>134</v>
      </c>
      <c r="D78" s="75" t="s">
        <v>51</v>
      </c>
      <c r="E78" s="72"/>
      <c r="F78" s="72">
        <v>2</v>
      </c>
      <c r="G78" s="73" t="s">
        <v>60</v>
      </c>
      <c r="H78" s="74">
        <v>6750</v>
      </c>
      <c r="I78" s="74">
        <f t="shared" si="38"/>
        <v>20250</v>
      </c>
      <c r="J78" s="86">
        <v>0.2425</v>
      </c>
      <c r="K78" s="87">
        <v>1636.875</v>
      </c>
      <c r="L78" s="87">
        <f t="shared" si="39"/>
        <v>4910.625</v>
      </c>
      <c r="M78" s="74">
        <v>7762.5</v>
      </c>
      <c r="N78" s="74">
        <f t="shared" si="40"/>
        <v>23287.5</v>
      </c>
      <c r="O78" s="86">
        <v>0.23675</v>
      </c>
      <c r="P78" s="87">
        <v>1837.771875</v>
      </c>
      <c r="Q78" s="87">
        <f t="shared" si="41"/>
        <v>5513.315625</v>
      </c>
      <c r="R78" s="104">
        <v>16098.98</v>
      </c>
      <c r="S78" s="104">
        <v>3600.27</v>
      </c>
      <c r="T78" s="100"/>
      <c r="U78" s="100"/>
      <c r="V78" s="101">
        <f t="shared" si="42"/>
        <v>0.795011358024691</v>
      </c>
      <c r="W78" s="103">
        <f t="shared" si="43"/>
        <v>0.795011358024691</v>
      </c>
      <c r="X78" s="103">
        <f t="shared" si="55"/>
        <v>0.733159221076747</v>
      </c>
      <c r="Y78" s="103">
        <f t="shared" si="44"/>
        <v>0.691314224369297</v>
      </c>
      <c r="Z78" s="103">
        <f t="shared" si="56"/>
        <v>0.653013584724709</v>
      </c>
      <c r="AA78" s="119"/>
      <c r="AB78" s="120"/>
      <c r="AC78" s="121">
        <f t="shared" si="37"/>
        <v>-83.0204</v>
      </c>
      <c r="AD78" s="122">
        <v>6075</v>
      </c>
      <c r="AE78" s="122">
        <f t="shared" si="45"/>
        <v>12150</v>
      </c>
      <c r="AF78" s="123">
        <v>0.2465</v>
      </c>
      <c r="AG78" s="122">
        <v>1497.4875</v>
      </c>
      <c r="AH78" s="122">
        <f t="shared" si="46"/>
        <v>2994.975</v>
      </c>
      <c r="AI78" s="122">
        <v>6986.25</v>
      </c>
      <c r="AJ78" s="122">
        <f t="shared" si="47"/>
        <v>13972.5</v>
      </c>
      <c r="AK78" s="123">
        <v>0.2425</v>
      </c>
      <c r="AL78" s="122">
        <v>1694.165625</v>
      </c>
      <c r="AM78" s="122">
        <f t="shared" si="48"/>
        <v>3388.33125</v>
      </c>
      <c r="AN78" s="131">
        <v>6516.89</v>
      </c>
      <c r="AO78" s="131">
        <v>1626.37</v>
      </c>
      <c r="AP78" s="138"/>
      <c r="AQ78" s="138"/>
      <c r="AR78" s="139">
        <f t="shared" si="49"/>
        <v>0.536369547325103</v>
      </c>
      <c r="AS78" s="140">
        <f t="shared" si="50"/>
        <v>0.536369547325103</v>
      </c>
      <c r="AT78" s="140">
        <f t="shared" si="51"/>
        <v>0.543032913463384</v>
      </c>
      <c r="AU78" s="140">
        <f t="shared" si="52"/>
        <v>0.466408302021829</v>
      </c>
      <c r="AV78" s="140">
        <f t="shared" si="53"/>
        <v>0.47999144121461</v>
      </c>
      <c r="AW78" s="152"/>
      <c r="AX78" s="153">
        <v>5</v>
      </c>
      <c r="AY78" s="154">
        <v>2</v>
      </c>
      <c r="AZ78" s="155">
        <f>AY78*3</f>
        <v>6</v>
      </c>
      <c r="BA78" s="156">
        <f t="shared" si="54"/>
        <v>6</v>
      </c>
    </row>
    <row r="79" hidden="1" spans="1:53">
      <c r="A79" s="75">
        <v>77</v>
      </c>
      <c r="B79" s="75">
        <v>594</v>
      </c>
      <c r="C79" s="76" t="s">
        <v>135</v>
      </c>
      <c r="D79" s="75" t="s">
        <v>88</v>
      </c>
      <c r="E79" s="72"/>
      <c r="F79" s="72">
        <v>2</v>
      </c>
      <c r="G79" s="73" t="s">
        <v>60</v>
      </c>
      <c r="H79" s="74">
        <v>6825</v>
      </c>
      <c r="I79" s="74">
        <f t="shared" si="38"/>
        <v>20475</v>
      </c>
      <c r="J79" s="86">
        <v>0.285956</v>
      </c>
      <c r="K79" s="87">
        <v>1951.6497</v>
      </c>
      <c r="L79" s="87">
        <f t="shared" si="39"/>
        <v>5854.9491</v>
      </c>
      <c r="M79" s="74">
        <v>7848.75</v>
      </c>
      <c r="N79" s="74">
        <f t="shared" si="40"/>
        <v>23546.25</v>
      </c>
      <c r="O79" s="86">
        <v>0.2791756</v>
      </c>
      <c r="P79" s="87">
        <v>2191.1794905</v>
      </c>
      <c r="Q79" s="87">
        <f t="shared" si="41"/>
        <v>6573.5384715</v>
      </c>
      <c r="R79" s="104">
        <v>16117.94</v>
      </c>
      <c r="S79" s="104">
        <v>4870.31</v>
      </c>
      <c r="T79" s="100"/>
      <c r="U79" s="100"/>
      <c r="V79" s="101">
        <f t="shared" si="42"/>
        <v>0.787200976800977</v>
      </c>
      <c r="W79" s="103">
        <f t="shared" si="43"/>
        <v>0.787200976800977</v>
      </c>
      <c r="X79" s="103">
        <f t="shared" si="55"/>
        <v>0.831827897530313</v>
      </c>
      <c r="Y79" s="103">
        <f t="shared" si="44"/>
        <v>0.684522588522589</v>
      </c>
      <c r="Z79" s="103">
        <f t="shared" si="56"/>
        <v>0.740896249579362</v>
      </c>
      <c r="AA79" s="119"/>
      <c r="AB79" s="120"/>
      <c r="AC79" s="121">
        <f t="shared" si="37"/>
        <v>-87.1412</v>
      </c>
      <c r="AD79" s="122">
        <v>6142.5</v>
      </c>
      <c r="AE79" s="122">
        <f t="shared" si="45"/>
        <v>12285</v>
      </c>
      <c r="AF79" s="123">
        <v>0.2906728</v>
      </c>
      <c r="AG79" s="122">
        <v>1785.457674</v>
      </c>
      <c r="AH79" s="122">
        <f t="shared" si="46"/>
        <v>3570.915348</v>
      </c>
      <c r="AI79" s="122">
        <v>7063.875</v>
      </c>
      <c r="AJ79" s="122">
        <f t="shared" si="47"/>
        <v>14127.75</v>
      </c>
      <c r="AK79" s="123">
        <v>0.285956</v>
      </c>
      <c r="AL79" s="122">
        <v>2019.9574395</v>
      </c>
      <c r="AM79" s="122">
        <f t="shared" si="48"/>
        <v>4039.914879</v>
      </c>
      <c r="AN79" s="131">
        <v>10101.85</v>
      </c>
      <c r="AO79" s="131">
        <v>3190.48</v>
      </c>
      <c r="AP79" s="138"/>
      <c r="AQ79" s="138"/>
      <c r="AR79" s="139">
        <f t="shared" si="49"/>
        <v>0.822291412291412</v>
      </c>
      <c r="AS79" s="140">
        <f t="shared" si="50"/>
        <v>0.822291412291412</v>
      </c>
      <c r="AT79" s="140">
        <f t="shared" si="51"/>
        <v>0.893462792890603</v>
      </c>
      <c r="AU79" s="140">
        <f t="shared" si="52"/>
        <v>0.715036010688185</v>
      </c>
      <c r="AV79" s="140">
        <f t="shared" si="53"/>
        <v>0.789739411734769</v>
      </c>
      <c r="AW79" s="152"/>
      <c r="AX79" s="153">
        <v>5</v>
      </c>
      <c r="AY79" s="154"/>
      <c r="AZ79" s="155"/>
      <c r="BA79" s="156"/>
    </row>
    <row r="80" hidden="1" spans="1:53">
      <c r="A80" s="70">
        <v>78</v>
      </c>
      <c r="B80" s="70">
        <v>359</v>
      </c>
      <c r="C80" s="71" t="s">
        <v>136</v>
      </c>
      <c r="D80" s="75" t="s">
        <v>51</v>
      </c>
      <c r="E80" s="72">
        <v>2</v>
      </c>
      <c r="F80" s="72"/>
      <c r="G80" s="73" t="s">
        <v>49</v>
      </c>
      <c r="H80" s="74">
        <v>11310</v>
      </c>
      <c r="I80" s="74">
        <f t="shared" si="38"/>
        <v>33930</v>
      </c>
      <c r="J80" s="86">
        <v>0.2619</v>
      </c>
      <c r="K80" s="87">
        <v>2962.089</v>
      </c>
      <c r="L80" s="87">
        <f t="shared" si="39"/>
        <v>8886.267</v>
      </c>
      <c r="M80" s="74">
        <v>13006.5</v>
      </c>
      <c r="N80" s="74">
        <f t="shared" si="40"/>
        <v>39019.5</v>
      </c>
      <c r="O80" s="86">
        <v>0.25569</v>
      </c>
      <c r="P80" s="87">
        <v>3325.631985</v>
      </c>
      <c r="Q80" s="87">
        <f t="shared" si="41"/>
        <v>9976.895955</v>
      </c>
      <c r="R80" s="99">
        <v>31030.07</v>
      </c>
      <c r="S80" s="99">
        <v>5684.39</v>
      </c>
      <c r="T80" s="100"/>
      <c r="U80" s="100"/>
      <c r="V80" s="101">
        <f t="shared" si="42"/>
        <v>0.914531977600943</v>
      </c>
      <c r="W80" s="103">
        <f t="shared" si="43"/>
        <v>0.914531977600943</v>
      </c>
      <c r="X80" s="103">
        <f t="shared" si="55"/>
        <v>0.639682557366327</v>
      </c>
      <c r="Y80" s="103">
        <f t="shared" si="44"/>
        <v>0.795245197913864</v>
      </c>
      <c r="Z80" s="103">
        <f t="shared" si="56"/>
        <v>0.569755365360027</v>
      </c>
      <c r="AA80" s="119"/>
      <c r="AB80" s="120"/>
      <c r="AC80" s="121">
        <f t="shared" si="37"/>
        <v>-57.9986</v>
      </c>
      <c r="AD80" s="122">
        <v>10179</v>
      </c>
      <c r="AE80" s="122">
        <f t="shared" si="45"/>
        <v>20358</v>
      </c>
      <c r="AF80" s="123">
        <v>0.26622</v>
      </c>
      <c r="AG80" s="122">
        <v>2709.85338</v>
      </c>
      <c r="AH80" s="122">
        <f t="shared" si="46"/>
        <v>5419.70676</v>
      </c>
      <c r="AI80" s="122">
        <v>11705.85</v>
      </c>
      <c r="AJ80" s="122">
        <f t="shared" si="47"/>
        <v>23411.7</v>
      </c>
      <c r="AK80" s="123">
        <v>0.2619</v>
      </c>
      <c r="AL80" s="122">
        <v>3065.762115</v>
      </c>
      <c r="AM80" s="122">
        <f t="shared" si="48"/>
        <v>6131.52423</v>
      </c>
      <c r="AN80" s="130">
        <v>17088.59</v>
      </c>
      <c r="AO80" s="130">
        <v>4649.61</v>
      </c>
      <c r="AP80" s="138"/>
      <c r="AQ80" s="138"/>
      <c r="AR80" s="139">
        <f t="shared" si="49"/>
        <v>0.839404165438648</v>
      </c>
      <c r="AS80" s="140">
        <f t="shared" si="50"/>
        <v>0.839404165438648</v>
      </c>
      <c r="AT80" s="140">
        <f t="shared" si="51"/>
        <v>0.857908039290303</v>
      </c>
      <c r="AU80" s="140">
        <f t="shared" si="52"/>
        <v>0.729916665598825</v>
      </c>
      <c r="AV80" s="140">
        <f t="shared" si="53"/>
        <v>0.7583122606367</v>
      </c>
      <c r="AW80" s="157"/>
      <c r="AX80" s="153">
        <v>15</v>
      </c>
      <c r="AY80" s="154">
        <v>2</v>
      </c>
      <c r="AZ80" s="155">
        <f>AY80*3</f>
        <v>6</v>
      </c>
      <c r="BA80" s="156">
        <f t="shared" si="54"/>
        <v>6</v>
      </c>
    </row>
    <row r="81" hidden="1" spans="1:53">
      <c r="A81" s="75">
        <v>79</v>
      </c>
      <c r="B81" s="75">
        <v>101453</v>
      </c>
      <c r="C81" s="76" t="s">
        <v>137</v>
      </c>
      <c r="D81" s="75" t="s">
        <v>56</v>
      </c>
      <c r="E81" s="72"/>
      <c r="F81" s="72">
        <v>3</v>
      </c>
      <c r="G81" s="73" t="s">
        <v>53</v>
      </c>
      <c r="H81" s="74">
        <v>9975</v>
      </c>
      <c r="I81" s="74">
        <f t="shared" si="38"/>
        <v>29925</v>
      </c>
      <c r="J81" s="86">
        <v>0.3007</v>
      </c>
      <c r="K81" s="87">
        <v>2999.4825</v>
      </c>
      <c r="L81" s="87">
        <f t="shared" si="39"/>
        <v>8998.4475</v>
      </c>
      <c r="M81" s="74">
        <v>11471.25</v>
      </c>
      <c r="N81" s="74">
        <f t="shared" si="40"/>
        <v>34413.75</v>
      </c>
      <c r="O81" s="86">
        <v>0.29357</v>
      </c>
      <c r="P81" s="87">
        <v>3367.6148625</v>
      </c>
      <c r="Q81" s="87">
        <f t="shared" si="41"/>
        <v>10102.8445875</v>
      </c>
      <c r="R81" s="104">
        <v>23187.09</v>
      </c>
      <c r="S81" s="104">
        <v>7373.9</v>
      </c>
      <c r="T81" s="100"/>
      <c r="U81" s="100"/>
      <c r="V81" s="101">
        <f t="shared" si="42"/>
        <v>0.774840100250627</v>
      </c>
      <c r="W81" s="103">
        <f t="shared" si="43"/>
        <v>0.774840100250627</v>
      </c>
      <c r="X81" s="103">
        <f t="shared" si="55"/>
        <v>0.819463579689719</v>
      </c>
      <c r="Y81" s="103">
        <f t="shared" si="44"/>
        <v>0.673774000217936</v>
      </c>
      <c r="Z81" s="103">
        <f t="shared" si="56"/>
        <v>0.72988354281165</v>
      </c>
      <c r="AA81" s="119"/>
      <c r="AB81" s="120"/>
      <c r="AC81" s="121">
        <f t="shared" si="37"/>
        <v>-134.7582</v>
      </c>
      <c r="AD81" s="122">
        <v>8977.5</v>
      </c>
      <c r="AE81" s="122">
        <f t="shared" si="45"/>
        <v>17955</v>
      </c>
      <c r="AF81" s="123">
        <v>0.30566</v>
      </c>
      <c r="AG81" s="122">
        <v>2744.06265</v>
      </c>
      <c r="AH81" s="122">
        <f t="shared" si="46"/>
        <v>5488.1253</v>
      </c>
      <c r="AI81" s="122">
        <v>10324.125</v>
      </c>
      <c r="AJ81" s="122">
        <f t="shared" si="47"/>
        <v>20648.25</v>
      </c>
      <c r="AK81" s="123">
        <v>0.3007</v>
      </c>
      <c r="AL81" s="122">
        <v>3104.4643875</v>
      </c>
      <c r="AM81" s="122">
        <f t="shared" si="48"/>
        <v>6208.928775</v>
      </c>
      <c r="AN81" s="131">
        <v>12121.83</v>
      </c>
      <c r="AO81" s="131">
        <v>3258.35</v>
      </c>
      <c r="AP81" s="138"/>
      <c r="AQ81" s="138"/>
      <c r="AR81" s="139">
        <f t="shared" si="49"/>
        <v>0.675122807017544</v>
      </c>
      <c r="AS81" s="140">
        <f t="shared" si="50"/>
        <v>0.675122807017544</v>
      </c>
      <c r="AT81" s="140">
        <f t="shared" si="51"/>
        <v>0.593709112290129</v>
      </c>
      <c r="AU81" s="140">
        <f t="shared" si="52"/>
        <v>0.587063310450038</v>
      </c>
      <c r="AV81" s="140">
        <f t="shared" si="53"/>
        <v>0.524784567205798</v>
      </c>
      <c r="AW81" s="152"/>
      <c r="AX81" s="153">
        <v>10</v>
      </c>
      <c r="AY81" s="154"/>
      <c r="AZ81" s="155"/>
      <c r="BA81" s="156"/>
    </row>
    <row r="82" hidden="1" spans="1:53">
      <c r="A82" s="75">
        <v>80</v>
      </c>
      <c r="B82" s="75">
        <v>341</v>
      </c>
      <c r="C82" s="76" t="s">
        <v>138</v>
      </c>
      <c r="D82" s="75" t="s">
        <v>88</v>
      </c>
      <c r="E82" s="72">
        <v>2</v>
      </c>
      <c r="F82" s="72">
        <v>4</v>
      </c>
      <c r="G82" s="73" t="s">
        <v>49</v>
      </c>
      <c r="H82" s="74">
        <v>18687.5</v>
      </c>
      <c r="I82" s="74">
        <f t="shared" si="38"/>
        <v>56062.5</v>
      </c>
      <c r="J82" s="86">
        <v>0.2716</v>
      </c>
      <c r="K82" s="87">
        <v>5075.525</v>
      </c>
      <c r="L82" s="87">
        <f t="shared" si="39"/>
        <v>15226.575</v>
      </c>
      <c r="M82" s="74">
        <v>21490.625</v>
      </c>
      <c r="N82" s="74">
        <f t="shared" si="40"/>
        <v>64471.875</v>
      </c>
      <c r="O82" s="86">
        <v>0.26516</v>
      </c>
      <c r="P82" s="87">
        <v>5698.454125</v>
      </c>
      <c r="Q82" s="87">
        <f t="shared" si="41"/>
        <v>17095.362375</v>
      </c>
      <c r="R82" s="104">
        <v>43433.89</v>
      </c>
      <c r="S82" s="104">
        <v>11288.08</v>
      </c>
      <c r="T82" s="100"/>
      <c r="U82" s="100"/>
      <c r="V82" s="101">
        <f t="shared" si="42"/>
        <v>0.774740512820513</v>
      </c>
      <c r="W82" s="103">
        <f t="shared" si="43"/>
        <v>0.774740512820513</v>
      </c>
      <c r="X82" s="103">
        <f t="shared" si="55"/>
        <v>0.741340715164113</v>
      </c>
      <c r="Y82" s="103">
        <f t="shared" si="44"/>
        <v>0.67368740245262</v>
      </c>
      <c r="Z82" s="103">
        <f t="shared" si="56"/>
        <v>0.660300715035296</v>
      </c>
      <c r="AA82" s="119"/>
      <c r="AB82" s="120"/>
      <c r="AC82" s="121">
        <f t="shared" si="37"/>
        <v>-252.5722</v>
      </c>
      <c r="AD82" s="122">
        <v>16818.75</v>
      </c>
      <c r="AE82" s="122">
        <f t="shared" si="45"/>
        <v>33637.5</v>
      </c>
      <c r="AF82" s="123">
        <v>0.27608</v>
      </c>
      <c r="AG82" s="122">
        <v>4643.3205</v>
      </c>
      <c r="AH82" s="122">
        <f t="shared" si="46"/>
        <v>9286.641</v>
      </c>
      <c r="AI82" s="122">
        <v>19341.5625</v>
      </c>
      <c r="AJ82" s="122">
        <f t="shared" si="47"/>
        <v>38683.125</v>
      </c>
      <c r="AK82" s="123">
        <v>0.2716</v>
      </c>
      <c r="AL82" s="122">
        <v>5253.168375</v>
      </c>
      <c r="AM82" s="122">
        <f t="shared" si="48"/>
        <v>10506.33675</v>
      </c>
      <c r="AN82" s="131">
        <v>18932.41</v>
      </c>
      <c r="AO82" s="131">
        <v>5722.03</v>
      </c>
      <c r="AP82" s="138"/>
      <c r="AQ82" s="138"/>
      <c r="AR82" s="139">
        <f t="shared" si="49"/>
        <v>0.562836417688592</v>
      </c>
      <c r="AS82" s="140">
        <f t="shared" si="50"/>
        <v>0.562836417688592</v>
      </c>
      <c r="AT82" s="140">
        <f t="shared" si="51"/>
        <v>0.61615712290375</v>
      </c>
      <c r="AU82" s="140">
        <f t="shared" si="52"/>
        <v>0.489422971903123</v>
      </c>
      <c r="AV82" s="140">
        <f t="shared" si="53"/>
        <v>0.544626555968711</v>
      </c>
      <c r="AW82" s="152"/>
      <c r="AX82" s="153">
        <v>15</v>
      </c>
      <c r="AY82" s="154">
        <v>16</v>
      </c>
      <c r="AZ82" s="155">
        <f t="shared" ref="AZ82:AZ88" si="57">AY82*3</f>
        <v>48</v>
      </c>
      <c r="BA82" s="156">
        <f t="shared" si="54"/>
        <v>48</v>
      </c>
    </row>
    <row r="83" spans="1:53">
      <c r="A83" s="70">
        <v>81</v>
      </c>
      <c r="B83" s="70">
        <v>114685</v>
      </c>
      <c r="C83" s="71" t="s">
        <v>139</v>
      </c>
      <c r="D83" s="70" t="s">
        <v>48</v>
      </c>
      <c r="E83" s="72">
        <v>1</v>
      </c>
      <c r="F83" s="72">
        <v>3</v>
      </c>
      <c r="G83" s="73" t="s">
        <v>49</v>
      </c>
      <c r="H83" s="74">
        <v>26562.5</v>
      </c>
      <c r="I83" s="74">
        <f t="shared" si="38"/>
        <v>79687.5</v>
      </c>
      <c r="J83" s="86">
        <v>0.1455</v>
      </c>
      <c r="K83" s="87">
        <v>3864.84375</v>
      </c>
      <c r="L83" s="87">
        <f t="shared" si="39"/>
        <v>11594.53125</v>
      </c>
      <c r="M83" s="74">
        <v>30546.875</v>
      </c>
      <c r="N83" s="74">
        <f t="shared" si="40"/>
        <v>91640.625</v>
      </c>
      <c r="O83" s="86">
        <v>0.14205</v>
      </c>
      <c r="P83" s="87">
        <v>4339.18359375</v>
      </c>
      <c r="Q83" s="87">
        <f t="shared" si="41"/>
        <v>13017.55078125</v>
      </c>
      <c r="R83" s="99">
        <v>83643.97</v>
      </c>
      <c r="S83" s="99">
        <v>10648.22</v>
      </c>
      <c r="T83" s="100"/>
      <c r="U83" s="100"/>
      <c r="V83" s="101">
        <f t="shared" si="42"/>
        <v>1.04964981960784</v>
      </c>
      <c r="W83" s="102">
        <f t="shared" si="43"/>
        <v>1.04964981960784</v>
      </c>
      <c r="X83" s="103">
        <f t="shared" si="55"/>
        <v>0.918382966107405</v>
      </c>
      <c r="Y83" s="103">
        <f t="shared" si="44"/>
        <v>0.912738973572037</v>
      </c>
      <c r="Z83" s="103">
        <f t="shared" si="56"/>
        <v>0.817989511155762</v>
      </c>
      <c r="AA83" s="119">
        <f>(E83*50)+(F83*100)</f>
        <v>350</v>
      </c>
      <c r="AB83" s="120"/>
      <c r="AC83" s="121">
        <f t="shared" si="37"/>
        <v>79.1294</v>
      </c>
      <c r="AD83" s="122">
        <v>23906.25</v>
      </c>
      <c r="AE83" s="122">
        <f t="shared" si="45"/>
        <v>47812.5</v>
      </c>
      <c r="AF83" s="123">
        <v>0.1479</v>
      </c>
      <c r="AG83" s="122">
        <v>3535.734375</v>
      </c>
      <c r="AH83" s="122">
        <f t="shared" si="46"/>
        <v>7071.46875</v>
      </c>
      <c r="AI83" s="122">
        <v>27492.1875</v>
      </c>
      <c r="AJ83" s="122">
        <f t="shared" si="47"/>
        <v>54984.375</v>
      </c>
      <c r="AK83" s="123">
        <v>0.1455</v>
      </c>
      <c r="AL83" s="122">
        <v>4000.11328125</v>
      </c>
      <c r="AM83" s="122">
        <f t="shared" si="48"/>
        <v>8000.2265625</v>
      </c>
      <c r="AN83" s="130">
        <v>24299.49</v>
      </c>
      <c r="AO83" s="130">
        <v>4292.29</v>
      </c>
      <c r="AP83" s="138"/>
      <c r="AQ83" s="138"/>
      <c r="AR83" s="139">
        <f t="shared" si="49"/>
        <v>0.50822462745098</v>
      </c>
      <c r="AS83" s="140">
        <f t="shared" si="50"/>
        <v>0.50822462745098</v>
      </c>
      <c r="AT83" s="140">
        <f t="shared" si="51"/>
        <v>0.606987056260413</v>
      </c>
      <c r="AU83" s="140">
        <f t="shared" si="52"/>
        <v>0.441934458653026</v>
      </c>
      <c r="AV83" s="140">
        <f t="shared" si="53"/>
        <v>0.536521055556044</v>
      </c>
      <c r="AW83" s="152"/>
      <c r="AX83" s="153">
        <v>15</v>
      </c>
      <c r="AY83" s="154">
        <v>1</v>
      </c>
      <c r="AZ83" s="155">
        <f t="shared" si="57"/>
        <v>3</v>
      </c>
      <c r="BA83" s="156">
        <f t="shared" si="54"/>
        <v>353</v>
      </c>
    </row>
    <row r="84" hidden="1" spans="1:53">
      <c r="A84" s="75">
        <v>82</v>
      </c>
      <c r="B84" s="75">
        <v>113025</v>
      </c>
      <c r="C84" s="76" t="s">
        <v>140</v>
      </c>
      <c r="D84" s="75" t="s">
        <v>69</v>
      </c>
      <c r="E84" s="72"/>
      <c r="F84" s="72">
        <v>2</v>
      </c>
      <c r="G84" s="73" t="s">
        <v>60</v>
      </c>
      <c r="H84" s="74">
        <v>5250</v>
      </c>
      <c r="I84" s="74">
        <f t="shared" si="38"/>
        <v>15750</v>
      </c>
      <c r="J84" s="86">
        <v>0.2716</v>
      </c>
      <c r="K84" s="87">
        <v>1425.9</v>
      </c>
      <c r="L84" s="87">
        <f t="shared" si="39"/>
        <v>4277.7</v>
      </c>
      <c r="M84" s="74">
        <v>6037.5</v>
      </c>
      <c r="N84" s="74">
        <f t="shared" si="40"/>
        <v>18112.5</v>
      </c>
      <c r="O84" s="86">
        <v>0.26516</v>
      </c>
      <c r="P84" s="87">
        <v>1600.9035</v>
      </c>
      <c r="Q84" s="87">
        <f t="shared" si="41"/>
        <v>4802.7105</v>
      </c>
      <c r="R84" s="104">
        <v>12179.03</v>
      </c>
      <c r="S84" s="104">
        <v>3537.53</v>
      </c>
      <c r="T84" s="100"/>
      <c r="U84" s="100"/>
      <c r="V84" s="101">
        <f t="shared" si="42"/>
        <v>0.773271746031746</v>
      </c>
      <c r="W84" s="103">
        <f t="shared" si="43"/>
        <v>0.773271746031746</v>
      </c>
      <c r="X84" s="103">
        <f t="shared" si="55"/>
        <v>0.826970100755079</v>
      </c>
      <c r="Y84" s="103">
        <f t="shared" si="44"/>
        <v>0.672410213940649</v>
      </c>
      <c r="Z84" s="103">
        <f t="shared" si="56"/>
        <v>0.736569485085557</v>
      </c>
      <c r="AA84" s="119"/>
      <c r="AB84" s="120"/>
      <c r="AC84" s="121">
        <f t="shared" si="37"/>
        <v>-71.4194</v>
      </c>
      <c r="AD84" s="122">
        <v>4725</v>
      </c>
      <c r="AE84" s="122">
        <f t="shared" si="45"/>
        <v>9450</v>
      </c>
      <c r="AF84" s="123">
        <v>0.27608</v>
      </c>
      <c r="AG84" s="122">
        <v>1304.478</v>
      </c>
      <c r="AH84" s="122">
        <f t="shared" si="46"/>
        <v>2608.956</v>
      </c>
      <c r="AI84" s="122">
        <v>5433.75</v>
      </c>
      <c r="AJ84" s="122">
        <f t="shared" si="47"/>
        <v>10867.5</v>
      </c>
      <c r="AK84" s="123">
        <v>0.2716</v>
      </c>
      <c r="AL84" s="122">
        <v>1475.8065</v>
      </c>
      <c r="AM84" s="122">
        <f t="shared" si="48"/>
        <v>2951.613</v>
      </c>
      <c r="AN84" s="131">
        <v>6265.2</v>
      </c>
      <c r="AO84" s="131">
        <v>1925.31</v>
      </c>
      <c r="AP84" s="138"/>
      <c r="AQ84" s="138"/>
      <c r="AR84" s="139">
        <f t="shared" si="49"/>
        <v>0.662984126984127</v>
      </c>
      <c r="AS84" s="140">
        <f t="shared" si="50"/>
        <v>0.662984126984127</v>
      </c>
      <c r="AT84" s="140">
        <f t="shared" si="51"/>
        <v>0.737961851407229</v>
      </c>
      <c r="AU84" s="140">
        <f t="shared" si="52"/>
        <v>0.576507936507937</v>
      </c>
      <c r="AV84" s="140">
        <f t="shared" si="53"/>
        <v>0.652290798285548</v>
      </c>
      <c r="AW84" s="152"/>
      <c r="AX84" s="153">
        <v>5</v>
      </c>
      <c r="AY84" s="154">
        <v>7</v>
      </c>
      <c r="AZ84" s="155">
        <f t="shared" si="57"/>
        <v>21</v>
      </c>
      <c r="BA84" s="156">
        <f t="shared" si="54"/>
        <v>21</v>
      </c>
    </row>
    <row r="85" hidden="1" spans="1:53">
      <c r="A85" s="75">
        <v>83</v>
      </c>
      <c r="B85" s="75">
        <v>539</v>
      </c>
      <c r="C85" s="76" t="s">
        <v>141</v>
      </c>
      <c r="D85" s="75" t="s">
        <v>88</v>
      </c>
      <c r="E85" s="72"/>
      <c r="F85" s="72">
        <v>3</v>
      </c>
      <c r="G85" s="73" t="s">
        <v>60</v>
      </c>
      <c r="H85" s="74">
        <v>7168.5</v>
      </c>
      <c r="I85" s="74">
        <f t="shared" si="38"/>
        <v>21505.5</v>
      </c>
      <c r="J85" s="86">
        <v>0.2716</v>
      </c>
      <c r="K85" s="87">
        <v>1946.9646</v>
      </c>
      <c r="L85" s="87">
        <f t="shared" si="39"/>
        <v>5840.8938</v>
      </c>
      <c r="M85" s="74">
        <v>8243.775</v>
      </c>
      <c r="N85" s="74">
        <f t="shared" si="40"/>
        <v>24731.325</v>
      </c>
      <c r="O85" s="86">
        <v>0.26516</v>
      </c>
      <c r="P85" s="87">
        <v>2185.919379</v>
      </c>
      <c r="Q85" s="87">
        <f t="shared" si="41"/>
        <v>6557.758137</v>
      </c>
      <c r="R85" s="104">
        <v>16627.64</v>
      </c>
      <c r="S85" s="104">
        <v>4360.69</v>
      </c>
      <c r="T85" s="100"/>
      <c r="U85" s="100"/>
      <c r="V85" s="101">
        <f t="shared" si="42"/>
        <v>0.773180814210318</v>
      </c>
      <c r="W85" s="103">
        <f t="shared" si="43"/>
        <v>0.773180814210318</v>
      </c>
      <c r="X85" s="103">
        <f t="shared" si="55"/>
        <v>0.746579230733488</v>
      </c>
      <c r="Y85" s="103">
        <f t="shared" si="44"/>
        <v>0.672331142791581</v>
      </c>
      <c r="Z85" s="103">
        <f t="shared" si="56"/>
        <v>0.664966579873728</v>
      </c>
      <c r="AA85" s="119"/>
      <c r="AB85" s="120"/>
      <c r="AC85" s="121">
        <f t="shared" si="37"/>
        <v>-97.5572</v>
      </c>
      <c r="AD85" s="122">
        <v>6451.65</v>
      </c>
      <c r="AE85" s="122">
        <f t="shared" si="45"/>
        <v>12903.3</v>
      </c>
      <c r="AF85" s="123">
        <v>0.27608</v>
      </c>
      <c r="AG85" s="122">
        <v>1781.171532</v>
      </c>
      <c r="AH85" s="122">
        <f t="shared" si="46"/>
        <v>3562.343064</v>
      </c>
      <c r="AI85" s="122">
        <v>7419.3975</v>
      </c>
      <c r="AJ85" s="122">
        <f t="shared" si="47"/>
        <v>14838.795</v>
      </c>
      <c r="AK85" s="123">
        <v>0.2716</v>
      </c>
      <c r="AL85" s="122">
        <v>2015.108361</v>
      </c>
      <c r="AM85" s="122">
        <f t="shared" si="48"/>
        <v>4030.216722</v>
      </c>
      <c r="AN85" s="131">
        <v>7471.83</v>
      </c>
      <c r="AO85" s="131">
        <v>1785.99</v>
      </c>
      <c r="AP85" s="138"/>
      <c r="AQ85" s="138"/>
      <c r="AR85" s="139">
        <f t="shared" si="49"/>
        <v>0.579063495384902</v>
      </c>
      <c r="AS85" s="140">
        <f t="shared" si="50"/>
        <v>0.579063495384902</v>
      </c>
      <c r="AT85" s="140">
        <f t="shared" si="51"/>
        <v>0.501352612006602</v>
      </c>
      <c r="AU85" s="140">
        <f t="shared" si="52"/>
        <v>0.50353347424774</v>
      </c>
      <c r="AV85" s="140">
        <f t="shared" si="53"/>
        <v>0.443149865924257</v>
      </c>
      <c r="AW85" s="152"/>
      <c r="AX85" s="153">
        <v>5</v>
      </c>
      <c r="AY85" s="154">
        <v>1</v>
      </c>
      <c r="AZ85" s="155">
        <f t="shared" si="57"/>
        <v>3</v>
      </c>
      <c r="BA85" s="156">
        <f t="shared" si="54"/>
        <v>3</v>
      </c>
    </row>
    <row r="86" hidden="1" spans="1:53">
      <c r="A86" s="75">
        <v>84</v>
      </c>
      <c r="B86" s="75">
        <v>347</v>
      </c>
      <c r="C86" s="76" t="s">
        <v>142</v>
      </c>
      <c r="D86" s="75" t="s">
        <v>51</v>
      </c>
      <c r="E86" s="72">
        <v>1</v>
      </c>
      <c r="F86" s="72">
        <v>2</v>
      </c>
      <c r="G86" s="73" t="s">
        <v>60</v>
      </c>
      <c r="H86" s="74">
        <v>6442.8</v>
      </c>
      <c r="I86" s="74">
        <f t="shared" si="38"/>
        <v>19328.4</v>
      </c>
      <c r="J86" s="86">
        <v>0.25705</v>
      </c>
      <c r="K86" s="87">
        <v>1656.12174</v>
      </c>
      <c r="L86" s="87">
        <f t="shared" si="39"/>
        <v>4968.36522</v>
      </c>
      <c r="M86" s="74">
        <v>7409.22</v>
      </c>
      <c r="N86" s="74">
        <f t="shared" si="40"/>
        <v>22227.66</v>
      </c>
      <c r="O86" s="86">
        <v>0.250955</v>
      </c>
      <c r="P86" s="87">
        <v>1859.3808051</v>
      </c>
      <c r="Q86" s="87">
        <f t="shared" si="41"/>
        <v>5578.1424153</v>
      </c>
      <c r="R86" s="104">
        <v>14854.81</v>
      </c>
      <c r="S86" s="104">
        <v>3303.62</v>
      </c>
      <c r="T86" s="100"/>
      <c r="U86" s="100"/>
      <c r="V86" s="101">
        <f t="shared" si="42"/>
        <v>0.768548353717845</v>
      </c>
      <c r="W86" s="103">
        <f t="shared" si="43"/>
        <v>0.768548353717845</v>
      </c>
      <c r="X86" s="103">
        <f t="shared" si="55"/>
        <v>0.664930989111143</v>
      </c>
      <c r="Y86" s="103">
        <f t="shared" si="44"/>
        <v>0.668302916276387</v>
      </c>
      <c r="Z86" s="103">
        <f t="shared" si="56"/>
        <v>0.592243753214093</v>
      </c>
      <c r="AA86" s="119"/>
      <c r="AB86" s="120"/>
      <c r="AC86" s="121">
        <f t="shared" si="37"/>
        <v>-89.4718</v>
      </c>
      <c r="AD86" s="122">
        <v>5798.52</v>
      </c>
      <c r="AE86" s="122">
        <f t="shared" si="45"/>
        <v>11597.04</v>
      </c>
      <c r="AF86" s="123">
        <v>0.26129</v>
      </c>
      <c r="AG86" s="122">
        <v>1515.0952908</v>
      </c>
      <c r="AH86" s="122">
        <f t="shared" si="46"/>
        <v>3030.1905816</v>
      </c>
      <c r="AI86" s="122">
        <v>6668.298</v>
      </c>
      <c r="AJ86" s="122">
        <f t="shared" si="47"/>
        <v>13336.596</v>
      </c>
      <c r="AK86" s="123">
        <v>0.25705</v>
      </c>
      <c r="AL86" s="122">
        <v>1714.0860009</v>
      </c>
      <c r="AM86" s="122">
        <f t="shared" si="48"/>
        <v>3428.1720018</v>
      </c>
      <c r="AN86" s="131">
        <v>6228.7</v>
      </c>
      <c r="AO86" s="131">
        <v>1560.47</v>
      </c>
      <c r="AP86" s="138"/>
      <c r="AQ86" s="138"/>
      <c r="AR86" s="139">
        <f t="shared" si="49"/>
        <v>0.537093948110897</v>
      </c>
      <c r="AS86" s="140">
        <f t="shared" si="50"/>
        <v>0.537093948110897</v>
      </c>
      <c r="AT86" s="140">
        <f t="shared" si="51"/>
        <v>0.514974209700052</v>
      </c>
      <c r="AU86" s="140">
        <f t="shared" si="52"/>
        <v>0.467038215748606</v>
      </c>
      <c r="AV86" s="140">
        <f t="shared" si="53"/>
        <v>0.455190112742493</v>
      </c>
      <c r="AW86" s="152"/>
      <c r="AX86" s="153">
        <v>5</v>
      </c>
      <c r="AY86" s="154">
        <v>7</v>
      </c>
      <c r="AZ86" s="155">
        <f t="shared" si="57"/>
        <v>21</v>
      </c>
      <c r="BA86" s="156">
        <f t="shared" si="54"/>
        <v>21</v>
      </c>
    </row>
    <row r="87" spans="1:53">
      <c r="A87" s="75">
        <v>85</v>
      </c>
      <c r="B87" s="75">
        <v>113299</v>
      </c>
      <c r="C87" s="76" t="s">
        <v>143</v>
      </c>
      <c r="D87" s="75" t="s">
        <v>48</v>
      </c>
      <c r="E87" s="72"/>
      <c r="F87" s="72">
        <v>1</v>
      </c>
      <c r="G87" s="73" t="s">
        <v>60</v>
      </c>
      <c r="H87" s="74">
        <v>5600</v>
      </c>
      <c r="I87" s="74">
        <f t="shared" si="38"/>
        <v>16800</v>
      </c>
      <c r="J87" s="86">
        <v>0.2522</v>
      </c>
      <c r="K87" s="87">
        <v>1412.32</v>
      </c>
      <c r="L87" s="87">
        <f t="shared" si="39"/>
        <v>4236.96</v>
      </c>
      <c r="M87" s="74">
        <v>6440</v>
      </c>
      <c r="N87" s="74">
        <f t="shared" si="40"/>
        <v>19320</v>
      </c>
      <c r="O87" s="86">
        <v>0.24622</v>
      </c>
      <c r="P87" s="87">
        <v>1585.6568</v>
      </c>
      <c r="Q87" s="87">
        <f t="shared" si="41"/>
        <v>4756.9704</v>
      </c>
      <c r="R87" s="104">
        <v>12866.72</v>
      </c>
      <c r="S87" s="104">
        <v>2664.88</v>
      </c>
      <c r="T87" s="100"/>
      <c r="U87" s="100"/>
      <c r="V87" s="101">
        <f t="shared" si="42"/>
        <v>0.76587619047619</v>
      </c>
      <c r="W87" s="103">
        <f t="shared" si="43"/>
        <v>0.76587619047619</v>
      </c>
      <c r="X87" s="103">
        <f t="shared" si="55"/>
        <v>0.628960386692345</v>
      </c>
      <c r="Y87" s="103">
        <f t="shared" si="44"/>
        <v>0.665979296066253</v>
      </c>
      <c r="Z87" s="103">
        <f t="shared" si="56"/>
        <v>0.560205293688605</v>
      </c>
      <c r="AA87" s="119"/>
      <c r="AB87" s="120"/>
      <c r="AC87" s="121">
        <f t="shared" ref="AC87:AC118" si="58">(R87-I87)*0.02</f>
        <v>-78.6656</v>
      </c>
      <c r="AD87" s="122">
        <v>5040</v>
      </c>
      <c r="AE87" s="122">
        <f t="shared" si="45"/>
        <v>10080</v>
      </c>
      <c r="AF87" s="123">
        <v>0.25636</v>
      </c>
      <c r="AG87" s="122">
        <v>1292.0544</v>
      </c>
      <c r="AH87" s="122">
        <f t="shared" si="46"/>
        <v>2584.1088</v>
      </c>
      <c r="AI87" s="122">
        <v>5796</v>
      </c>
      <c r="AJ87" s="122">
        <f t="shared" si="47"/>
        <v>11592</v>
      </c>
      <c r="AK87" s="123">
        <v>0.2522</v>
      </c>
      <c r="AL87" s="122">
        <v>1461.7512</v>
      </c>
      <c r="AM87" s="122">
        <f t="shared" si="48"/>
        <v>2923.5024</v>
      </c>
      <c r="AN87" s="131">
        <v>6440.91</v>
      </c>
      <c r="AO87" s="131">
        <v>1680.45</v>
      </c>
      <c r="AP87" s="138"/>
      <c r="AQ87" s="138"/>
      <c r="AR87" s="139">
        <f t="shared" si="49"/>
        <v>0.638979166666667</v>
      </c>
      <c r="AS87" s="140">
        <f t="shared" si="50"/>
        <v>0.638979166666667</v>
      </c>
      <c r="AT87" s="140">
        <f t="shared" si="51"/>
        <v>0.650301566249842</v>
      </c>
      <c r="AU87" s="140">
        <f t="shared" si="52"/>
        <v>0.555634057971015</v>
      </c>
      <c r="AV87" s="140">
        <f t="shared" si="53"/>
        <v>0.574807121759161</v>
      </c>
      <c r="AW87" s="152"/>
      <c r="AX87" s="153">
        <v>3</v>
      </c>
      <c r="AY87" s="154">
        <v>10</v>
      </c>
      <c r="AZ87" s="155">
        <f t="shared" si="57"/>
        <v>30</v>
      </c>
      <c r="BA87" s="156">
        <f t="shared" si="54"/>
        <v>30</v>
      </c>
    </row>
    <row r="88" hidden="1" spans="1:53">
      <c r="A88" s="75">
        <v>86</v>
      </c>
      <c r="B88" s="75">
        <v>377</v>
      </c>
      <c r="C88" s="76" t="s">
        <v>144</v>
      </c>
      <c r="D88" s="75" t="s">
        <v>64</v>
      </c>
      <c r="E88" s="72">
        <v>3</v>
      </c>
      <c r="F88" s="72">
        <v>2</v>
      </c>
      <c r="G88" s="73" t="s">
        <v>53</v>
      </c>
      <c r="H88" s="74">
        <v>10170</v>
      </c>
      <c r="I88" s="74">
        <f t="shared" si="38"/>
        <v>30510</v>
      </c>
      <c r="J88" s="86">
        <v>0.30555</v>
      </c>
      <c r="K88" s="87">
        <v>3107.4435</v>
      </c>
      <c r="L88" s="87">
        <f t="shared" si="39"/>
        <v>9322.3305</v>
      </c>
      <c r="M88" s="74">
        <v>11695.5</v>
      </c>
      <c r="N88" s="74">
        <f t="shared" si="40"/>
        <v>35086.5</v>
      </c>
      <c r="O88" s="86">
        <v>0.298305</v>
      </c>
      <c r="P88" s="87">
        <v>3488.8261275</v>
      </c>
      <c r="Q88" s="87">
        <f t="shared" si="41"/>
        <v>10466.4783825</v>
      </c>
      <c r="R88" s="104">
        <v>23182.29</v>
      </c>
      <c r="S88" s="104">
        <v>6514.08</v>
      </c>
      <c r="T88" s="100"/>
      <c r="U88" s="100"/>
      <c r="V88" s="101">
        <f t="shared" si="42"/>
        <v>0.759825958702065</v>
      </c>
      <c r="W88" s="103">
        <f t="shared" si="43"/>
        <v>0.759825958702065</v>
      </c>
      <c r="X88" s="103">
        <f t="shared" si="55"/>
        <v>0.698760894606772</v>
      </c>
      <c r="Y88" s="103">
        <f t="shared" si="44"/>
        <v>0.660718224958317</v>
      </c>
      <c r="Z88" s="103">
        <f t="shared" si="56"/>
        <v>0.622375527081924</v>
      </c>
      <c r="AA88" s="119"/>
      <c r="AB88" s="120"/>
      <c r="AC88" s="121">
        <f t="shared" si="58"/>
        <v>-146.5542</v>
      </c>
      <c r="AD88" s="122">
        <v>9153</v>
      </c>
      <c r="AE88" s="122">
        <f t="shared" si="45"/>
        <v>18306</v>
      </c>
      <c r="AF88" s="123">
        <v>0.31059</v>
      </c>
      <c r="AG88" s="122">
        <v>2842.83027</v>
      </c>
      <c r="AH88" s="122">
        <f t="shared" si="46"/>
        <v>5685.66054</v>
      </c>
      <c r="AI88" s="122">
        <v>10525.95</v>
      </c>
      <c r="AJ88" s="122">
        <f t="shared" si="47"/>
        <v>21051.9</v>
      </c>
      <c r="AK88" s="123">
        <v>0.30555</v>
      </c>
      <c r="AL88" s="122">
        <v>3216.2040225</v>
      </c>
      <c r="AM88" s="122">
        <f t="shared" si="48"/>
        <v>6432.408045</v>
      </c>
      <c r="AN88" s="131">
        <v>13562.52</v>
      </c>
      <c r="AO88" s="131">
        <v>3831.04</v>
      </c>
      <c r="AP88" s="138"/>
      <c r="AQ88" s="138"/>
      <c r="AR88" s="139">
        <f t="shared" si="49"/>
        <v>0.740878400524418</v>
      </c>
      <c r="AS88" s="140">
        <f t="shared" si="50"/>
        <v>0.740878400524418</v>
      </c>
      <c r="AT88" s="140">
        <f t="shared" si="51"/>
        <v>0.673807374367095</v>
      </c>
      <c r="AU88" s="140">
        <f t="shared" si="52"/>
        <v>0.644242087412538</v>
      </c>
      <c r="AV88" s="140">
        <f t="shared" si="53"/>
        <v>0.595584106791534</v>
      </c>
      <c r="AW88" s="152"/>
      <c r="AX88" s="153">
        <v>10</v>
      </c>
      <c r="AY88" s="154">
        <v>4</v>
      </c>
      <c r="AZ88" s="155">
        <f t="shared" si="57"/>
        <v>12</v>
      </c>
      <c r="BA88" s="156">
        <f t="shared" si="54"/>
        <v>12</v>
      </c>
    </row>
    <row r="89" hidden="1" spans="1:53">
      <c r="A89" s="75">
        <v>87</v>
      </c>
      <c r="B89" s="75">
        <v>104838</v>
      </c>
      <c r="C89" s="76" t="s">
        <v>145</v>
      </c>
      <c r="D89" s="75" t="s">
        <v>56</v>
      </c>
      <c r="E89" s="72">
        <v>2</v>
      </c>
      <c r="F89" s="72">
        <v>2</v>
      </c>
      <c r="G89" s="73" t="s">
        <v>60</v>
      </c>
      <c r="H89" s="74">
        <v>6750</v>
      </c>
      <c r="I89" s="74">
        <f t="shared" si="38"/>
        <v>20250</v>
      </c>
      <c r="J89" s="86">
        <v>0.2716</v>
      </c>
      <c r="K89" s="87">
        <v>1833.3</v>
      </c>
      <c r="L89" s="87">
        <f t="shared" si="39"/>
        <v>5499.9</v>
      </c>
      <c r="M89" s="74">
        <v>7762.5</v>
      </c>
      <c r="N89" s="74">
        <f t="shared" si="40"/>
        <v>23287.5</v>
      </c>
      <c r="O89" s="86">
        <v>0.26516</v>
      </c>
      <c r="P89" s="87">
        <v>2058.3045</v>
      </c>
      <c r="Q89" s="87">
        <f t="shared" si="41"/>
        <v>6174.9135</v>
      </c>
      <c r="R89" s="104">
        <v>15184.62</v>
      </c>
      <c r="S89" s="104">
        <v>4242.29</v>
      </c>
      <c r="T89" s="100"/>
      <c r="U89" s="100"/>
      <c r="V89" s="101">
        <f t="shared" si="42"/>
        <v>0.749857777777778</v>
      </c>
      <c r="W89" s="103">
        <f t="shared" si="43"/>
        <v>0.749857777777778</v>
      </c>
      <c r="X89" s="103">
        <f t="shared" si="55"/>
        <v>0.771339478899616</v>
      </c>
      <c r="Y89" s="103">
        <f t="shared" si="44"/>
        <v>0.652050241545894</v>
      </c>
      <c r="Z89" s="103">
        <f t="shared" si="56"/>
        <v>0.687020150160808</v>
      </c>
      <c r="AA89" s="119"/>
      <c r="AB89" s="120"/>
      <c r="AC89" s="121">
        <f t="shared" si="58"/>
        <v>-101.3076</v>
      </c>
      <c r="AD89" s="122">
        <v>6075</v>
      </c>
      <c r="AE89" s="122">
        <f t="shared" si="45"/>
        <v>12150</v>
      </c>
      <c r="AF89" s="123">
        <v>0.27608</v>
      </c>
      <c r="AG89" s="122">
        <v>1677.186</v>
      </c>
      <c r="AH89" s="122">
        <f t="shared" si="46"/>
        <v>3354.372</v>
      </c>
      <c r="AI89" s="122">
        <v>6986.25</v>
      </c>
      <c r="AJ89" s="122">
        <f t="shared" si="47"/>
        <v>13972.5</v>
      </c>
      <c r="AK89" s="123">
        <v>0.2716</v>
      </c>
      <c r="AL89" s="122">
        <v>1897.4655</v>
      </c>
      <c r="AM89" s="122">
        <f t="shared" si="48"/>
        <v>3794.931</v>
      </c>
      <c r="AN89" s="131">
        <v>9117.8</v>
      </c>
      <c r="AO89" s="131">
        <v>1929.82</v>
      </c>
      <c r="AP89" s="138"/>
      <c r="AQ89" s="138"/>
      <c r="AR89" s="139">
        <f t="shared" si="49"/>
        <v>0.75043621399177</v>
      </c>
      <c r="AS89" s="140">
        <f t="shared" si="50"/>
        <v>0.75043621399177</v>
      </c>
      <c r="AT89" s="140">
        <f t="shared" si="51"/>
        <v>0.575314842837944</v>
      </c>
      <c r="AU89" s="140">
        <f t="shared" si="52"/>
        <v>0.65255322955806</v>
      </c>
      <c r="AV89" s="140">
        <f t="shared" si="53"/>
        <v>0.508525714960298</v>
      </c>
      <c r="AW89" s="152"/>
      <c r="AX89" s="153">
        <v>5</v>
      </c>
      <c r="AY89" s="154"/>
      <c r="AZ89" s="155"/>
      <c r="BA89" s="156"/>
    </row>
    <row r="90" hidden="1" spans="1:53">
      <c r="A90" s="75">
        <v>88</v>
      </c>
      <c r="B90" s="75">
        <v>746</v>
      </c>
      <c r="C90" s="76" t="s">
        <v>146</v>
      </c>
      <c r="D90" s="75" t="s">
        <v>88</v>
      </c>
      <c r="E90" s="72"/>
      <c r="F90" s="72">
        <v>4</v>
      </c>
      <c r="G90" s="73" t="s">
        <v>53</v>
      </c>
      <c r="H90" s="74">
        <v>10311.25</v>
      </c>
      <c r="I90" s="74">
        <f t="shared" si="38"/>
        <v>30933.75</v>
      </c>
      <c r="J90" s="86">
        <v>0.291</v>
      </c>
      <c r="K90" s="87">
        <v>3000.57375</v>
      </c>
      <c r="L90" s="87">
        <f t="shared" si="39"/>
        <v>9001.72125</v>
      </c>
      <c r="M90" s="74">
        <v>11857.9375</v>
      </c>
      <c r="N90" s="74">
        <f t="shared" si="40"/>
        <v>35573.8125</v>
      </c>
      <c r="O90" s="86">
        <v>0.2841</v>
      </c>
      <c r="P90" s="87">
        <v>3368.84004375</v>
      </c>
      <c r="Q90" s="87">
        <f t="shared" si="41"/>
        <v>10106.52013125</v>
      </c>
      <c r="R90" s="104">
        <v>23192.33</v>
      </c>
      <c r="S90" s="104">
        <v>6571.03</v>
      </c>
      <c r="T90" s="100"/>
      <c r="U90" s="100"/>
      <c r="V90" s="101">
        <f t="shared" si="42"/>
        <v>0.749741948519012</v>
      </c>
      <c r="W90" s="103">
        <f t="shared" si="43"/>
        <v>0.749741948519012</v>
      </c>
      <c r="X90" s="103">
        <f t="shared" si="55"/>
        <v>0.729974836756915</v>
      </c>
      <c r="Y90" s="103">
        <f t="shared" si="44"/>
        <v>0.651949520451315</v>
      </c>
      <c r="Z90" s="103">
        <f t="shared" si="56"/>
        <v>0.650177302836607</v>
      </c>
      <c r="AA90" s="119"/>
      <c r="AB90" s="120"/>
      <c r="AC90" s="121">
        <f t="shared" si="58"/>
        <v>-154.8284</v>
      </c>
      <c r="AD90" s="122">
        <v>9280.125</v>
      </c>
      <c r="AE90" s="122">
        <f t="shared" si="45"/>
        <v>18560.25</v>
      </c>
      <c r="AF90" s="123">
        <v>0.2958</v>
      </c>
      <c r="AG90" s="122">
        <v>2745.060975</v>
      </c>
      <c r="AH90" s="122">
        <f t="shared" si="46"/>
        <v>5490.12195</v>
      </c>
      <c r="AI90" s="122">
        <v>10672.14375</v>
      </c>
      <c r="AJ90" s="122">
        <f t="shared" si="47"/>
        <v>21344.2875</v>
      </c>
      <c r="AK90" s="123">
        <v>0.291</v>
      </c>
      <c r="AL90" s="122">
        <v>3105.59383125</v>
      </c>
      <c r="AM90" s="122">
        <f t="shared" si="48"/>
        <v>6211.1876625</v>
      </c>
      <c r="AN90" s="131">
        <v>12022.11</v>
      </c>
      <c r="AO90" s="131">
        <v>3179.87</v>
      </c>
      <c r="AP90" s="138"/>
      <c r="AQ90" s="138"/>
      <c r="AR90" s="139">
        <f t="shared" si="49"/>
        <v>0.647734270820706</v>
      </c>
      <c r="AS90" s="140">
        <f t="shared" si="50"/>
        <v>0.647734270820706</v>
      </c>
      <c r="AT90" s="140">
        <f t="shared" si="51"/>
        <v>0.579198427459339</v>
      </c>
      <c r="AU90" s="140">
        <f t="shared" si="52"/>
        <v>0.563247192018005</v>
      </c>
      <c r="AV90" s="140">
        <f t="shared" si="53"/>
        <v>0.511958448655229</v>
      </c>
      <c r="AW90" s="152"/>
      <c r="AX90" s="153">
        <v>10</v>
      </c>
      <c r="AY90" s="154"/>
      <c r="AZ90" s="155"/>
      <c r="BA90" s="156"/>
    </row>
    <row r="91" hidden="1" spans="1:53">
      <c r="A91" s="75">
        <v>89</v>
      </c>
      <c r="B91" s="75">
        <v>118074</v>
      </c>
      <c r="C91" s="76" t="s">
        <v>147</v>
      </c>
      <c r="D91" s="75" t="s">
        <v>64</v>
      </c>
      <c r="E91" s="72">
        <v>1</v>
      </c>
      <c r="F91" s="72">
        <v>1</v>
      </c>
      <c r="G91" s="73" t="s">
        <v>60</v>
      </c>
      <c r="H91" s="74">
        <v>4025</v>
      </c>
      <c r="I91" s="74">
        <f t="shared" si="38"/>
        <v>12075</v>
      </c>
      <c r="J91" s="86">
        <v>0.2716</v>
      </c>
      <c r="K91" s="87">
        <v>1093.19</v>
      </c>
      <c r="L91" s="87">
        <f t="shared" si="39"/>
        <v>3279.57</v>
      </c>
      <c r="M91" s="74">
        <v>4628.75</v>
      </c>
      <c r="N91" s="74">
        <f t="shared" si="40"/>
        <v>13886.25</v>
      </c>
      <c r="O91" s="86">
        <v>0.26516</v>
      </c>
      <c r="P91" s="87">
        <v>1227.35935</v>
      </c>
      <c r="Q91" s="87">
        <f t="shared" si="41"/>
        <v>3682.07805</v>
      </c>
      <c r="R91" s="104">
        <v>9015.02</v>
      </c>
      <c r="S91" s="104">
        <v>1963.76</v>
      </c>
      <c r="T91" s="100"/>
      <c r="U91" s="100"/>
      <c r="V91" s="101">
        <f t="shared" si="42"/>
        <v>0.746585507246377</v>
      </c>
      <c r="W91" s="103">
        <f t="shared" si="43"/>
        <v>0.746585507246377</v>
      </c>
      <c r="X91" s="103">
        <f t="shared" si="55"/>
        <v>0.598785816433252</v>
      </c>
      <c r="Y91" s="103">
        <f t="shared" si="44"/>
        <v>0.649204788909893</v>
      </c>
      <c r="Z91" s="103">
        <f t="shared" si="56"/>
        <v>0.533329270410224</v>
      </c>
      <c r="AA91" s="119"/>
      <c r="AB91" s="120"/>
      <c r="AC91" s="121">
        <f t="shared" si="58"/>
        <v>-61.1996</v>
      </c>
      <c r="AD91" s="122">
        <v>3622.5</v>
      </c>
      <c r="AE91" s="122">
        <f t="shared" si="45"/>
        <v>7245</v>
      </c>
      <c r="AF91" s="123">
        <v>0.27608</v>
      </c>
      <c r="AG91" s="122">
        <v>1000.0998</v>
      </c>
      <c r="AH91" s="122">
        <f t="shared" si="46"/>
        <v>2000.1996</v>
      </c>
      <c r="AI91" s="122">
        <v>4165.875</v>
      </c>
      <c r="AJ91" s="122">
        <f t="shared" si="47"/>
        <v>8331.75</v>
      </c>
      <c r="AK91" s="123">
        <v>0.2716</v>
      </c>
      <c r="AL91" s="122">
        <v>1131.45165</v>
      </c>
      <c r="AM91" s="122">
        <f t="shared" si="48"/>
        <v>2262.9033</v>
      </c>
      <c r="AN91" s="131">
        <v>5846.15</v>
      </c>
      <c r="AO91" s="131">
        <v>1758.72</v>
      </c>
      <c r="AP91" s="138"/>
      <c r="AQ91" s="138"/>
      <c r="AR91" s="139">
        <f t="shared" si="49"/>
        <v>0.806922015182885</v>
      </c>
      <c r="AS91" s="140">
        <f t="shared" si="50"/>
        <v>0.806922015182885</v>
      </c>
      <c r="AT91" s="140">
        <f t="shared" si="51"/>
        <v>0.879272248629587</v>
      </c>
      <c r="AU91" s="140">
        <f t="shared" si="52"/>
        <v>0.701671317550335</v>
      </c>
      <c r="AV91" s="140">
        <f t="shared" si="53"/>
        <v>0.777196268174606</v>
      </c>
      <c r="AW91" s="152"/>
      <c r="AX91" s="153">
        <v>3</v>
      </c>
      <c r="AY91" s="154"/>
      <c r="AZ91" s="155"/>
      <c r="BA91" s="156"/>
    </row>
    <row r="92" hidden="1" spans="1:53">
      <c r="A92" s="75">
        <v>90</v>
      </c>
      <c r="B92" s="75">
        <v>709</v>
      </c>
      <c r="C92" s="76" t="s">
        <v>148</v>
      </c>
      <c r="D92" s="75" t="s">
        <v>69</v>
      </c>
      <c r="E92" s="72"/>
      <c r="F92" s="72">
        <v>3</v>
      </c>
      <c r="G92" s="73" t="s">
        <v>53</v>
      </c>
      <c r="H92" s="74">
        <v>13842.5</v>
      </c>
      <c r="I92" s="74">
        <f t="shared" si="38"/>
        <v>41527.5</v>
      </c>
      <c r="J92" s="86">
        <v>0.27645</v>
      </c>
      <c r="K92" s="87">
        <v>3826.759125</v>
      </c>
      <c r="L92" s="87">
        <f t="shared" si="39"/>
        <v>11480.277375</v>
      </c>
      <c r="M92" s="74">
        <v>15918.875</v>
      </c>
      <c r="N92" s="74">
        <f t="shared" si="40"/>
        <v>47756.625</v>
      </c>
      <c r="O92" s="86">
        <v>0.269895</v>
      </c>
      <c r="P92" s="87">
        <v>4296.424768125</v>
      </c>
      <c r="Q92" s="87">
        <f t="shared" si="41"/>
        <v>12889.274304375</v>
      </c>
      <c r="R92" s="104">
        <v>30817.81</v>
      </c>
      <c r="S92" s="104">
        <v>9115.3</v>
      </c>
      <c r="T92" s="100"/>
      <c r="U92" s="100"/>
      <c r="V92" s="101">
        <f t="shared" si="42"/>
        <v>0.742106074288122</v>
      </c>
      <c r="W92" s="103">
        <f t="shared" si="43"/>
        <v>0.742106074288122</v>
      </c>
      <c r="X92" s="103">
        <f t="shared" si="55"/>
        <v>0.793996495228409</v>
      </c>
      <c r="Y92" s="103">
        <f t="shared" si="44"/>
        <v>0.645309629815759</v>
      </c>
      <c r="Z92" s="103">
        <f t="shared" si="56"/>
        <v>0.707200404363029</v>
      </c>
      <c r="AA92" s="119"/>
      <c r="AB92" s="120"/>
      <c r="AC92" s="121">
        <f t="shared" si="58"/>
        <v>-214.1938</v>
      </c>
      <c r="AD92" s="122">
        <v>12458.25</v>
      </c>
      <c r="AE92" s="122">
        <f t="shared" si="45"/>
        <v>24916.5</v>
      </c>
      <c r="AF92" s="123">
        <v>0.28101</v>
      </c>
      <c r="AG92" s="122">
        <v>3500.8928325</v>
      </c>
      <c r="AH92" s="122">
        <f t="shared" si="46"/>
        <v>7001.785665</v>
      </c>
      <c r="AI92" s="122">
        <v>14326.9875</v>
      </c>
      <c r="AJ92" s="122">
        <f t="shared" si="47"/>
        <v>28653.975</v>
      </c>
      <c r="AK92" s="123">
        <v>0.27645</v>
      </c>
      <c r="AL92" s="122">
        <v>3960.695694375</v>
      </c>
      <c r="AM92" s="122">
        <f t="shared" si="48"/>
        <v>7921.39138875</v>
      </c>
      <c r="AN92" s="131">
        <v>14062.97</v>
      </c>
      <c r="AO92" s="131">
        <v>4592.91</v>
      </c>
      <c r="AP92" s="138"/>
      <c r="AQ92" s="138"/>
      <c r="AR92" s="139">
        <f t="shared" si="49"/>
        <v>0.564403909056248</v>
      </c>
      <c r="AS92" s="140">
        <f t="shared" si="50"/>
        <v>0.564403909056248</v>
      </c>
      <c r="AT92" s="140">
        <f t="shared" si="51"/>
        <v>0.65596266720341</v>
      </c>
      <c r="AU92" s="140">
        <f t="shared" si="52"/>
        <v>0.490786007874998</v>
      </c>
      <c r="AV92" s="140">
        <f t="shared" si="53"/>
        <v>0.579811017357743</v>
      </c>
      <c r="AW92" s="152"/>
      <c r="AX92" s="153">
        <v>10</v>
      </c>
      <c r="AY92" s="154"/>
      <c r="AZ92" s="155"/>
      <c r="BA92" s="156"/>
    </row>
    <row r="93" hidden="1" spans="1:53">
      <c r="A93" s="75">
        <v>91</v>
      </c>
      <c r="B93" s="75">
        <v>114286</v>
      </c>
      <c r="C93" s="76" t="s">
        <v>149</v>
      </c>
      <c r="D93" s="75" t="s">
        <v>51</v>
      </c>
      <c r="E93" s="72">
        <v>1</v>
      </c>
      <c r="F93" s="72">
        <v>2</v>
      </c>
      <c r="G93" s="73" t="s">
        <v>60</v>
      </c>
      <c r="H93" s="74">
        <v>7500</v>
      </c>
      <c r="I93" s="74">
        <f t="shared" si="38"/>
        <v>22500</v>
      </c>
      <c r="J93" s="86">
        <v>0.2425</v>
      </c>
      <c r="K93" s="87">
        <v>1818.75</v>
      </c>
      <c r="L93" s="87">
        <f t="shared" si="39"/>
        <v>5456.25</v>
      </c>
      <c r="M93" s="74">
        <v>8625</v>
      </c>
      <c r="N93" s="74">
        <f t="shared" si="40"/>
        <v>25875</v>
      </c>
      <c r="O93" s="86">
        <v>0.23675</v>
      </c>
      <c r="P93" s="87">
        <v>2041.96875</v>
      </c>
      <c r="Q93" s="87">
        <f t="shared" si="41"/>
        <v>6125.90625</v>
      </c>
      <c r="R93" s="104">
        <v>16658.62</v>
      </c>
      <c r="S93" s="104">
        <v>4407.47</v>
      </c>
      <c r="T93" s="100"/>
      <c r="U93" s="100"/>
      <c r="V93" s="101">
        <f t="shared" si="42"/>
        <v>0.740383111111111</v>
      </c>
      <c r="W93" s="103">
        <f t="shared" si="43"/>
        <v>0.740383111111111</v>
      </c>
      <c r="X93" s="103">
        <f t="shared" si="55"/>
        <v>0.807783734249714</v>
      </c>
      <c r="Y93" s="103">
        <f t="shared" si="44"/>
        <v>0.643811400966183</v>
      </c>
      <c r="Z93" s="103">
        <f t="shared" si="56"/>
        <v>0.719480485030276</v>
      </c>
      <c r="AA93" s="119"/>
      <c r="AB93" s="120"/>
      <c r="AC93" s="121">
        <f t="shared" si="58"/>
        <v>-116.8276</v>
      </c>
      <c r="AD93" s="122">
        <v>6750</v>
      </c>
      <c r="AE93" s="122">
        <f t="shared" si="45"/>
        <v>13500</v>
      </c>
      <c r="AF93" s="123">
        <v>0.2465</v>
      </c>
      <c r="AG93" s="122">
        <v>1663.875</v>
      </c>
      <c r="AH93" s="122">
        <f t="shared" si="46"/>
        <v>3327.75</v>
      </c>
      <c r="AI93" s="122">
        <v>7762.5</v>
      </c>
      <c r="AJ93" s="122">
        <f t="shared" si="47"/>
        <v>15525</v>
      </c>
      <c r="AK93" s="123">
        <v>0.2425</v>
      </c>
      <c r="AL93" s="122">
        <v>1882.40625</v>
      </c>
      <c r="AM93" s="122">
        <f t="shared" si="48"/>
        <v>3764.8125</v>
      </c>
      <c r="AN93" s="131">
        <v>7448.99</v>
      </c>
      <c r="AO93" s="131">
        <v>2057.11</v>
      </c>
      <c r="AP93" s="138"/>
      <c r="AQ93" s="138"/>
      <c r="AR93" s="139">
        <f t="shared" si="49"/>
        <v>0.551777037037037</v>
      </c>
      <c r="AS93" s="140">
        <f t="shared" si="50"/>
        <v>0.551777037037037</v>
      </c>
      <c r="AT93" s="140">
        <f t="shared" si="51"/>
        <v>0.618168432123807</v>
      </c>
      <c r="AU93" s="140">
        <f t="shared" si="52"/>
        <v>0.479806119162641</v>
      </c>
      <c r="AV93" s="140">
        <f t="shared" si="53"/>
        <v>0.546404369407507</v>
      </c>
      <c r="AW93" s="152"/>
      <c r="AX93" s="153">
        <v>5</v>
      </c>
      <c r="AY93" s="154"/>
      <c r="AZ93" s="155"/>
      <c r="BA93" s="156"/>
    </row>
    <row r="94" hidden="1" spans="1:53">
      <c r="A94" s="75">
        <v>92</v>
      </c>
      <c r="B94" s="75">
        <v>106568</v>
      </c>
      <c r="C94" s="76" t="s">
        <v>150</v>
      </c>
      <c r="D94" s="75" t="s">
        <v>64</v>
      </c>
      <c r="E94" s="72">
        <v>1</v>
      </c>
      <c r="F94" s="72">
        <v>1</v>
      </c>
      <c r="G94" s="73" t="s">
        <v>60</v>
      </c>
      <c r="H94" s="74">
        <v>5425</v>
      </c>
      <c r="I94" s="74">
        <f t="shared" si="38"/>
        <v>16275</v>
      </c>
      <c r="J94" s="86">
        <v>0.3104</v>
      </c>
      <c r="K94" s="87">
        <v>1683.92</v>
      </c>
      <c r="L94" s="87">
        <f t="shared" si="39"/>
        <v>5051.76</v>
      </c>
      <c r="M94" s="74">
        <v>6238.75</v>
      </c>
      <c r="N94" s="74">
        <f t="shared" si="40"/>
        <v>18716.25</v>
      </c>
      <c r="O94" s="86">
        <v>0.30304</v>
      </c>
      <c r="P94" s="87">
        <v>1890.5908</v>
      </c>
      <c r="Q94" s="87">
        <f t="shared" si="41"/>
        <v>5671.7724</v>
      </c>
      <c r="R94" s="104">
        <v>11968.6</v>
      </c>
      <c r="S94" s="104">
        <v>3445.52</v>
      </c>
      <c r="T94" s="100"/>
      <c r="U94" s="100"/>
      <c r="V94" s="101">
        <f t="shared" si="42"/>
        <v>0.735397849462366</v>
      </c>
      <c r="W94" s="103">
        <f t="shared" si="43"/>
        <v>0.735397849462366</v>
      </c>
      <c r="X94" s="103">
        <f t="shared" si="55"/>
        <v>0.68204348583464</v>
      </c>
      <c r="Y94" s="103">
        <f t="shared" si="44"/>
        <v>0.63947639083684</v>
      </c>
      <c r="Z94" s="103">
        <f t="shared" si="56"/>
        <v>0.60748558951343</v>
      </c>
      <c r="AA94" s="119"/>
      <c r="AB94" s="120"/>
      <c r="AC94" s="121">
        <f t="shared" si="58"/>
        <v>-86.128</v>
      </c>
      <c r="AD94" s="122">
        <v>4882.5</v>
      </c>
      <c r="AE94" s="122">
        <f t="shared" si="45"/>
        <v>9765</v>
      </c>
      <c r="AF94" s="123">
        <v>0.31552</v>
      </c>
      <c r="AG94" s="122">
        <v>1540.5264</v>
      </c>
      <c r="AH94" s="122">
        <f t="shared" si="46"/>
        <v>3081.0528</v>
      </c>
      <c r="AI94" s="122">
        <v>5614.875</v>
      </c>
      <c r="AJ94" s="122">
        <f t="shared" si="47"/>
        <v>11229.75</v>
      </c>
      <c r="AK94" s="123">
        <v>0.3104</v>
      </c>
      <c r="AL94" s="122">
        <v>1742.8572</v>
      </c>
      <c r="AM94" s="122">
        <f t="shared" si="48"/>
        <v>3485.7144</v>
      </c>
      <c r="AN94" s="131">
        <v>5644.13</v>
      </c>
      <c r="AO94" s="131">
        <v>2033.08</v>
      </c>
      <c r="AP94" s="138"/>
      <c r="AQ94" s="138"/>
      <c r="AR94" s="139">
        <f t="shared" si="49"/>
        <v>0.577995903737839</v>
      </c>
      <c r="AS94" s="140">
        <f t="shared" si="50"/>
        <v>0.577995903737839</v>
      </c>
      <c r="AT94" s="140">
        <f t="shared" si="51"/>
        <v>0.659865355114979</v>
      </c>
      <c r="AU94" s="140">
        <f t="shared" si="52"/>
        <v>0.502605133685078</v>
      </c>
      <c r="AV94" s="140">
        <f t="shared" si="53"/>
        <v>0.583260636614405</v>
      </c>
      <c r="AW94" s="152"/>
      <c r="AX94" s="153">
        <v>3</v>
      </c>
      <c r="AY94" s="154">
        <v>5</v>
      </c>
      <c r="AZ94" s="155">
        <f>AY94*3</f>
        <v>15</v>
      </c>
      <c r="BA94" s="156">
        <f t="shared" si="54"/>
        <v>15</v>
      </c>
    </row>
    <row r="95" hidden="1" spans="1:53">
      <c r="A95" s="75">
        <v>93</v>
      </c>
      <c r="B95" s="75">
        <v>742</v>
      </c>
      <c r="C95" s="76" t="s">
        <v>151</v>
      </c>
      <c r="D95" s="75" t="s">
        <v>95</v>
      </c>
      <c r="E95" s="72"/>
      <c r="F95" s="72"/>
      <c r="G95" s="73" t="s">
        <v>49</v>
      </c>
      <c r="H95" s="74">
        <v>13418.75</v>
      </c>
      <c r="I95" s="74">
        <f t="shared" si="38"/>
        <v>40256.25</v>
      </c>
      <c r="J95" s="86">
        <v>0.1843</v>
      </c>
      <c r="K95" s="87">
        <v>2473.075625</v>
      </c>
      <c r="L95" s="87">
        <f t="shared" si="39"/>
        <v>7419.226875</v>
      </c>
      <c r="M95" s="74">
        <v>15431.5625</v>
      </c>
      <c r="N95" s="74">
        <f t="shared" si="40"/>
        <v>46294.6875</v>
      </c>
      <c r="O95" s="86">
        <v>0.17993</v>
      </c>
      <c r="P95" s="87">
        <v>2776.601040625</v>
      </c>
      <c r="Q95" s="87">
        <f t="shared" si="41"/>
        <v>8329.803121875</v>
      </c>
      <c r="R95" s="104">
        <v>29420.29</v>
      </c>
      <c r="S95" s="104">
        <v>7127.44</v>
      </c>
      <c r="T95" s="100"/>
      <c r="U95" s="100"/>
      <c r="V95" s="101">
        <f t="shared" si="42"/>
        <v>0.730825399782642</v>
      </c>
      <c r="W95" s="103">
        <f t="shared" si="43"/>
        <v>0.730825399782642</v>
      </c>
      <c r="X95" s="103">
        <f t="shared" si="55"/>
        <v>0.960671525495033</v>
      </c>
      <c r="Y95" s="103">
        <f t="shared" si="44"/>
        <v>0.63550034763708</v>
      </c>
      <c r="Z95" s="103">
        <f t="shared" si="56"/>
        <v>0.855655277287712</v>
      </c>
      <c r="AA95" s="119"/>
      <c r="AB95" s="120"/>
      <c r="AC95" s="121">
        <f t="shared" si="58"/>
        <v>-216.7192</v>
      </c>
      <c r="AD95" s="122">
        <v>12076.875</v>
      </c>
      <c r="AE95" s="122">
        <f t="shared" si="45"/>
        <v>24153.75</v>
      </c>
      <c r="AF95" s="123">
        <v>0.18734</v>
      </c>
      <c r="AG95" s="122">
        <v>2262.4817625</v>
      </c>
      <c r="AH95" s="122">
        <f t="shared" si="46"/>
        <v>4524.963525</v>
      </c>
      <c r="AI95" s="122">
        <v>13888.40625</v>
      </c>
      <c r="AJ95" s="122">
        <f t="shared" si="47"/>
        <v>27776.8125</v>
      </c>
      <c r="AK95" s="123">
        <v>0.1843</v>
      </c>
      <c r="AL95" s="122">
        <v>2559.633271875</v>
      </c>
      <c r="AM95" s="122">
        <f t="shared" si="48"/>
        <v>5119.26654375</v>
      </c>
      <c r="AN95" s="131">
        <v>30121.47</v>
      </c>
      <c r="AO95" s="131">
        <v>7336.02</v>
      </c>
      <c r="AP95" s="138"/>
      <c r="AQ95" s="138"/>
      <c r="AR95" s="141">
        <f t="shared" si="49"/>
        <v>1.24707219375873</v>
      </c>
      <c r="AS95" s="142">
        <f t="shared" si="50"/>
        <v>1.24707219375873</v>
      </c>
      <c r="AT95" s="142">
        <f t="shared" si="51"/>
        <v>1.6212329578944</v>
      </c>
      <c r="AU95" s="142">
        <f t="shared" si="52"/>
        <v>1.08441060326846</v>
      </c>
      <c r="AV95" s="142">
        <f t="shared" si="53"/>
        <v>1.43302169115542</v>
      </c>
      <c r="AW95" s="157">
        <v>800</v>
      </c>
      <c r="AX95" s="153">
        <v>15</v>
      </c>
      <c r="AY95" s="154"/>
      <c r="AZ95" s="155"/>
      <c r="BA95" s="156">
        <f t="shared" si="54"/>
        <v>800</v>
      </c>
    </row>
    <row r="96" hidden="1" spans="1:53">
      <c r="A96" s="75">
        <v>94</v>
      </c>
      <c r="B96" s="75">
        <v>732</v>
      </c>
      <c r="C96" s="76" t="s">
        <v>152</v>
      </c>
      <c r="D96" s="75" t="s">
        <v>88</v>
      </c>
      <c r="E96" s="72"/>
      <c r="F96" s="72">
        <v>2</v>
      </c>
      <c r="G96" s="73" t="s">
        <v>60</v>
      </c>
      <c r="H96" s="74">
        <v>6125</v>
      </c>
      <c r="I96" s="74">
        <f t="shared" si="38"/>
        <v>18375</v>
      </c>
      <c r="J96" s="86">
        <v>0.291</v>
      </c>
      <c r="K96" s="87">
        <v>1782.375</v>
      </c>
      <c r="L96" s="87">
        <f t="shared" si="39"/>
        <v>5347.125</v>
      </c>
      <c r="M96" s="74">
        <v>7043.75</v>
      </c>
      <c r="N96" s="74">
        <f t="shared" si="40"/>
        <v>21131.25</v>
      </c>
      <c r="O96" s="86">
        <v>0.2841</v>
      </c>
      <c r="P96" s="87">
        <v>2001.129375</v>
      </c>
      <c r="Q96" s="87">
        <f t="shared" si="41"/>
        <v>6003.388125</v>
      </c>
      <c r="R96" s="104">
        <v>13337.34</v>
      </c>
      <c r="S96" s="104">
        <v>3848.6</v>
      </c>
      <c r="T96" s="100"/>
      <c r="U96" s="100"/>
      <c r="V96" s="101">
        <f t="shared" si="42"/>
        <v>0.725841632653061</v>
      </c>
      <c r="W96" s="103">
        <f t="shared" si="43"/>
        <v>0.725841632653061</v>
      </c>
      <c r="X96" s="103">
        <f t="shared" si="55"/>
        <v>0.719751268204876</v>
      </c>
      <c r="Y96" s="103">
        <f t="shared" si="44"/>
        <v>0.631166637089619</v>
      </c>
      <c r="Z96" s="103">
        <f t="shared" si="56"/>
        <v>0.641071328367596</v>
      </c>
      <c r="AA96" s="119"/>
      <c r="AB96" s="120"/>
      <c r="AC96" s="121">
        <f t="shared" si="58"/>
        <v>-100.7532</v>
      </c>
      <c r="AD96" s="122">
        <v>5512.5</v>
      </c>
      <c r="AE96" s="122">
        <f t="shared" si="45"/>
        <v>11025</v>
      </c>
      <c r="AF96" s="123">
        <v>0.2958</v>
      </c>
      <c r="AG96" s="122">
        <v>1630.5975</v>
      </c>
      <c r="AH96" s="122">
        <f t="shared" si="46"/>
        <v>3261.195</v>
      </c>
      <c r="AI96" s="122">
        <v>6339.375</v>
      </c>
      <c r="AJ96" s="122">
        <f t="shared" si="47"/>
        <v>12678.75</v>
      </c>
      <c r="AK96" s="123">
        <v>0.291</v>
      </c>
      <c r="AL96" s="122">
        <v>1844.758125</v>
      </c>
      <c r="AM96" s="122">
        <f t="shared" si="48"/>
        <v>3689.51625</v>
      </c>
      <c r="AN96" s="131">
        <v>6206.55</v>
      </c>
      <c r="AO96" s="131">
        <v>1579.57</v>
      </c>
      <c r="AP96" s="138"/>
      <c r="AQ96" s="138"/>
      <c r="AR96" s="139">
        <f t="shared" si="49"/>
        <v>0.562952380952381</v>
      </c>
      <c r="AS96" s="140">
        <f t="shared" si="50"/>
        <v>0.562952380952381</v>
      </c>
      <c r="AT96" s="140">
        <f t="shared" si="51"/>
        <v>0.48435312822447</v>
      </c>
      <c r="AU96" s="140">
        <f t="shared" si="52"/>
        <v>0.48952380952381</v>
      </c>
      <c r="AV96" s="140">
        <f t="shared" si="53"/>
        <v>0.428123876673534</v>
      </c>
      <c r="AW96" s="152"/>
      <c r="AX96" s="153">
        <v>5</v>
      </c>
      <c r="AY96" s="154"/>
      <c r="AZ96" s="155"/>
      <c r="BA96" s="156"/>
    </row>
    <row r="97" hidden="1" spans="1:53">
      <c r="A97" s="75">
        <v>95</v>
      </c>
      <c r="B97" s="75">
        <v>740</v>
      </c>
      <c r="C97" s="76" t="s">
        <v>153</v>
      </c>
      <c r="D97" s="75" t="s">
        <v>64</v>
      </c>
      <c r="E97" s="72"/>
      <c r="F97" s="72">
        <v>2</v>
      </c>
      <c r="G97" s="73" t="s">
        <v>60</v>
      </c>
      <c r="H97" s="74">
        <v>6650</v>
      </c>
      <c r="I97" s="74">
        <f t="shared" si="38"/>
        <v>19950</v>
      </c>
      <c r="J97" s="86">
        <v>0.3104</v>
      </c>
      <c r="K97" s="87">
        <v>2064.16</v>
      </c>
      <c r="L97" s="87">
        <f t="shared" si="39"/>
        <v>6192.48</v>
      </c>
      <c r="M97" s="74">
        <v>7647.5</v>
      </c>
      <c r="N97" s="74">
        <f t="shared" si="40"/>
        <v>22942.5</v>
      </c>
      <c r="O97" s="86">
        <v>0.30304</v>
      </c>
      <c r="P97" s="87">
        <v>2317.4984</v>
      </c>
      <c r="Q97" s="87">
        <f t="shared" si="41"/>
        <v>6952.4952</v>
      </c>
      <c r="R97" s="104">
        <v>14235.53</v>
      </c>
      <c r="S97" s="104">
        <v>4682.37</v>
      </c>
      <c r="T97" s="100"/>
      <c r="U97" s="100"/>
      <c r="V97" s="101">
        <f t="shared" si="42"/>
        <v>0.713560401002506</v>
      </c>
      <c r="W97" s="103">
        <f t="shared" si="43"/>
        <v>0.713560401002506</v>
      </c>
      <c r="X97" s="103">
        <f t="shared" si="55"/>
        <v>0.756138090070537</v>
      </c>
      <c r="Y97" s="103">
        <f t="shared" si="44"/>
        <v>0.620487305219571</v>
      </c>
      <c r="Z97" s="103">
        <f t="shared" si="56"/>
        <v>0.673480508120308</v>
      </c>
      <c r="AA97" s="119"/>
      <c r="AB97" s="120"/>
      <c r="AC97" s="121">
        <f t="shared" si="58"/>
        <v>-114.2894</v>
      </c>
      <c r="AD97" s="122">
        <v>5985</v>
      </c>
      <c r="AE97" s="122">
        <f t="shared" si="45"/>
        <v>11970</v>
      </c>
      <c r="AF97" s="123">
        <v>0.31552</v>
      </c>
      <c r="AG97" s="122">
        <v>1888.3872</v>
      </c>
      <c r="AH97" s="122">
        <f t="shared" si="46"/>
        <v>3776.7744</v>
      </c>
      <c r="AI97" s="122">
        <v>6882.75</v>
      </c>
      <c r="AJ97" s="122">
        <f t="shared" si="47"/>
        <v>13765.5</v>
      </c>
      <c r="AK97" s="123">
        <v>0.3104</v>
      </c>
      <c r="AL97" s="122">
        <v>2136.4056</v>
      </c>
      <c r="AM97" s="122">
        <f t="shared" si="48"/>
        <v>4272.8112</v>
      </c>
      <c r="AN97" s="131">
        <v>8104.52</v>
      </c>
      <c r="AO97" s="131">
        <v>2664.67</v>
      </c>
      <c r="AP97" s="138"/>
      <c r="AQ97" s="138"/>
      <c r="AR97" s="139">
        <f t="shared" si="49"/>
        <v>0.677069340016708</v>
      </c>
      <c r="AS97" s="140">
        <f t="shared" si="50"/>
        <v>0.677069340016708</v>
      </c>
      <c r="AT97" s="140">
        <f t="shared" si="51"/>
        <v>0.705541215276189</v>
      </c>
      <c r="AU97" s="140">
        <f t="shared" si="52"/>
        <v>0.588755947840616</v>
      </c>
      <c r="AV97" s="140">
        <f t="shared" si="53"/>
        <v>0.623633920450312</v>
      </c>
      <c r="AW97" s="152"/>
      <c r="AX97" s="153">
        <v>5</v>
      </c>
      <c r="AY97" s="154"/>
      <c r="AZ97" s="155"/>
      <c r="BA97" s="156"/>
    </row>
    <row r="98" spans="1:53">
      <c r="A98" s="70">
        <v>96</v>
      </c>
      <c r="B98" s="70">
        <v>337</v>
      </c>
      <c r="C98" s="71" t="s">
        <v>154</v>
      </c>
      <c r="D98" s="70" t="s">
        <v>48</v>
      </c>
      <c r="E98" s="72"/>
      <c r="F98" s="72">
        <v>5</v>
      </c>
      <c r="G98" s="73" t="s">
        <v>49</v>
      </c>
      <c r="H98" s="74">
        <v>34375</v>
      </c>
      <c r="I98" s="74">
        <f t="shared" si="38"/>
        <v>103125</v>
      </c>
      <c r="J98" s="86">
        <v>0.2231</v>
      </c>
      <c r="K98" s="87">
        <v>7669.0625</v>
      </c>
      <c r="L98" s="87">
        <f t="shared" si="39"/>
        <v>23007.1875</v>
      </c>
      <c r="M98" s="74">
        <v>39531.25</v>
      </c>
      <c r="N98" s="74">
        <f t="shared" si="40"/>
        <v>118593.75</v>
      </c>
      <c r="O98" s="86">
        <v>0.21781</v>
      </c>
      <c r="P98" s="87">
        <v>8610.3015625</v>
      </c>
      <c r="Q98" s="87">
        <f t="shared" si="41"/>
        <v>25830.9046875</v>
      </c>
      <c r="R98" s="99">
        <v>105554.86</v>
      </c>
      <c r="S98" s="99">
        <v>23661.03</v>
      </c>
      <c r="T98" s="100"/>
      <c r="U98" s="100"/>
      <c r="V98" s="101">
        <f t="shared" si="42"/>
        <v>1.02356227878788</v>
      </c>
      <c r="W98" s="102">
        <f t="shared" si="43"/>
        <v>1.02356227878788</v>
      </c>
      <c r="X98" s="102">
        <f t="shared" si="55"/>
        <v>1.02841905382829</v>
      </c>
      <c r="Y98" s="103">
        <f t="shared" si="44"/>
        <v>0.890054155467721</v>
      </c>
      <c r="Z98" s="103">
        <f t="shared" si="56"/>
        <v>0.915996953503915</v>
      </c>
      <c r="AA98" s="119">
        <f>(E98*50)+(F98*100)</f>
        <v>500</v>
      </c>
      <c r="AB98" s="120"/>
      <c r="AC98" s="121">
        <f t="shared" si="58"/>
        <v>48.5972</v>
      </c>
      <c r="AD98" s="122">
        <v>30937.5</v>
      </c>
      <c r="AE98" s="122">
        <f t="shared" si="45"/>
        <v>61875</v>
      </c>
      <c r="AF98" s="123">
        <v>0.22678</v>
      </c>
      <c r="AG98" s="122">
        <v>7016.00625</v>
      </c>
      <c r="AH98" s="122">
        <f t="shared" si="46"/>
        <v>14032.0125</v>
      </c>
      <c r="AI98" s="122">
        <v>35578.125</v>
      </c>
      <c r="AJ98" s="122">
        <f t="shared" si="47"/>
        <v>71156.25</v>
      </c>
      <c r="AK98" s="123">
        <v>0.2231</v>
      </c>
      <c r="AL98" s="122">
        <v>7937.4796875</v>
      </c>
      <c r="AM98" s="122">
        <f t="shared" si="48"/>
        <v>15874.959375</v>
      </c>
      <c r="AN98" s="130">
        <v>40314.28</v>
      </c>
      <c r="AO98" s="130">
        <v>9965.1</v>
      </c>
      <c r="AP98" s="138"/>
      <c r="AQ98" s="138"/>
      <c r="AR98" s="139">
        <f t="shared" si="49"/>
        <v>0.651543919191919</v>
      </c>
      <c r="AS98" s="140">
        <f t="shared" si="50"/>
        <v>0.651543919191919</v>
      </c>
      <c r="AT98" s="140">
        <f t="shared" si="51"/>
        <v>0.710168979681282</v>
      </c>
      <c r="AU98" s="140">
        <f t="shared" si="52"/>
        <v>0.566559929732104</v>
      </c>
      <c r="AV98" s="140">
        <f t="shared" si="53"/>
        <v>0.627724441027113</v>
      </c>
      <c r="AW98" s="157"/>
      <c r="AX98" s="153">
        <v>15</v>
      </c>
      <c r="AY98" s="154">
        <v>1</v>
      </c>
      <c r="AZ98" s="155">
        <f>AY98*3</f>
        <v>3</v>
      </c>
      <c r="BA98" s="156">
        <f t="shared" si="54"/>
        <v>503</v>
      </c>
    </row>
    <row r="99" hidden="1" spans="1:53">
      <c r="A99" s="75">
        <v>97</v>
      </c>
      <c r="B99" s="75">
        <v>52</v>
      </c>
      <c r="C99" s="76" t="s">
        <v>155</v>
      </c>
      <c r="D99" s="75" t="s">
        <v>56</v>
      </c>
      <c r="E99" s="72"/>
      <c r="F99" s="72">
        <v>2</v>
      </c>
      <c r="G99" s="73" t="s">
        <v>60</v>
      </c>
      <c r="H99" s="74">
        <v>6171.2</v>
      </c>
      <c r="I99" s="74">
        <f t="shared" si="38"/>
        <v>18513.6</v>
      </c>
      <c r="J99" s="86">
        <v>0.2716</v>
      </c>
      <c r="K99" s="87">
        <v>1676.09792</v>
      </c>
      <c r="L99" s="87">
        <f t="shared" si="39"/>
        <v>5028.29376</v>
      </c>
      <c r="M99" s="74">
        <v>7096.88</v>
      </c>
      <c r="N99" s="74">
        <f t="shared" si="40"/>
        <v>21290.64</v>
      </c>
      <c r="O99" s="86">
        <v>0.26516</v>
      </c>
      <c r="P99" s="87">
        <v>1881.8087008</v>
      </c>
      <c r="Q99" s="87">
        <f t="shared" si="41"/>
        <v>5645.4261024</v>
      </c>
      <c r="R99" s="104">
        <v>13136.01</v>
      </c>
      <c r="S99" s="104">
        <v>3514.2</v>
      </c>
      <c r="T99" s="100"/>
      <c r="U99" s="100"/>
      <c r="V99" s="101">
        <f t="shared" si="42"/>
        <v>0.709532991962665</v>
      </c>
      <c r="W99" s="103">
        <f t="shared" si="43"/>
        <v>0.709532991962665</v>
      </c>
      <c r="X99" s="103">
        <f t="shared" si="55"/>
        <v>0.698885182078145</v>
      </c>
      <c r="Y99" s="103">
        <f t="shared" si="44"/>
        <v>0.616985210402318</v>
      </c>
      <c r="Z99" s="103">
        <f t="shared" si="56"/>
        <v>0.622486228011387</v>
      </c>
      <c r="AA99" s="119"/>
      <c r="AB99" s="120"/>
      <c r="AC99" s="121">
        <f t="shared" si="58"/>
        <v>-107.5518</v>
      </c>
      <c r="AD99" s="122">
        <v>5554.08</v>
      </c>
      <c r="AE99" s="122">
        <f t="shared" si="45"/>
        <v>11108.16</v>
      </c>
      <c r="AF99" s="123">
        <v>0.27608</v>
      </c>
      <c r="AG99" s="122">
        <v>1533.3704064</v>
      </c>
      <c r="AH99" s="122">
        <f t="shared" si="46"/>
        <v>3066.7408128</v>
      </c>
      <c r="AI99" s="122">
        <v>6387.192</v>
      </c>
      <c r="AJ99" s="122">
        <f t="shared" si="47"/>
        <v>12774.384</v>
      </c>
      <c r="AK99" s="123">
        <v>0.2716</v>
      </c>
      <c r="AL99" s="122">
        <v>1734.7613472</v>
      </c>
      <c r="AM99" s="122">
        <f t="shared" si="48"/>
        <v>3469.5226944</v>
      </c>
      <c r="AN99" s="131">
        <v>5657.34</v>
      </c>
      <c r="AO99" s="131">
        <v>1709.65</v>
      </c>
      <c r="AP99" s="138"/>
      <c r="AQ99" s="138"/>
      <c r="AR99" s="139">
        <f t="shared" si="49"/>
        <v>0.509295868982802</v>
      </c>
      <c r="AS99" s="140">
        <f t="shared" si="50"/>
        <v>0.509295868982802</v>
      </c>
      <c r="AT99" s="140">
        <f t="shared" si="51"/>
        <v>0.557481086391208</v>
      </c>
      <c r="AU99" s="140">
        <f t="shared" si="52"/>
        <v>0.442865973028523</v>
      </c>
      <c r="AV99" s="140">
        <f t="shared" si="53"/>
        <v>0.49276230495897</v>
      </c>
      <c r="AW99" s="152"/>
      <c r="AX99" s="153">
        <v>3</v>
      </c>
      <c r="AY99" s="154"/>
      <c r="AZ99" s="155"/>
      <c r="BA99" s="156"/>
    </row>
    <row r="100" hidden="1" spans="1:53">
      <c r="A100" s="70">
        <v>98</v>
      </c>
      <c r="B100" s="70">
        <v>111400</v>
      </c>
      <c r="C100" s="71" t="s">
        <v>156</v>
      </c>
      <c r="D100" s="70" t="s">
        <v>88</v>
      </c>
      <c r="E100" s="72"/>
      <c r="F100" s="72">
        <v>4</v>
      </c>
      <c r="G100" s="73" t="s">
        <v>49</v>
      </c>
      <c r="H100" s="74">
        <v>15625</v>
      </c>
      <c r="I100" s="74">
        <f t="shared" si="38"/>
        <v>46875</v>
      </c>
      <c r="J100" s="86">
        <v>0.2134</v>
      </c>
      <c r="K100" s="87">
        <v>3334.375</v>
      </c>
      <c r="L100" s="87">
        <f t="shared" si="39"/>
        <v>10003.125</v>
      </c>
      <c r="M100" s="74">
        <v>17968.75</v>
      </c>
      <c r="N100" s="74">
        <f t="shared" si="40"/>
        <v>53906.25</v>
      </c>
      <c r="O100" s="86">
        <v>0.20834</v>
      </c>
      <c r="P100" s="87">
        <v>3743.609375</v>
      </c>
      <c r="Q100" s="87">
        <f t="shared" si="41"/>
        <v>11230.828125</v>
      </c>
      <c r="R100" s="99">
        <v>47079.49</v>
      </c>
      <c r="S100" s="99">
        <v>8249.53</v>
      </c>
      <c r="T100" s="100"/>
      <c r="U100" s="100"/>
      <c r="V100" s="101">
        <f t="shared" ref="V100:V142" si="59">R100/I100</f>
        <v>1.00436245333333</v>
      </c>
      <c r="W100" s="102">
        <f t="shared" ref="W100:W141" si="60">(R100-T100)/I100</f>
        <v>1.00436245333333</v>
      </c>
      <c r="X100" s="103">
        <f t="shared" si="55"/>
        <v>0.824695282724149</v>
      </c>
      <c r="Y100" s="103">
        <f t="shared" ref="Y100:Y141" si="61">(R100-T100)/N100</f>
        <v>0.873358655072464</v>
      </c>
      <c r="Z100" s="103">
        <f t="shared" si="56"/>
        <v>0.734543339830517</v>
      </c>
      <c r="AA100" s="119">
        <f>(E100*50)+(F100*100)</f>
        <v>400</v>
      </c>
      <c r="AB100" s="120"/>
      <c r="AC100" s="121">
        <f t="shared" si="58"/>
        <v>4.08979999999996</v>
      </c>
      <c r="AD100" s="122">
        <v>14062.5</v>
      </c>
      <c r="AE100" s="122">
        <f t="shared" ref="AE100:AE142" si="62">AD100*2</f>
        <v>28125</v>
      </c>
      <c r="AF100" s="123">
        <v>0.21692</v>
      </c>
      <c r="AG100" s="122">
        <v>3050.4375</v>
      </c>
      <c r="AH100" s="122">
        <f t="shared" ref="AH100:AH142" si="63">AG100*2</f>
        <v>6100.875</v>
      </c>
      <c r="AI100" s="122">
        <v>16171.875</v>
      </c>
      <c r="AJ100" s="122">
        <f t="shared" ref="AJ100:AJ142" si="64">AI100*2</f>
        <v>32343.75</v>
      </c>
      <c r="AK100" s="123">
        <v>0.2134</v>
      </c>
      <c r="AL100" s="122">
        <v>3451.078125</v>
      </c>
      <c r="AM100" s="122">
        <f t="shared" ref="AM100:AM142" si="65">AL100*2</f>
        <v>6902.15625</v>
      </c>
      <c r="AN100" s="130">
        <v>19758.22</v>
      </c>
      <c r="AO100" s="130">
        <v>3457.83</v>
      </c>
      <c r="AP100" s="138"/>
      <c r="AQ100" s="138"/>
      <c r="AR100" s="139">
        <f t="shared" ref="AR100:AR142" si="66">AN100/AE100</f>
        <v>0.702514488888889</v>
      </c>
      <c r="AS100" s="140">
        <f t="shared" ref="AS100:AS142" si="67">(AN100-AP100)/AE100</f>
        <v>0.702514488888889</v>
      </c>
      <c r="AT100" s="140">
        <f t="shared" ref="AT100:AT142" si="68">(AO100-AQ100)/AH100</f>
        <v>0.566776077202041</v>
      </c>
      <c r="AU100" s="140">
        <f t="shared" ref="AU100:AU142" si="69">(AN100-AP100)/AJ100</f>
        <v>0.610882164251208</v>
      </c>
      <c r="AV100" s="140">
        <f t="shared" ref="AV100:AV142" si="70">(AO100-AQ100)/AM100</f>
        <v>0.500978226912785</v>
      </c>
      <c r="AW100" s="157"/>
      <c r="AX100" s="153">
        <v>15</v>
      </c>
      <c r="AY100" s="154"/>
      <c r="AZ100" s="155"/>
      <c r="BA100" s="156">
        <f t="shared" ref="BA100:BA131" si="71">AA100+AB100+AW100+AZ100</f>
        <v>400</v>
      </c>
    </row>
    <row r="101" hidden="1" spans="1:53">
      <c r="A101" s="75">
        <v>99</v>
      </c>
      <c r="B101" s="75">
        <v>114622</v>
      </c>
      <c r="C101" s="76" t="s">
        <v>157</v>
      </c>
      <c r="D101" s="75" t="s">
        <v>69</v>
      </c>
      <c r="E101" s="72">
        <v>1</v>
      </c>
      <c r="F101" s="72">
        <v>2</v>
      </c>
      <c r="G101" s="73" t="s">
        <v>53</v>
      </c>
      <c r="H101" s="74">
        <v>10000</v>
      </c>
      <c r="I101" s="74">
        <f t="shared" si="38"/>
        <v>30000</v>
      </c>
      <c r="J101" s="86">
        <v>0.2716</v>
      </c>
      <c r="K101" s="87">
        <v>2716</v>
      </c>
      <c r="L101" s="87">
        <f t="shared" si="39"/>
        <v>8148</v>
      </c>
      <c r="M101" s="74">
        <v>11500</v>
      </c>
      <c r="N101" s="74">
        <f t="shared" si="40"/>
        <v>34500</v>
      </c>
      <c r="O101" s="86">
        <v>0.26516</v>
      </c>
      <c r="P101" s="87">
        <v>3049.34</v>
      </c>
      <c r="Q101" s="87">
        <f t="shared" si="41"/>
        <v>9148.02</v>
      </c>
      <c r="R101" s="104">
        <v>21151.45</v>
      </c>
      <c r="S101" s="104">
        <v>6577.11</v>
      </c>
      <c r="T101" s="100"/>
      <c r="U101" s="100"/>
      <c r="V101" s="101">
        <f t="shared" si="59"/>
        <v>0.705048333333333</v>
      </c>
      <c r="W101" s="103">
        <f t="shared" si="60"/>
        <v>0.705048333333333</v>
      </c>
      <c r="X101" s="103">
        <f t="shared" ref="X101:X141" si="72">(S101-U101)/L101</f>
        <v>0.807205449189985</v>
      </c>
      <c r="Y101" s="103">
        <f t="shared" si="61"/>
        <v>0.613085507246377</v>
      </c>
      <c r="Z101" s="103">
        <f t="shared" ref="Z101:Z141" si="73">(S101-U101)/Q101</f>
        <v>0.718965415466953</v>
      </c>
      <c r="AA101" s="119"/>
      <c r="AB101" s="120"/>
      <c r="AC101" s="121">
        <f t="shared" si="58"/>
        <v>-176.971</v>
      </c>
      <c r="AD101" s="122">
        <v>9000</v>
      </c>
      <c r="AE101" s="122">
        <f t="shared" si="62"/>
        <v>18000</v>
      </c>
      <c r="AF101" s="123">
        <v>0.27608</v>
      </c>
      <c r="AG101" s="122">
        <v>2484.72</v>
      </c>
      <c r="AH101" s="122">
        <f t="shared" si="63"/>
        <v>4969.44</v>
      </c>
      <c r="AI101" s="122">
        <v>10350</v>
      </c>
      <c r="AJ101" s="122">
        <f t="shared" si="64"/>
        <v>20700</v>
      </c>
      <c r="AK101" s="123">
        <v>0.2716</v>
      </c>
      <c r="AL101" s="122">
        <v>2811.06</v>
      </c>
      <c r="AM101" s="122">
        <f t="shared" si="65"/>
        <v>5622.12</v>
      </c>
      <c r="AN101" s="131">
        <v>15611.08</v>
      </c>
      <c r="AO101" s="131">
        <v>5010.77</v>
      </c>
      <c r="AP101" s="138"/>
      <c r="AQ101" s="138"/>
      <c r="AR101" s="139">
        <f t="shared" si="66"/>
        <v>0.867282222222222</v>
      </c>
      <c r="AS101" s="140">
        <f t="shared" si="67"/>
        <v>0.867282222222222</v>
      </c>
      <c r="AT101" s="140">
        <f t="shared" si="68"/>
        <v>1.00831683248012</v>
      </c>
      <c r="AU101" s="140">
        <f t="shared" si="69"/>
        <v>0.75415845410628</v>
      </c>
      <c r="AV101" s="140">
        <f t="shared" si="70"/>
        <v>0.89125988061443</v>
      </c>
      <c r="AW101" s="152"/>
      <c r="AX101" s="153">
        <v>10</v>
      </c>
      <c r="AY101" s="154"/>
      <c r="AZ101" s="155"/>
      <c r="BA101" s="156"/>
    </row>
    <row r="102" hidden="1" spans="1:53">
      <c r="A102" s="75">
        <v>100</v>
      </c>
      <c r="B102" s="75">
        <v>570</v>
      </c>
      <c r="C102" s="76" t="s">
        <v>158</v>
      </c>
      <c r="D102" s="75" t="s">
        <v>51</v>
      </c>
      <c r="E102" s="72"/>
      <c r="F102" s="72">
        <v>2</v>
      </c>
      <c r="G102" s="73" t="s">
        <v>60</v>
      </c>
      <c r="H102" s="74">
        <v>7168.5</v>
      </c>
      <c r="I102" s="74">
        <f t="shared" si="38"/>
        <v>21505.5</v>
      </c>
      <c r="J102" s="86">
        <v>0.2716</v>
      </c>
      <c r="K102" s="87">
        <v>1946.9646</v>
      </c>
      <c r="L102" s="87">
        <f t="shared" si="39"/>
        <v>5840.8938</v>
      </c>
      <c r="M102" s="74">
        <v>8243.775</v>
      </c>
      <c r="N102" s="74">
        <f t="shared" si="40"/>
        <v>24731.325</v>
      </c>
      <c r="O102" s="86">
        <v>0.26516</v>
      </c>
      <c r="P102" s="87">
        <v>2185.919379</v>
      </c>
      <c r="Q102" s="87">
        <f t="shared" si="41"/>
        <v>6557.758137</v>
      </c>
      <c r="R102" s="104">
        <v>15143.24</v>
      </c>
      <c r="S102" s="104">
        <v>3419.02</v>
      </c>
      <c r="T102" s="100"/>
      <c r="U102" s="100"/>
      <c r="V102" s="101">
        <f t="shared" si="59"/>
        <v>0.704156611099486</v>
      </c>
      <c r="W102" s="103">
        <f t="shared" si="60"/>
        <v>0.704156611099486</v>
      </c>
      <c r="X102" s="103">
        <f t="shared" si="72"/>
        <v>0.58535904213838</v>
      </c>
      <c r="Y102" s="103">
        <f t="shared" si="61"/>
        <v>0.612310096608249</v>
      </c>
      <c r="Z102" s="103">
        <f t="shared" si="73"/>
        <v>0.521370250102592</v>
      </c>
      <c r="AA102" s="119"/>
      <c r="AB102" s="120"/>
      <c r="AC102" s="121">
        <f t="shared" si="58"/>
        <v>-127.2452</v>
      </c>
      <c r="AD102" s="122">
        <v>6451.65</v>
      </c>
      <c r="AE102" s="122">
        <f t="shared" si="62"/>
        <v>12903.3</v>
      </c>
      <c r="AF102" s="123">
        <v>0.27608</v>
      </c>
      <c r="AG102" s="122">
        <v>1781.171532</v>
      </c>
      <c r="AH102" s="122">
        <f t="shared" si="63"/>
        <v>3562.343064</v>
      </c>
      <c r="AI102" s="122">
        <v>7419.3975</v>
      </c>
      <c r="AJ102" s="122">
        <f t="shared" si="64"/>
        <v>14838.795</v>
      </c>
      <c r="AK102" s="123">
        <v>0.2716</v>
      </c>
      <c r="AL102" s="122">
        <v>2015.108361</v>
      </c>
      <c r="AM102" s="122">
        <f t="shared" si="65"/>
        <v>4030.216722</v>
      </c>
      <c r="AN102" s="131">
        <v>9113.38</v>
      </c>
      <c r="AO102" s="131">
        <v>2254.99</v>
      </c>
      <c r="AP102" s="138"/>
      <c r="AQ102" s="138"/>
      <c r="AR102" s="139">
        <f t="shared" si="66"/>
        <v>0.706282888873389</v>
      </c>
      <c r="AS102" s="140">
        <f t="shared" si="67"/>
        <v>0.706282888873389</v>
      </c>
      <c r="AT102" s="140">
        <f t="shared" si="68"/>
        <v>0.633007534503982</v>
      </c>
      <c r="AU102" s="140">
        <f t="shared" si="69"/>
        <v>0.614159033802947</v>
      </c>
      <c r="AV102" s="140">
        <f t="shared" si="70"/>
        <v>0.559520779041619</v>
      </c>
      <c r="AW102" s="152"/>
      <c r="AX102" s="153">
        <v>5</v>
      </c>
      <c r="AY102" s="154"/>
      <c r="AZ102" s="155"/>
      <c r="BA102" s="156"/>
    </row>
    <row r="103" spans="1:53">
      <c r="A103" s="75">
        <v>101</v>
      </c>
      <c r="B103" s="75">
        <v>116919</v>
      </c>
      <c r="C103" s="76" t="s">
        <v>159</v>
      </c>
      <c r="D103" s="75" t="s">
        <v>48</v>
      </c>
      <c r="E103" s="72"/>
      <c r="F103" s="72">
        <v>1</v>
      </c>
      <c r="G103" s="73" t="s">
        <v>60</v>
      </c>
      <c r="H103" s="74">
        <v>6650</v>
      </c>
      <c r="I103" s="74">
        <f t="shared" si="38"/>
        <v>19950</v>
      </c>
      <c r="J103" s="86">
        <v>0.2716</v>
      </c>
      <c r="K103" s="87">
        <v>1806.14</v>
      </c>
      <c r="L103" s="87">
        <f t="shared" si="39"/>
        <v>5418.42</v>
      </c>
      <c r="M103" s="74">
        <v>7647.5</v>
      </c>
      <c r="N103" s="74">
        <f t="shared" si="40"/>
        <v>22942.5</v>
      </c>
      <c r="O103" s="86">
        <v>0.26516</v>
      </c>
      <c r="P103" s="87">
        <v>2027.8111</v>
      </c>
      <c r="Q103" s="87">
        <f t="shared" si="41"/>
        <v>6083.4333</v>
      </c>
      <c r="R103" s="104">
        <v>14007.85</v>
      </c>
      <c r="S103" s="104">
        <v>4429.2</v>
      </c>
      <c r="T103" s="100"/>
      <c r="U103" s="100"/>
      <c r="V103" s="101">
        <f t="shared" si="59"/>
        <v>0.702147869674186</v>
      </c>
      <c r="W103" s="103">
        <f t="shared" si="60"/>
        <v>0.702147869674186</v>
      </c>
      <c r="X103" s="103">
        <f t="shared" si="72"/>
        <v>0.817433864484481</v>
      </c>
      <c r="Y103" s="103">
        <f t="shared" si="61"/>
        <v>0.610563364934074</v>
      </c>
      <c r="Z103" s="103">
        <f t="shared" si="73"/>
        <v>0.728075706854549</v>
      </c>
      <c r="AA103" s="119"/>
      <c r="AB103" s="120"/>
      <c r="AC103" s="121">
        <f t="shared" si="58"/>
        <v>-118.843</v>
      </c>
      <c r="AD103" s="122">
        <v>5985</v>
      </c>
      <c r="AE103" s="122">
        <f t="shared" si="62"/>
        <v>11970</v>
      </c>
      <c r="AF103" s="123">
        <v>0.27608</v>
      </c>
      <c r="AG103" s="122">
        <v>1652.3388</v>
      </c>
      <c r="AH103" s="122">
        <f t="shared" si="63"/>
        <v>3304.6776</v>
      </c>
      <c r="AI103" s="122">
        <v>6882.75</v>
      </c>
      <c r="AJ103" s="122">
        <f t="shared" si="64"/>
        <v>13765.5</v>
      </c>
      <c r="AK103" s="123">
        <v>0.2716</v>
      </c>
      <c r="AL103" s="122">
        <v>1869.3549</v>
      </c>
      <c r="AM103" s="122">
        <f t="shared" si="65"/>
        <v>3738.7098</v>
      </c>
      <c r="AN103" s="131">
        <v>7319.54</v>
      </c>
      <c r="AO103" s="131">
        <v>2297.22</v>
      </c>
      <c r="AP103" s="138"/>
      <c r="AQ103" s="138"/>
      <c r="AR103" s="139">
        <f t="shared" si="66"/>
        <v>0.611490392648287</v>
      </c>
      <c r="AS103" s="140">
        <f t="shared" si="67"/>
        <v>0.611490392648287</v>
      </c>
      <c r="AT103" s="140">
        <f t="shared" si="68"/>
        <v>0.695141940623799</v>
      </c>
      <c r="AU103" s="140">
        <f t="shared" si="69"/>
        <v>0.531730776215902</v>
      </c>
      <c r="AV103" s="140">
        <f t="shared" si="70"/>
        <v>0.614441912554967</v>
      </c>
      <c r="AW103" s="152"/>
      <c r="AX103" s="153">
        <v>5</v>
      </c>
      <c r="AY103" s="154"/>
      <c r="AZ103" s="155"/>
      <c r="BA103" s="156"/>
    </row>
    <row r="104" hidden="1" spans="1:53">
      <c r="A104" s="75">
        <v>102</v>
      </c>
      <c r="B104" s="75">
        <v>704</v>
      </c>
      <c r="C104" s="76" t="s">
        <v>160</v>
      </c>
      <c r="D104" s="75" t="s">
        <v>56</v>
      </c>
      <c r="E104" s="72"/>
      <c r="F104" s="72">
        <v>3</v>
      </c>
      <c r="G104" s="73" t="s">
        <v>60</v>
      </c>
      <c r="H104" s="74">
        <v>6923</v>
      </c>
      <c r="I104" s="74">
        <f t="shared" si="38"/>
        <v>20769</v>
      </c>
      <c r="J104" s="86">
        <v>0.2813</v>
      </c>
      <c r="K104" s="87">
        <v>1947.4399</v>
      </c>
      <c r="L104" s="87">
        <f t="shared" si="39"/>
        <v>5842.3197</v>
      </c>
      <c r="M104" s="74">
        <v>7961.45</v>
      </c>
      <c r="N104" s="74">
        <f t="shared" si="40"/>
        <v>23884.35</v>
      </c>
      <c r="O104" s="86">
        <v>0.27463</v>
      </c>
      <c r="P104" s="87">
        <v>2186.4530135</v>
      </c>
      <c r="Q104" s="87">
        <f t="shared" si="41"/>
        <v>6559.3590405</v>
      </c>
      <c r="R104" s="104">
        <v>14244.04</v>
      </c>
      <c r="S104" s="104">
        <v>3860.1</v>
      </c>
      <c r="T104" s="100"/>
      <c r="U104" s="100"/>
      <c r="V104" s="101">
        <f t="shared" si="59"/>
        <v>0.685831768501132</v>
      </c>
      <c r="W104" s="103">
        <f t="shared" si="60"/>
        <v>0.685831768501132</v>
      </c>
      <c r="X104" s="103">
        <f t="shared" si="72"/>
        <v>0.660713586077804</v>
      </c>
      <c r="Y104" s="103">
        <f t="shared" si="61"/>
        <v>0.596375450870549</v>
      </c>
      <c r="Z104" s="103">
        <f t="shared" si="73"/>
        <v>0.588487377526716</v>
      </c>
      <c r="AA104" s="119"/>
      <c r="AB104" s="120"/>
      <c r="AC104" s="121">
        <f t="shared" si="58"/>
        <v>-130.4992</v>
      </c>
      <c r="AD104" s="122">
        <v>6230.7</v>
      </c>
      <c r="AE104" s="122">
        <f t="shared" si="62"/>
        <v>12461.4</v>
      </c>
      <c r="AF104" s="123">
        <v>0.28594</v>
      </c>
      <c r="AG104" s="122">
        <v>1781.606358</v>
      </c>
      <c r="AH104" s="122">
        <f t="shared" si="63"/>
        <v>3563.212716</v>
      </c>
      <c r="AI104" s="122">
        <v>7165.305</v>
      </c>
      <c r="AJ104" s="122">
        <f t="shared" si="64"/>
        <v>14330.61</v>
      </c>
      <c r="AK104" s="123">
        <v>0.2813</v>
      </c>
      <c r="AL104" s="122">
        <v>2015.6002965</v>
      </c>
      <c r="AM104" s="122">
        <f t="shared" si="65"/>
        <v>4031.200593</v>
      </c>
      <c r="AN104" s="131">
        <v>8867.26</v>
      </c>
      <c r="AO104" s="131">
        <v>2593.74</v>
      </c>
      <c r="AP104" s="138"/>
      <c r="AQ104" s="138"/>
      <c r="AR104" s="139">
        <f t="shared" si="66"/>
        <v>0.711578153337506</v>
      </c>
      <c r="AS104" s="140">
        <f t="shared" si="67"/>
        <v>0.711578153337506</v>
      </c>
      <c r="AT104" s="140">
        <f t="shared" si="68"/>
        <v>0.727921739938021</v>
      </c>
      <c r="AU104" s="140">
        <f t="shared" si="69"/>
        <v>0.618763611597831</v>
      </c>
      <c r="AV104" s="140">
        <f t="shared" si="70"/>
        <v>0.643416257802679</v>
      </c>
      <c r="AW104" s="152"/>
      <c r="AX104" s="153">
        <v>5</v>
      </c>
      <c r="AY104" s="154"/>
      <c r="AZ104" s="155"/>
      <c r="BA104" s="156"/>
    </row>
    <row r="105" hidden="1" spans="1:53">
      <c r="A105" s="75">
        <v>103</v>
      </c>
      <c r="B105" s="75">
        <v>748</v>
      </c>
      <c r="C105" s="76" t="s">
        <v>161</v>
      </c>
      <c r="D105" s="75" t="s">
        <v>88</v>
      </c>
      <c r="E105" s="72"/>
      <c r="F105" s="72">
        <v>3</v>
      </c>
      <c r="G105" s="73" t="s">
        <v>60</v>
      </c>
      <c r="H105" s="74">
        <v>7670</v>
      </c>
      <c r="I105" s="74">
        <f t="shared" si="38"/>
        <v>23010</v>
      </c>
      <c r="J105" s="86">
        <v>0.291</v>
      </c>
      <c r="K105" s="87">
        <v>2231.97</v>
      </c>
      <c r="L105" s="87">
        <f t="shared" si="39"/>
        <v>6695.91</v>
      </c>
      <c r="M105" s="74">
        <v>8820.5</v>
      </c>
      <c r="N105" s="74">
        <f t="shared" si="40"/>
        <v>26461.5</v>
      </c>
      <c r="O105" s="86">
        <v>0.2841</v>
      </c>
      <c r="P105" s="87">
        <v>2505.90405</v>
      </c>
      <c r="Q105" s="87">
        <f t="shared" si="41"/>
        <v>7517.71215</v>
      </c>
      <c r="R105" s="104">
        <v>15691.59</v>
      </c>
      <c r="S105" s="104">
        <v>4583.39</v>
      </c>
      <c r="T105" s="100"/>
      <c r="U105" s="100"/>
      <c r="V105" s="101">
        <f t="shared" si="59"/>
        <v>0.681946544980443</v>
      </c>
      <c r="W105" s="103">
        <f t="shared" si="60"/>
        <v>0.681946544980443</v>
      </c>
      <c r="X105" s="103">
        <f t="shared" si="72"/>
        <v>0.684505914804709</v>
      </c>
      <c r="Y105" s="103">
        <f t="shared" si="61"/>
        <v>0.592996995635168</v>
      </c>
      <c r="Z105" s="103">
        <f t="shared" si="73"/>
        <v>0.609678836931792</v>
      </c>
      <c r="AA105" s="119"/>
      <c r="AB105" s="120"/>
      <c r="AC105" s="121">
        <f t="shared" si="58"/>
        <v>-146.3682</v>
      </c>
      <c r="AD105" s="122">
        <v>6903</v>
      </c>
      <c r="AE105" s="122">
        <f t="shared" si="62"/>
        <v>13806</v>
      </c>
      <c r="AF105" s="123">
        <v>0.2958</v>
      </c>
      <c r="AG105" s="122">
        <v>2041.9074</v>
      </c>
      <c r="AH105" s="122">
        <f t="shared" si="63"/>
        <v>4083.8148</v>
      </c>
      <c r="AI105" s="122">
        <v>7938.45</v>
      </c>
      <c r="AJ105" s="122">
        <f t="shared" si="64"/>
        <v>15876.9</v>
      </c>
      <c r="AK105" s="123">
        <v>0.291</v>
      </c>
      <c r="AL105" s="122">
        <v>2310.08895</v>
      </c>
      <c r="AM105" s="122">
        <f t="shared" si="65"/>
        <v>4620.1779</v>
      </c>
      <c r="AN105" s="131">
        <v>11693.99</v>
      </c>
      <c r="AO105" s="131">
        <v>3404.7</v>
      </c>
      <c r="AP105" s="138"/>
      <c r="AQ105" s="138"/>
      <c r="AR105" s="139">
        <f t="shared" si="66"/>
        <v>0.847022309140953</v>
      </c>
      <c r="AS105" s="140">
        <f t="shared" si="67"/>
        <v>0.847022309140953</v>
      </c>
      <c r="AT105" s="140">
        <f t="shared" si="68"/>
        <v>0.833705779214082</v>
      </c>
      <c r="AU105" s="140">
        <f t="shared" si="69"/>
        <v>0.736541138383438</v>
      </c>
      <c r="AV105" s="140">
        <f t="shared" si="70"/>
        <v>0.736919675755343</v>
      </c>
      <c r="AW105" s="152"/>
      <c r="AX105" s="153">
        <v>10</v>
      </c>
      <c r="AY105" s="154"/>
      <c r="AZ105" s="155"/>
      <c r="BA105" s="156"/>
    </row>
    <row r="106" hidden="1" spans="1:53">
      <c r="A106" s="70">
        <v>104</v>
      </c>
      <c r="B106" s="70">
        <v>750</v>
      </c>
      <c r="C106" s="71" t="s">
        <v>162</v>
      </c>
      <c r="D106" s="70" t="s">
        <v>95</v>
      </c>
      <c r="E106" s="72">
        <v>3</v>
      </c>
      <c r="F106" s="72">
        <v>4</v>
      </c>
      <c r="G106" s="73" t="s">
        <v>49</v>
      </c>
      <c r="H106" s="74">
        <v>41250</v>
      </c>
      <c r="I106" s="74">
        <f t="shared" si="38"/>
        <v>123750</v>
      </c>
      <c r="J106" s="86">
        <v>0.2813</v>
      </c>
      <c r="K106" s="87">
        <v>11603.625</v>
      </c>
      <c r="L106" s="87">
        <f t="shared" si="39"/>
        <v>34810.875</v>
      </c>
      <c r="M106" s="74">
        <v>47437.5</v>
      </c>
      <c r="N106" s="74">
        <f t="shared" si="40"/>
        <v>142312.5</v>
      </c>
      <c r="O106" s="86">
        <v>0.27463</v>
      </c>
      <c r="P106" s="87">
        <v>13027.760625</v>
      </c>
      <c r="Q106" s="87">
        <f t="shared" si="41"/>
        <v>39083.281875</v>
      </c>
      <c r="R106" s="99">
        <v>115355.51</v>
      </c>
      <c r="S106" s="99">
        <v>27287.86</v>
      </c>
      <c r="T106" s="100"/>
      <c r="U106" s="100"/>
      <c r="V106" s="101">
        <f t="shared" si="59"/>
        <v>0.932165737373737</v>
      </c>
      <c r="W106" s="103">
        <f t="shared" si="60"/>
        <v>0.932165737373737</v>
      </c>
      <c r="X106" s="103">
        <f t="shared" si="72"/>
        <v>0.783888942751367</v>
      </c>
      <c r="Y106" s="103">
        <f t="shared" si="61"/>
        <v>0.810578902064119</v>
      </c>
      <c r="Z106" s="103">
        <f t="shared" si="73"/>
        <v>0.698197763618591</v>
      </c>
      <c r="AA106" s="119"/>
      <c r="AB106" s="120"/>
      <c r="AC106" s="121">
        <f t="shared" si="58"/>
        <v>-167.8898</v>
      </c>
      <c r="AD106" s="122">
        <v>37125</v>
      </c>
      <c r="AE106" s="122">
        <f t="shared" si="62"/>
        <v>74250</v>
      </c>
      <c r="AF106" s="123">
        <v>0.28594</v>
      </c>
      <c r="AG106" s="122">
        <v>10615.5225</v>
      </c>
      <c r="AH106" s="122">
        <f t="shared" si="63"/>
        <v>21231.045</v>
      </c>
      <c r="AI106" s="122">
        <v>42693.75</v>
      </c>
      <c r="AJ106" s="122">
        <f t="shared" si="64"/>
        <v>85387.5</v>
      </c>
      <c r="AK106" s="123">
        <v>0.2813</v>
      </c>
      <c r="AL106" s="122">
        <v>12009.751875</v>
      </c>
      <c r="AM106" s="122">
        <f t="shared" si="65"/>
        <v>24019.50375</v>
      </c>
      <c r="AN106" s="130">
        <v>45363.46</v>
      </c>
      <c r="AO106" s="130">
        <v>13444.67</v>
      </c>
      <c r="AP106" s="138"/>
      <c r="AQ106" s="138"/>
      <c r="AR106" s="139">
        <f t="shared" si="66"/>
        <v>0.61095569023569</v>
      </c>
      <c r="AS106" s="140">
        <f t="shared" si="67"/>
        <v>0.61095569023569</v>
      </c>
      <c r="AT106" s="140">
        <f t="shared" si="68"/>
        <v>0.633255216594379</v>
      </c>
      <c r="AU106" s="140">
        <f t="shared" si="69"/>
        <v>0.531265817596252</v>
      </c>
      <c r="AV106" s="140">
        <f t="shared" si="70"/>
        <v>0.559739707361773</v>
      </c>
      <c r="AW106" s="157"/>
      <c r="AX106" s="153">
        <v>15</v>
      </c>
      <c r="AY106" s="154">
        <v>14</v>
      </c>
      <c r="AZ106" s="155">
        <f>AY106*3</f>
        <v>42</v>
      </c>
      <c r="BA106" s="156">
        <f t="shared" si="71"/>
        <v>42</v>
      </c>
    </row>
    <row r="107" hidden="1" spans="1:53">
      <c r="A107" s="75">
        <v>105</v>
      </c>
      <c r="B107" s="75">
        <v>727</v>
      </c>
      <c r="C107" s="76" t="s">
        <v>163</v>
      </c>
      <c r="D107" s="75" t="s">
        <v>51</v>
      </c>
      <c r="E107" s="72"/>
      <c r="F107" s="72">
        <v>1</v>
      </c>
      <c r="G107" s="73" t="s">
        <v>60</v>
      </c>
      <c r="H107" s="74">
        <v>6938.4</v>
      </c>
      <c r="I107" s="74">
        <f t="shared" si="38"/>
        <v>20815.2</v>
      </c>
      <c r="J107" s="86">
        <v>0.294007</v>
      </c>
      <c r="K107" s="87">
        <v>2039.9381688</v>
      </c>
      <c r="L107" s="87">
        <f t="shared" si="39"/>
        <v>6119.8145064</v>
      </c>
      <c r="M107" s="74">
        <v>7979.16</v>
      </c>
      <c r="N107" s="74">
        <f t="shared" si="40"/>
        <v>23937.48</v>
      </c>
      <c r="O107" s="86">
        <v>0.2870357</v>
      </c>
      <c r="P107" s="87">
        <v>2290.303776012</v>
      </c>
      <c r="Q107" s="87">
        <f t="shared" si="41"/>
        <v>6870.911328036</v>
      </c>
      <c r="R107" s="104">
        <v>14105.3</v>
      </c>
      <c r="S107" s="104">
        <v>3913.63</v>
      </c>
      <c r="T107" s="100"/>
      <c r="U107" s="100"/>
      <c r="V107" s="101">
        <f t="shared" si="59"/>
        <v>0.67764422153042</v>
      </c>
      <c r="W107" s="103">
        <f t="shared" si="60"/>
        <v>0.67764422153042</v>
      </c>
      <c r="X107" s="103">
        <f t="shared" si="72"/>
        <v>0.639501409055322</v>
      </c>
      <c r="Y107" s="103">
        <f t="shared" si="61"/>
        <v>0.589255844809061</v>
      </c>
      <c r="Z107" s="103">
        <f t="shared" si="73"/>
        <v>0.569594019359683</v>
      </c>
      <c r="AA107" s="119"/>
      <c r="AB107" s="120"/>
      <c r="AC107" s="121">
        <v>0</v>
      </c>
      <c r="AD107" s="122">
        <v>6244.56</v>
      </c>
      <c r="AE107" s="122">
        <f t="shared" si="62"/>
        <v>12489.12</v>
      </c>
      <c r="AF107" s="123">
        <v>0.2988566</v>
      </c>
      <c r="AG107" s="122">
        <v>1866.227970096</v>
      </c>
      <c r="AH107" s="122">
        <f t="shared" si="63"/>
        <v>3732.455940192</v>
      </c>
      <c r="AI107" s="122">
        <v>7181.244</v>
      </c>
      <c r="AJ107" s="122">
        <f t="shared" si="64"/>
        <v>14362.488</v>
      </c>
      <c r="AK107" s="123">
        <v>0.294007</v>
      </c>
      <c r="AL107" s="122">
        <v>2111.336004708</v>
      </c>
      <c r="AM107" s="122">
        <f t="shared" si="65"/>
        <v>4222.672009416</v>
      </c>
      <c r="AN107" s="131">
        <v>13212.84</v>
      </c>
      <c r="AO107" s="131">
        <v>3377.12</v>
      </c>
      <c r="AP107" s="138"/>
      <c r="AQ107" s="138"/>
      <c r="AR107" s="141">
        <f t="shared" si="66"/>
        <v>1.05794803797225</v>
      </c>
      <c r="AS107" s="142">
        <f t="shared" si="67"/>
        <v>1.05794803797225</v>
      </c>
      <c r="AT107" s="143">
        <f t="shared" si="68"/>
        <v>0.904798356394337</v>
      </c>
      <c r="AU107" s="140">
        <f t="shared" si="69"/>
        <v>0.919954815628044</v>
      </c>
      <c r="AV107" s="140">
        <f t="shared" si="70"/>
        <v>0.799759013361556</v>
      </c>
      <c r="AW107" s="157"/>
      <c r="AX107" s="153">
        <v>10</v>
      </c>
      <c r="AY107" s="154"/>
      <c r="AZ107" s="155"/>
      <c r="BA107" s="156"/>
    </row>
    <row r="108" hidden="1" spans="1:53">
      <c r="A108" s="75">
        <v>106</v>
      </c>
      <c r="B108" s="75">
        <v>573</v>
      </c>
      <c r="C108" s="76" t="s">
        <v>164</v>
      </c>
      <c r="D108" s="75" t="s">
        <v>64</v>
      </c>
      <c r="E108" s="72"/>
      <c r="F108" s="72">
        <v>2</v>
      </c>
      <c r="G108" s="73" t="s">
        <v>60</v>
      </c>
      <c r="H108" s="74">
        <v>6938.4</v>
      </c>
      <c r="I108" s="74">
        <f t="shared" si="38"/>
        <v>20815.2</v>
      </c>
      <c r="J108" s="86">
        <v>0.291</v>
      </c>
      <c r="K108" s="87">
        <v>2019.0744</v>
      </c>
      <c r="L108" s="87">
        <f t="shared" si="39"/>
        <v>6057.2232</v>
      </c>
      <c r="M108" s="74">
        <v>7979.16</v>
      </c>
      <c r="N108" s="74">
        <f t="shared" si="40"/>
        <v>23937.48</v>
      </c>
      <c r="O108" s="86">
        <v>0.2841</v>
      </c>
      <c r="P108" s="87">
        <v>2266.879356</v>
      </c>
      <c r="Q108" s="87">
        <f t="shared" si="41"/>
        <v>6800.638068</v>
      </c>
      <c r="R108" s="104">
        <v>14084.45</v>
      </c>
      <c r="S108" s="104">
        <v>4188.55</v>
      </c>
      <c r="T108" s="100"/>
      <c r="U108" s="100"/>
      <c r="V108" s="101">
        <f t="shared" si="59"/>
        <v>0.676642549675237</v>
      </c>
      <c r="W108" s="103">
        <f t="shared" si="60"/>
        <v>0.676642549675237</v>
      </c>
      <c r="X108" s="103">
        <f t="shared" si="72"/>
        <v>0.69149672410949</v>
      </c>
      <c r="Y108" s="103">
        <f t="shared" si="61"/>
        <v>0.588384825804554</v>
      </c>
      <c r="Z108" s="103">
        <f t="shared" si="73"/>
        <v>0.615905442712644</v>
      </c>
      <c r="AA108" s="119"/>
      <c r="AB108" s="120"/>
      <c r="AC108" s="121">
        <f t="shared" si="58"/>
        <v>-134.615</v>
      </c>
      <c r="AD108" s="122">
        <v>6244.56</v>
      </c>
      <c r="AE108" s="122">
        <f t="shared" si="62"/>
        <v>12489.12</v>
      </c>
      <c r="AF108" s="123">
        <v>0.2958</v>
      </c>
      <c r="AG108" s="122">
        <v>1847.140848</v>
      </c>
      <c r="AH108" s="122">
        <f t="shared" si="63"/>
        <v>3694.281696</v>
      </c>
      <c r="AI108" s="122">
        <v>7181.244</v>
      </c>
      <c r="AJ108" s="122">
        <f t="shared" si="64"/>
        <v>14362.488</v>
      </c>
      <c r="AK108" s="123">
        <v>0.291</v>
      </c>
      <c r="AL108" s="122">
        <v>2089.742004</v>
      </c>
      <c r="AM108" s="122">
        <f t="shared" si="65"/>
        <v>4179.484008</v>
      </c>
      <c r="AN108" s="131">
        <v>6154.92</v>
      </c>
      <c r="AO108" s="131">
        <v>2139.89</v>
      </c>
      <c r="AP108" s="138"/>
      <c r="AQ108" s="138"/>
      <c r="AR108" s="139">
        <f t="shared" si="66"/>
        <v>0.492822552749913</v>
      </c>
      <c r="AS108" s="140">
        <f t="shared" si="67"/>
        <v>0.492822552749913</v>
      </c>
      <c r="AT108" s="140">
        <f t="shared" si="68"/>
        <v>0.579243862837253</v>
      </c>
      <c r="AU108" s="140">
        <f t="shared" si="69"/>
        <v>0.428541350217316</v>
      </c>
      <c r="AV108" s="140">
        <f t="shared" si="70"/>
        <v>0.511998609374748</v>
      </c>
      <c r="AW108" s="152"/>
      <c r="AX108" s="153">
        <v>5</v>
      </c>
      <c r="AY108" s="154"/>
      <c r="AZ108" s="155"/>
      <c r="BA108" s="156"/>
    </row>
    <row r="109" spans="1:53">
      <c r="A109" s="75">
        <v>107</v>
      </c>
      <c r="B109" s="75">
        <v>106485</v>
      </c>
      <c r="C109" s="76" t="s">
        <v>165</v>
      </c>
      <c r="D109" s="75" t="s">
        <v>48</v>
      </c>
      <c r="E109" s="72"/>
      <c r="F109" s="72">
        <v>1</v>
      </c>
      <c r="G109" s="73" t="s">
        <v>60</v>
      </c>
      <c r="H109" s="74">
        <v>6300</v>
      </c>
      <c r="I109" s="74">
        <f t="shared" si="38"/>
        <v>18900</v>
      </c>
      <c r="J109" s="86">
        <v>0.2328</v>
      </c>
      <c r="K109" s="87">
        <v>1466.64</v>
      </c>
      <c r="L109" s="87">
        <f t="shared" si="39"/>
        <v>4399.92</v>
      </c>
      <c r="M109" s="74">
        <v>7245</v>
      </c>
      <c r="N109" s="74">
        <f t="shared" si="40"/>
        <v>21735</v>
      </c>
      <c r="O109" s="86">
        <v>0.22728</v>
      </c>
      <c r="P109" s="87">
        <v>1646.6436</v>
      </c>
      <c r="Q109" s="87">
        <f t="shared" si="41"/>
        <v>4939.9308</v>
      </c>
      <c r="R109" s="104">
        <v>12751.52</v>
      </c>
      <c r="S109" s="104">
        <v>3476.48</v>
      </c>
      <c r="T109" s="100"/>
      <c r="U109" s="100"/>
      <c r="V109" s="101">
        <f t="shared" si="59"/>
        <v>0.674683597883598</v>
      </c>
      <c r="W109" s="103">
        <f t="shared" si="60"/>
        <v>0.674683597883598</v>
      </c>
      <c r="X109" s="103">
        <f t="shared" si="72"/>
        <v>0.790123456790123</v>
      </c>
      <c r="Y109" s="103">
        <f t="shared" si="61"/>
        <v>0.586681389463998</v>
      </c>
      <c r="Z109" s="103">
        <f t="shared" si="73"/>
        <v>0.70375074889713</v>
      </c>
      <c r="AA109" s="119"/>
      <c r="AB109" s="120"/>
      <c r="AC109" s="121">
        <f t="shared" si="58"/>
        <v>-122.9696</v>
      </c>
      <c r="AD109" s="122">
        <v>5670</v>
      </c>
      <c r="AE109" s="122">
        <f t="shared" si="62"/>
        <v>11340</v>
      </c>
      <c r="AF109" s="123">
        <v>0.23664</v>
      </c>
      <c r="AG109" s="122">
        <v>1341.7488</v>
      </c>
      <c r="AH109" s="122">
        <f t="shared" si="63"/>
        <v>2683.4976</v>
      </c>
      <c r="AI109" s="122">
        <v>6520.5</v>
      </c>
      <c r="AJ109" s="122">
        <f t="shared" si="64"/>
        <v>13041</v>
      </c>
      <c r="AK109" s="123">
        <v>0.2328</v>
      </c>
      <c r="AL109" s="122">
        <v>1517.9724</v>
      </c>
      <c r="AM109" s="122">
        <f t="shared" si="65"/>
        <v>3035.9448</v>
      </c>
      <c r="AN109" s="131">
        <v>6340.26</v>
      </c>
      <c r="AO109" s="131">
        <v>1591.27</v>
      </c>
      <c r="AP109" s="138"/>
      <c r="AQ109" s="138"/>
      <c r="AR109" s="139">
        <f t="shared" si="66"/>
        <v>0.55910582010582</v>
      </c>
      <c r="AS109" s="140">
        <f t="shared" si="67"/>
        <v>0.55910582010582</v>
      </c>
      <c r="AT109" s="140">
        <f t="shared" si="68"/>
        <v>0.592983574868858</v>
      </c>
      <c r="AU109" s="140">
        <f t="shared" si="69"/>
        <v>0.486178974005061</v>
      </c>
      <c r="AV109" s="140">
        <f t="shared" si="70"/>
        <v>0.524143258467677</v>
      </c>
      <c r="AW109" s="152"/>
      <c r="AX109" s="153">
        <v>5</v>
      </c>
      <c r="AY109" s="154">
        <v>1</v>
      </c>
      <c r="AZ109" s="155">
        <f>AY109*3</f>
        <v>3</v>
      </c>
      <c r="BA109" s="156">
        <f t="shared" si="71"/>
        <v>3</v>
      </c>
    </row>
    <row r="110" s="34" customFormat="1" hidden="1" spans="1:53">
      <c r="A110" s="70">
        <v>108</v>
      </c>
      <c r="B110" s="70">
        <v>582</v>
      </c>
      <c r="C110" s="71" t="s">
        <v>166</v>
      </c>
      <c r="D110" s="75" t="s">
        <v>51</v>
      </c>
      <c r="E110" s="72">
        <v>3</v>
      </c>
      <c r="F110" s="72">
        <v>4</v>
      </c>
      <c r="G110" s="73" t="s">
        <v>49</v>
      </c>
      <c r="H110" s="74">
        <v>48600</v>
      </c>
      <c r="I110" s="74">
        <f t="shared" si="38"/>
        <v>145800</v>
      </c>
      <c r="J110" s="86">
        <v>0.1746</v>
      </c>
      <c r="K110" s="87">
        <v>8485.56</v>
      </c>
      <c r="L110" s="87">
        <f t="shared" si="39"/>
        <v>25456.68</v>
      </c>
      <c r="M110" s="74">
        <v>55890</v>
      </c>
      <c r="N110" s="74">
        <f t="shared" si="40"/>
        <v>167670</v>
      </c>
      <c r="O110" s="86">
        <v>0.17046</v>
      </c>
      <c r="P110" s="87">
        <v>9527.0094</v>
      </c>
      <c r="Q110" s="87">
        <f t="shared" si="41"/>
        <v>28581.0282</v>
      </c>
      <c r="R110" s="99">
        <v>139234.13</v>
      </c>
      <c r="S110" s="99">
        <v>23958.84</v>
      </c>
      <c r="T110" s="100"/>
      <c r="U110" s="100"/>
      <c r="V110" s="101">
        <f t="shared" si="59"/>
        <v>0.954966598079561</v>
      </c>
      <c r="W110" s="103">
        <f t="shared" si="60"/>
        <v>0.954966598079561</v>
      </c>
      <c r="X110" s="103">
        <f t="shared" si="72"/>
        <v>0.941161219766285</v>
      </c>
      <c r="Y110" s="103">
        <f t="shared" si="61"/>
        <v>0.830405737460488</v>
      </c>
      <c r="Z110" s="103">
        <f t="shared" si="73"/>
        <v>0.838277749573754</v>
      </c>
      <c r="AA110" s="164"/>
      <c r="AB110" s="121"/>
      <c r="AC110" s="121">
        <f t="shared" si="58"/>
        <v>-131.3174</v>
      </c>
      <c r="AD110" s="122">
        <v>43740</v>
      </c>
      <c r="AE110" s="165">
        <f t="shared" si="62"/>
        <v>87480</v>
      </c>
      <c r="AF110" s="166">
        <v>0.17748</v>
      </c>
      <c r="AG110" s="122">
        <v>7762.9752</v>
      </c>
      <c r="AH110" s="165">
        <f t="shared" si="63"/>
        <v>15525.9504</v>
      </c>
      <c r="AI110" s="122">
        <v>50301</v>
      </c>
      <c r="AJ110" s="165">
        <f t="shared" si="64"/>
        <v>100602</v>
      </c>
      <c r="AK110" s="166">
        <v>0.1746</v>
      </c>
      <c r="AL110" s="122">
        <v>8782.5546</v>
      </c>
      <c r="AM110" s="165">
        <f t="shared" si="65"/>
        <v>17565.1092</v>
      </c>
      <c r="AN110" s="130">
        <v>60935.06</v>
      </c>
      <c r="AO110" s="130">
        <v>12704.81</v>
      </c>
      <c r="AP110" s="138"/>
      <c r="AQ110" s="138"/>
      <c r="AR110" s="139">
        <f t="shared" si="66"/>
        <v>0.696559899405578</v>
      </c>
      <c r="AS110" s="140">
        <f t="shared" si="67"/>
        <v>0.696559899405578</v>
      </c>
      <c r="AT110" s="140">
        <f t="shared" si="68"/>
        <v>0.818295155702674</v>
      </c>
      <c r="AU110" s="140">
        <f t="shared" si="69"/>
        <v>0.605704260352677</v>
      </c>
      <c r="AV110" s="140">
        <f t="shared" si="70"/>
        <v>0.723298093700437</v>
      </c>
      <c r="AW110" s="167"/>
      <c r="AX110" s="168">
        <v>15</v>
      </c>
      <c r="AY110" s="169">
        <v>14</v>
      </c>
      <c r="AZ110" s="155">
        <f>AY110*3</f>
        <v>42</v>
      </c>
      <c r="BA110" s="156">
        <f t="shared" si="71"/>
        <v>42</v>
      </c>
    </row>
    <row r="111" hidden="1" spans="1:53">
      <c r="A111" s="75">
        <v>109</v>
      </c>
      <c r="B111" s="75">
        <v>339</v>
      </c>
      <c r="C111" s="76" t="s">
        <v>167</v>
      </c>
      <c r="D111" s="75" t="s">
        <v>51</v>
      </c>
      <c r="E111" s="72"/>
      <c r="F111" s="72">
        <v>2</v>
      </c>
      <c r="G111" s="73" t="s">
        <v>60</v>
      </c>
      <c r="H111" s="74">
        <v>6277.6</v>
      </c>
      <c r="I111" s="74">
        <f t="shared" si="38"/>
        <v>18832.8</v>
      </c>
      <c r="J111" s="86">
        <v>0.2813</v>
      </c>
      <c r="K111" s="87">
        <v>1765.88888</v>
      </c>
      <c r="L111" s="87">
        <f t="shared" si="39"/>
        <v>5297.66664</v>
      </c>
      <c r="M111" s="74">
        <v>7219.24</v>
      </c>
      <c r="N111" s="74">
        <f t="shared" si="40"/>
        <v>21657.72</v>
      </c>
      <c r="O111" s="86">
        <v>0.27463</v>
      </c>
      <c r="P111" s="87">
        <v>1982.6198812</v>
      </c>
      <c r="Q111" s="87">
        <f t="shared" si="41"/>
        <v>5947.8596436</v>
      </c>
      <c r="R111" s="104">
        <v>12626.4</v>
      </c>
      <c r="S111" s="104">
        <v>2820.92</v>
      </c>
      <c r="T111" s="100"/>
      <c r="U111" s="100"/>
      <c r="V111" s="101">
        <f t="shared" si="59"/>
        <v>0.670447304702434</v>
      </c>
      <c r="W111" s="103">
        <f t="shared" si="60"/>
        <v>0.670447304702434</v>
      </c>
      <c r="X111" s="103">
        <f t="shared" si="72"/>
        <v>0.532483485974874</v>
      </c>
      <c r="Y111" s="103">
        <f t="shared" si="61"/>
        <v>0.582997656262986</v>
      </c>
      <c r="Z111" s="103">
        <f t="shared" si="73"/>
        <v>0.474274809600687</v>
      </c>
      <c r="AA111" s="119"/>
      <c r="AB111" s="120"/>
      <c r="AC111" s="121">
        <f t="shared" si="58"/>
        <v>-124.128</v>
      </c>
      <c r="AD111" s="122">
        <v>5649.84</v>
      </c>
      <c r="AE111" s="122">
        <f t="shared" si="62"/>
        <v>11299.68</v>
      </c>
      <c r="AF111" s="123">
        <v>0.28594</v>
      </c>
      <c r="AG111" s="122">
        <v>1615.5152496</v>
      </c>
      <c r="AH111" s="122">
        <f t="shared" si="63"/>
        <v>3231.0304992</v>
      </c>
      <c r="AI111" s="122">
        <v>6497.316</v>
      </c>
      <c r="AJ111" s="122">
        <f t="shared" si="64"/>
        <v>12994.632</v>
      </c>
      <c r="AK111" s="123">
        <v>0.2813</v>
      </c>
      <c r="AL111" s="122">
        <v>1827.6949908</v>
      </c>
      <c r="AM111" s="122">
        <f t="shared" si="65"/>
        <v>3655.3899816</v>
      </c>
      <c r="AN111" s="131">
        <v>7445.58</v>
      </c>
      <c r="AO111" s="131">
        <v>1937</v>
      </c>
      <c r="AP111" s="138"/>
      <c r="AQ111" s="138"/>
      <c r="AR111" s="139">
        <f t="shared" si="66"/>
        <v>0.658919544624272</v>
      </c>
      <c r="AS111" s="140">
        <f t="shared" si="67"/>
        <v>0.658919544624272</v>
      </c>
      <c r="AT111" s="140">
        <f t="shared" si="68"/>
        <v>0.599499138271706</v>
      </c>
      <c r="AU111" s="140">
        <f t="shared" si="69"/>
        <v>0.572973517064585</v>
      </c>
      <c r="AV111" s="140">
        <f t="shared" si="70"/>
        <v>0.529902420740387</v>
      </c>
      <c r="AW111" s="152"/>
      <c r="AX111" s="153">
        <v>5</v>
      </c>
      <c r="AY111" s="154">
        <v>4</v>
      </c>
      <c r="AZ111" s="155">
        <f>AY111*3</f>
        <v>12</v>
      </c>
      <c r="BA111" s="156">
        <f t="shared" si="71"/>
        <v>12</v>
      </c>
    </row>
    <row r="112" hidden="1" spans="1:53">
      <c r="A112" s="70">
        <v>110</v>
      </c>
      <c r="B112" s="70">
        <v>107728</v>
      </c>
      <c r="C112" s="71" t="s">
        <v>168</v>
      </c>
      <c r="D112" s="70" t="s">
        <v>88</v>
      </c>
      <c r="E112" s="72"/>
      <c r="F112" s="72">
        <v>3</v>
      </c>
      <c r="G112" s="73" t="s">
        <v>60</v>
      </c>
      <c r="H112" s="74">
        <v>7593.75</v>
      </c>
      <c r="I112" s="74">
        <f t="shared" si="38"/>
        <v>22781.25</v>
      </c>
      <c r="J112" s="86">
        <v>0.25705</v>
      </c>
      <c r="K112" s="87">
        <v>1951.9734375</v>
      </c>
      <c r="L112" s="87">
        <f t="shared" si="39"/>
        <v>5855.9203125</v>
      </c>
      <c r="M112" s="74">
        <v>8732.8125</v>
      </c>
      <c r="N112" s="74">
        <f t="shared" si="40"/>
        <v>26198.4375</v>
      </c>
      <c r="O112" s="86">
        <v>0.250955</v>
      </c>
      <c r="P112" s="87">
        <v>2191.5429609375</v>
      </c>
      <c r="Q112" s="87">
        <f t="shared" si="41"/>
        <v>6574.6288828125</v>
      </c>
      <c r="R112" s="99">
        <v>16758.63</v>
      </c>
      <c r="S112" s="99">
        <v>4166.46</v>
      </c>
      <c r="T112" s="100"/>
      <c r="U112" s="100"/>
      <c r="V112" s="101">
        <f t="shared" si="59"/>
        <v>0.735632592592593</v>
      </c>
      <c r="W112" s="103">
        <f t="shared" si="60"/>
        <v>0.735632592592593</v>
      </c>
      <c r="X112" s="103">
        <f t="shared" si="72"/>
        <v>0.711495337651079</v>
      </c>
      <c r="Y112" s="103">
        <f t="shared" si="61"/>
        <v>0.639680515297907</v>
      </c>
      <c r="Z112" s="103">
        <f t="shared" si="73"/>
        <v>0.633717898647029</v>
      </c>
      <c r="AA112" s="119"/>
      <c r="AB112" s="120"/>
      <c r="AC112" s="121">
        <f t="shared" si="58"/>
        <v>-120.4524</v>
      </c>
      <c r="AD112" s="122">
        <v>6834.375</v>
      </c>
      <c r="AE112" s="122">
        <f t="shared" si="62"/>
        <v>13668.75</v>
      </c>
      <c r="AF112" s="123">
        <v>0.26129</v>
      </c>
      <c r="AG112" s="122">
        <v>1785.75384375</v>
      </c>
      <c r="AH112" s="122">
        <f t="shared" si="63"/>
        <v>3571.5076875</v>
      </c>
      <c r="AI112" s="122">
        <v>7859.53125</v>
      </c>
      <c r="AJ112" s="122">
        <f t="shared" si="64"/>
        <v>15719.0625</v>
      </c>
      <c r="AK112" s="123">
        <v>0.25705</v>
      </c>
      <c r="AL112" s="122">
        <v>2020.2925078125</v>
      </c>
      <c r="AM112" s="122">
        <f t="shared" si="65"/>
        <v>4040.585015625</v>
      </c>
      <c r="AN112" s="130">
        <v>10208.8</v>
      </c>
      <c r="AO112" s="130">
        <v>2545.05</v>
      </c>
      <c r="AP112" s="138"/>
      <c r="AQ112" s="138"/>
      <c r="AR112" s="139">
        <f t="shared" si="66"/>
        <v>0.746871513488797</v>
      </c>
      <c r="AS112" s="140">
        <f t="shared" si="67"/>
        <v>0.746871513488797</v>
      </c>
      <c r="AT112" s="140">
        <f t="shared" si="68"/>
        <v>0.712598214168061</v>
      </c>
      <c r="AU112" s="140">
        <f t="shared" si="69"/>
        <v>0.649453489990259</v>
      </c>
      <c r="AV112" s="140">
        <f t="shared" si="70"/>
        <v>0.629871662187098</v>
      </c>
      <c r="AW112" s="152"/>
      <c r="AX112" s="153">
        <v>5</v>
      </c>
      <c r="AY112" s="154"/>
      <c r="AZ112" s="155"/>
      <c r="BA112" s="156"/>
    </row>
    <row r="113" hidden="1" spans="1:53">
      <c r="A113" s="75">
        <v>111</v>
      </c>
      <c r="B113" s="75">
        <v>367</v>
      </c>
      <c r="C113" s="76" t="s">
        <v>169</v>
      </c>
      <c r="D113" s="75" t="s">
        <v>56</v>
      </c>
      <c r="E113" s="72">
        <v>1</v>
      </c>
      <c r="F113" s="72">
        <v>2</v>
      </c>
      <c r="G113" s="73" t="s">
        <v>60</v>
      </c>
      <c r="H113" s="74">
        <v>7516.8</v>
      </c>
      <c r="I113" s="74">
        <f t="shared" si="38"/>
        <v>22550.4</v>
      </c>
      <c r="J113" s="86">
        <v>0.2716</v>
      </c>
      <c r="K113" s="87">
        <v>2041.56288</v>
      </c>
      <c r="L113" s="87">
        <f t="shared" si="39"/>
        <v>6124.68864</v>
      </c>
      <c r="M113" s="74">
        <v>8644.32</v>
      </c>
      <c r="N113" s="74">
        <f t="shared" si="40"/>
        <v>25932.96</v>
      </c>
      <c r="O113" s="86">
        <v>0.26516</v>
      </c>
      <c r="P113" s="87">
        <v>2292.1278912</v>
      </c>
      <c r="Q113" s="87">
        <f t="shared" si="41"/>
        <v>6876.3836736</v>
      </c>
      <c r="R113" s="104">
        <v>14853.11</v>
      </c>
      <c r="S113" s="104">
        <v>4187.25</v>
      </c>
      <c r="T113" s="100"/>
      <c r="U113" s="100"/>
      <c r="V113" s="101">
        <f t="shared" si="59"/>
        <v>0.658662817510998</v>
      </c>
      <c r="W113" s="103">
        <f t="shared" si="60"/>
        <v>0.658662817510998</v>
      </c>
      <c r="X113" s="103">
        <f t="shared" si="72"/>
        <v>0.683667406805516</v>
      </c>
      <c r="Y113" s="103">
        <f t="shared" si="61"/>
        <v>0.57275027609652</v>
      </c>
      <c r="Z113" s="103">
        <f t="shared" si="73"/>
        <v>0.608931990818925</v>
      </c>
      <c r="AA113" s="119"/>
      <c r="AB113" s="120"/>
      <c r="AC113" s="121">
        <f t="shared" si="58"/>
        <v>-153.9458</v>
      </c>
      <c r="AD113" s="122">
        <v>6765.12</v>
      </c>
      <c r="AE113" s="122">
        <f t="shared" si="62"/>
        <v>13530.24</v>
      </c>
      <c r="AF113" s="123">
        <v>0.27608</v>
      </c>
      <c r="AG113" s="122">
        <v>1867.7143296</v>
      </c>
      <c r="AH113" s="122">
        <f t="shared" si="63"/>
        <v>3735.4286592</v>
      </c>
      <c r="AI113" s="122">
        <v>7779.888</v>
      </c>
      <c r="AJ113" s="122">
        <f t="shared" si="64"/>
        <v>15559.776</v>
      </c>
      <c r="AK113" s="123">
        <v>0.2716</v>
      </c>
      <c r="AL113" s="122">
        <v>2113.0175808</v>
      </c>
      <c r="AM113" s="122">
        <f t="shared" si="65"/>
        <v>4226.0351616</v>
      </c>
      <c r="AN113" s="131">
        <v>8664.22</v>
      </c>
      <c r="AO113" s="131">
        <v>1773.26</v>
      </c>
      <c r="AP113" s="138"/>
      <c r="AQ113" s="138"/>
      <c r="AR113" s="139">
        <f t="shared" si="66"/>
        <v>0.64035966841682</v>
      </c>
      <c r="AS113" s="140">
        <f t="shared" si="67"/>
        <v>0.64035966841682</v>
      </c>
      <c r="AT113" s="140">
        <f t="shared" si="68"/>
        <v>0.474713924901934</v>
      </c>
      <c r="AU113" s="140">
        <f t="shared" si="69"/>
        <v>0.556834494275496</v>
      </c>
      <c r="AV113" s="140">
        <f t="shared" si="70"/>
        <v>0.419603702333758</v>
      </c>
      <c r="AW113" s="152"/>
      <c r="AX113" s="153">
        <v>5</v>
      </c>
      <c r="AY113" s="154">
        <v>3</v>
      </c>
      <c r="AZ113" s="155">
        <f>AY113*3</f>
        <v>9</v>
      </c>
      <c r="BA113" s="156">
        <f t="shared" si="71"/>
        <v>9</v>
      </c>
    </row>
    <row r="114" hidden="1" spans="1:53">
      <c r="A114" s="75">
        <v>112</v>
      </c>
      <c r="B114" s="75">
        <v>545</v>
      </c>
      <c r="C114" s="76" t="s">
        <v>170</v>
      </c>
      <c r="D114" s="75" t="s">
        <v>64</v>
      </c>
      <c r="E114" s="72"/>
      <c r="F114" s="72">
        <v>2</v>
      </c>
      <c r="G114" s="73" t="s">
        <v>60</v>
      </c>
      <c r="H114" s="74">
        <v>4900</v>
      </c>
      <c r="I114" s="74">
        <f t="shared" si="38"/>
        <v>14700</v>
      </c>
      <c r="J114" s="86">
        <v>0.291</v>
      </c>
      <c r="K114" s="87">
        <v>1425.9</v>
      </c>
      <c r="L114" s="87">
        <f t="shared" si="39"/>
        <v>4277.7</v>
      </c>
      <c r="M114" s="74">
        <v>5635</v>
      </c>
      <c r="N114" s="74">
        <f t="shared" si="40"/>
        <v>16905</v>
      </c>
      <c r="O114" s="86">
        <v>0.2841</v>
      </c>
      <c r="P114" s="87">
        <v>1600.9035</v>
      </c>
      <c r="Q114" s="87">
        <f t="shared" si="41"/>
        <v>4802.7105</v>
      </c>
      <c r="R114" s="104">
        <v>9554.76</v>
      </c>
      <c r="S114" s="104">
        <v>1714.21</v>
      </c>
      <c r="T114" s="100"/>
      <c r="U114" s="100"/>
      <c r="V114" s="101">
        <f t="shared" si="59"/>
        <v>0.649983673469388</v>
      </c>
      <c r="W114" s="103">
        <f t="shared" si="60"/>
        <v>0.649983673469388</v>
      </c>
      <c r="X114" s="103">
        <f t="shared" si="72"/>
        <v>0.400731701615354</v>
      </c>
      <c r="Y114" s="103">
        <f t="shared" si="61"/>
        <v>0.565203194321207</v>
      </c>
      <c r="Z114" s="103">
        <f t="shared" si="73"/>
        <v>0.356925531947012</v>
      </c>
      <c r="AA114" s="119"/>
      <c r="AB114" s="120"/>
      <c r="AC114" s="121">
        <f t="shared" si="58"/>
        <v>-102.9048</v>
      </c>
      <c r="AD114" s="122">
        <v>4410</v>
      </c>
      <c r="AE114" s="122">
        <f t="shared" si="62"/>
        <v>8820</v>
      </c>
      <c r="AF114" s="123">
        <v>0.2958</v>
      </c>
      <c r="AG114" s="122">
        <v>1304.478</v>
      </c>
      <c r="AH114" s="122">
        <f t="shared" si="63"/>
        <v>2608.956</v>
      </c>
      <c r="AI114" s="122">
        <v>5071.5</v>
      </c>
      <c r="AJ114" s="122">
        <f t="shared" si="64"/>
        <v>10143</v>
      </c>
      <c r="AK114" s="123">
        <v>0.291</v>
      </c>
      <c r="AL114" s="122">
        <v>1475.8065</v>
      </c>
      <c r="AM114" s="122">
        <f t="shared" si="65"/>
        <v>2951.613</v>
      </c>
      <c r="AN114" s="131">
        <v>2731.37</v>
      </c>
      <c r="AO114" s="131">
        <v>779.5</v>
      </c>
      <c r="AP114" s="138"/>
      <c r="AQ114" s="138"/>
      <c r="AR114" s="139">
        <f t="shared" si="66"/>
        <v>0.309679138321995</v>
      </c>
      <c r="AS114" s="140">
        <f t="shared" si="67"/>
        <v>0.309679138321995</v>
      </c>
      <c r="AT114" s="140">
        <f t="shared" si="68"/>
        <v>0.298778515237513</v>
      </c>
      <c r="AU114" s="140">
        <f t="shared" si="69"/>
        <v>0.269286207236518</v>
      </c>
      <c r="AV114" s="140">
        <f t="shared" si="70"/>
        <v>0.26409288751608</v>
      </c>
      <c r="AW114" s="152"/>
      <c r="AX114" s="153">
        <v>3</v>
      </c>
      <c r="AY114" s="154"/>
      <c r="AZ114" s="155"/>
      <c r="BA114" s="156"/>
    </row>
    <row r="115" spans="1:53">
      <c r="A115" s="70">
        <v>113</v>
      </c>
      <c r="B115" s="70">
        <v>308</v>
      </c>
      <c r="C115" s="71" t="s">
        <v>171</v>
      </c>
      <c r="D115" s="70" t="s">
        <v>48</v>
      </c>
      <c r="E115" s="72">
        <v>1</v>
      </c>
      <c r="F115" s="72">
        <v>2</v>
      </c>
      <c r="G115" s="73" t="s">
        <v>60</v>
      </c>
      <c r="H115" s="74">
        <v>7322.4</v>
      </c>
      <c r="I115" s="74">
        <f t="shared" si="38"/>
        <v>21967.2</v>
      </c>
      <c r="J115" s="86">
        <v>0.3104</v>
      </c>
      <c r="K115" s="87">
        <v>2272.87296</v>
      </c>
      <c r="L115" s="87">
        <f t="shared" si="39"/>
        <v>6818.61888</v>
      </c>
      <c r="M115" s="74">
        <v>8420.76</v>
      </c>
      <c r="N115" s="74">
        <f t="shared" si="40"/>
        <v>25262.28</v>
      </c>
      <c r="O115" s="86">
        <v>0.30304</v>
      </c>
      <c r="P115" s="87">
        <v>2551.8271104</v>
      </c>
      <c r="Q115" s="87">
        <f t="shared" si="41"/>
        <v>7655.4813312</v>
      </c>
      <c r="R115" s="99">
        <v>22760.44</v>
      </c>
      <c r="S115" s="99">
        <v>8424.68</v>
      </c>
      <c r="T115" s="100"/>
      <c r="U115" s="100"/>
      <c r="V115" s="101">
        <f t="shared" si="59"/>
        <v>1.03611020066281</v>
      </c>
      <c r="W115" s="102">
        <f t="shared" si="60"/>
        <v>1.03611020066281</v>
      </c>
      <c r="X115" s="102">
        <f t="shared" si="72"/>
        <v>1.23554053221992</v>
      </c>
      <c r="Y115" s="103">
        <f t="shared" si="61"/>
        <v>0.900965391880701</v>
      </c>
      <c r="Z115" s="103">
        <f t="shared" si="73"/>
        <v>1.10047685253507</v>
      </c>
      <c r="AA115" s="119">
        <f>(E115*50)+(F115*100)</f>
        <v>250</v>
      </c>
      <c r="AB115" s="120"/>
      <c r="AC115" s="121">
        <f t="shared" si="58"/>
        <v>15.8648</v>
      </c>
      <c r="AD115" s="122">
        <v>6590.16</v>
      </c>
      <c r="AE115" s="122">
        <f t="shared" si="62"/>
        <v>13180.32</v>
      </c>
      <c r="AF115" s="123">
        <v>0.31552</v>
      </c>
      <c r="AG115" s="122">
        <v>2079.3272832</v>
      </c>
      <c r="AH115" s="122">
        <f t="shared" si="63"/>
        <v>4158.6545664</v>
      </c>
      <c r="AI115" s="122">
        <v>7578.684</v>
      </c>
      <c r="AJ115" s="122">
        <f t="shared" si="64"/>
        <v>15157.368</v>
      </c>
      <c r="AK115" s="123">
        <v>0.3104</v>
      </c>
      <c r="AL115" s="122">
        <v>2352.4235136</v>
      </c>
      <c r="AM115" s="122">
        <f t="shared" si="65"/>
        <v>4704.8470272</v>
      </c>
      <c r="AN115" s="130">
        <v>8196.31</v>
      </c>
      <c r="AO115" s="130">
        <v>1905.32</v>
      </c>
      <c r="AP115" s="138"/>
      <c r="AQ115" s="138"/>
      <c r="AR115" s="139">
        <f t="shared" si="66"/>
        <v>0.621859712055549</v>
      </c>
      <c r="AS115" s="140">
        <f t="shared" si="67"/>
        <v>0.621859712055549</v>
      </c>
      <c r="AT115" s="140">
        <f t="shared" si="68"/>
        <v>0.458157793483042</v>
      </c>
      <c r="AU115" s="140">
        <f t="shared" si="69"/>
        <v>0.540747575700478</v>
      </c>
      <c r="AV115" s="140">
        <f t="shared" si="70"/>
        <v>0.404969596032523</v>
      </c>
      <c r="AW115" s="157"/>
      <c r="AX115" s="153">
        <v>5</v>
      </c>
      <c r="AY115" s="154"/>
      <c r="AZ115" s="155"/>
      <c r="BA115" s="156">
        <f t="shared" si="71"/>
        <v>250</v>
      </c>
    </row>
    <row r="116" hidden="1" spans="1:53">
      <c r="A116" s="75">
        <v>114</v>
      </c>
      <c r="B116" s="75">
        <v>104429</v>
      </c>
      <c r="C116" s="76" t="s">
        <v>172</v>
      </c>
      <c r="D116" s="75" t="s">
        <v>69</v>
      </c>
      <c r="E116" s="72"/>
      <c r="F116" s="72">
        <v>2</v>
      </c>
      <c r="G116" s="73" t="s">
        <v>60</v>
      </c>
      <c r="H116" s="74">
        <v>6125</v>
      </c>
      <c r="I116" s="74">
        <f t="shared" si="38"/>
        <v>18375</v>
      </c>
      <c r="J116" s="86">
        <v>0.2425</v>
      </c>
      <c r="K116" s="87">
        <v>1485.3125</v>
      </c>
      <c r="L116" s="87">
        <f t="shared" si="39"/>
        <v>4455.9375</v>
      </c>
      <c r="M116" s="74">
        <v>7043.75</v>
      </c>
      <c r="N116" s="74">
        <f t="shared" si="40"/>
        <v>21131.25</v>
      </c>
      <c r="O116" s="86">
        <v>0.23675</v>
      </c>
      <c r="P116" s="87">
        <v>1667.6078125</v>
      </c>
      <c r="Q116" s="87">
        <f t="shared" si="41"/>
        <v>5002.8234375</v>
      </c>
      <c r="R116" s="104">
        <v>11805.08</v>
      </c>
      <c r="S116" s="104">
        <v>2542.61</v>
      </c>
      <c r="T116" s="100"/>
      <c r="U116" s="100"/>
      <c r="V116" s="101">
        <f t="shared" si="59"/>
        <v>0.642453333333333</v>
      </c>
      <c r="W116" s="103">
        <f t="shared" si="60"/>
        <v>0.642453333333333</v>
      </c>
      <c r="X116" s="103">
        <f t="shared" si="72"/>
        <v>0.570611683848797</v>
      </c>
      <c r="Y116" s="103">
        <f t="shared" si="61"/>
        <v>0.558655072463768</v>
      </c>
      <c r="Z116" s="103">
        <f t="shared" si="73"/>
        <v>0.508235006045024</v>
      </c>
      <c r="AA116" s="119"/>
      <c r="AB116" s="120"/>
      <c r="AC116" s="121">
        <f t="shared" si="58"/>
        <v>-131.3984</v>
      </c>
      <c r="AD116" s="122">
        <v>5512.5</v>
      </c>
      <c r="AE116" s="122">
        <f t="shared" si="62"/>
        <v>11025</v>
      </c>
      <c r="AF116" s="123">
        <v>0.2465</v>
      </c>
      <c r="AG116" s="122">
        <v>1358.83125</v>
      </c>
      <c r="AH116" s="122">
        <f t="shared" si="63"/>
        <v>2717.6625</v>
      </c>
      <c r="AI116" s="122">
        <v>6339.375</v>
      </c>
      <c r="AJ116" s="122">
        <f t="shared" si="64"/>
        <v>12678.75</v>
      </c>
      <c r="AK116" s="123">
        <v>0.2425</v>
      </c>
      <c r="AL116" s="122">
        <v>1537.2984375</v>
      </c>
      <c r="AM116" s="122">
        <f t="shared" si="65"/>
        <v>3074.596875</v>
      </c>
      <c r="AN116" s="131">
        <v>6675.03</v>
      </c>
      <c r="AO116" s="131">
        <v>1751.71</v>
      </c>
      <c r="AP116" s="138"/>
      <c r="AQ116" s="138"/>
      <c r="AR116" s="139">
        <f t="shared" si="66"/>
        <v>0.605444897959184</v>
      </c>
      <c r="AS116" s="140">
        <f t="shared" si="67"/>
        <v>0.605444897959184</v>
      </c>
      <c r="AT116" s="140">
        <f t="shared" si="68"/>
        <v>0.644564952417749</v>
      </c>
      <c r="AU116" s="140">
        <f t="shared" si="69"/>
        <v>0.526473824312334</v>
      </c>
      <c r="AV116" s="140">
        <f t="shared" si="70"/>
        <v>0.569736479680771</v>
      </c>
      <c r="AW116" s="152"/>
      <c r="AX116" s="153">
        <v>5</v>
      </c>
      <c r="AY116" s="154">
        <v>8</v>
      </c>
      <c r="AZ116" s="155">
        <f>AY116*3</f>
        <v>24</v>
      </c>
      <c r="BA116" s="156">
        <f t="shared" si="71"/>
        <v>24</v>
      </c>
    </row>
    <row r="117" hidden="1" spans="1:53">
      <c r="A117" s="75">
        <v>115</v>
      </c>
      <c r="B117" s="75">
        <v>56</v>
      </c>
      <c r="C117" s="76" t="s">
        <v>173</v>
      </c>
      <c r="D117" s="75" t="s">
        <v>56</v>
      </c>
      <c r="E117" s="72"/>
      <c r="F117" s="72">
        <v>2</v>
      </c>
      <c r="G117" s="73" t="s">
        <v>60</v>
      </c>
      <c r="H117" s="74">
        <v>6475</v>
      </c>
      <c r="I117" s="74">
        <f t="shared" si="38"/>
        <v>19425</v>
      </c>
      <c r="J117" s="86">
        <v>0.291</v>
      </c>
      <c r="K117" s="87">
        <v>1884.225</v>
      </c>
      <c r="L117" s="87">
        <f t="shared" si="39"/>
        <v>5652.675</v>
      </c>
      <c r="M117" s="74">
        <v>7446.25</v>
      </c>
      <c r="N117" s="74">
        <f t="shared" si="40"/>
        <v>22338.75</v>
      </c>
      <c r="O117" s="86">
        <v>0.2841</v>
      </c>
      <c r="P117" s="87">
        <v>2115.479625</v>
      </c>
      <c r="Q117" s="87">
        <f t="shared" si="41"/>
        <v>6346.438875</v>
      </c>
      <c r="R117" s="104">
        <v>12402.27</v>
      </c>
      <c r="S117" s="104">
        <v>3142.73</v>
      </c>
      <c r="T117" s="100"/>
      <c r="U117" s="100"/>
      <c r="V117" s="101">
        <f t="shared" si="59"/>
        <v>0.638469498069498</v>
      </c>
      <c r="W117" s="103">
        <f t="shared" si="60"/>
        <v>0.638469498069498</v>
      </c>
      <c r="X117" s="103">
        <f t="shared" si="72"/>
        <v>0.555972172467018</v>
      </c>
      <c r="Y117" s="103">
        <f t="shared" si="61"/>
        <v>0.55519086788652</v>
      </c>
      <c r="Z117" s="103">
        <f t="shared" si="73"/>
        <v>0.495195819561092</v>
      </c>
      <c r="AA117" s="119"/>
      <c r="AB117" s="120"/>
      <c r="AC117" s="121">
        <f t="shared" si="58"/>
        <v>-140.4546</v>
      </c>
      <c r="AD117" s="122">
        <v>5827.5</v>
      </c>
      <c r="AE117" s="122">
        <f t="shared" si="62"/>
        <v>11655</v>
      </c>
      <c r="AF117" s="123">
        <v>0.2958</v>
      </c>
      <c r="AG117" s="122">
        <v>1723.7745</v>
      </c>
      <c r="AH117" s="122">
        <f t="shared" si="63"/>
        <v>3447.549</v>
      </c>
      <c r="AI117" s="122">
        <v>6701.625</v>
      </c>
      <c r="AJ117" s="122">
        <f t="shared" si="64"/>
        <v>13403.25</v>
      </c>
      <c r="AK117" s="123">
        <v>0.291</v>
      </c>
      <c r="AL117" s="122">
        <v>1950.172875</v>
      </c>
      <c r="AM117" s="122">
        <f t="shared" si="65"/>
        <v>3900.34575</v>
      </c>
      <c r="AN117" s="131">
        <v>3641.37</v>
      </c>
      <c r="AO117" s="131">
        <v>1145.75</v>
      </c>
      <c r="AP117" s="138"/>
      <c r="AQ117" s="138"/>
      <c r="AR117" s="139">
        <f t="shared" si="66"/>
        <v>0.312429858429858</v>
      </c>
      <c r="AS117" s="140">
        <f t="shared" si="67"/>
        <v>0.312429858429858</v>
      </c>
      <c r="AT117" s="140">
        <f t="shared" si="68"/>
        <v>0.332337553432888</v>
      </c>
      <c r="AU117" s="140">
        <f t="shared" si="69"/>
        <v>0.271678137765094</v>
      </c>
      <c r="AV117" s="140">
        <f t="shared" si="70"/>
        <v>0.293756008682051</v>
      </c>
      <c r="AW117" s="152"/>
      <c r="AX117" s="153">
        <v>3</v>
      </c>
      <c r="AY117" s="154">
        <v>1</v>
      </c>
      <c r="AZ117" s="155">
        <f>AY117*3</f>
        <v>3</v>
      </c>
      <c r="BA117" s="156">
        <f t="shared" si="71"/>
        <v>3</v>
      </c>
    </row>
    <row r="118" hidden="1" spans="1:53">
      <c r="A118" s="75">
        <v>116</v>
      </c>
      <c r="B118" s="75">
        <v>104533</v>
      </c>
      <c r="C118" s="76" t="s">
        <v>174</v>
      </c>
      <c r="D118" s="75" t="s">
        <v>88</v>
      </c>
      <c r="E118" s="72"/>
      <c r="F118" s="72">
        <v>2</v>
      </c>
      <c r="G118" s="73" t="s">
        <v>60</v>
      </c>
      <c r="H118" s="74">
        <v>6825</v>
      </c>
      <c r="I118" s="74">
        <f t="shared" si="38"/>
        <v>20475</v>
      </c>
      <c r="J118" s="86">
        <v>0.293522</v>
      </c>
      <c r="K118" s="87">
        <v>2003.28765</v>
      </c>
      <c r="L118" s="87">
        <f t="shared" si="39"/>
        <v>6009.86295</v>
      </c>
      <c r="M118" s="74">
        <v>7848.75</v>
      </c>
      <c r="N118" s="74">
        <f t="shared" si="40"/>
        <v>23546.25</v>
      </c>
      <c r="O118" s="86">
        <v>0.2865622</v>
      </c>
      <c r="P118" s="87">
        <v>2249.15506725</v>
      </c>
      <c r="Q118" s="87">
        <f t="shared" si="41"/>
        <v>6747.46520175</v>
      </c>
      <c r="R118" s="104">
        <v>12902.61</v>
      </c>
      <c r="S118" s="104">
        <v>3904.1</v>
      </c>
      <c r="T118" s="100"/>
      <c r="U118" s="100"/>
      <c r="V118" s="101">
        <f t="shared" si="59"/>
        <v>0.630164102564103</v>
      </c>
      <c r="W118" s="103">
        <f t="shared" si="60"/>
        <v>0.630164102564103</v>
      </c>
      <c r="X118" s="103">
        <f t="shared" si="72"/>
        <v>0.64961547916829</v>
      </c>
      <c r="Y118" s="103">
        <f t="shared" si="61"/>
        <v>0.54796878483835</v>
      </c>
      <c r="Z118" s="103">
        <f t="shared" si="73"/>
        <v>0.578602465261688</v>
      </c>
      <c r="AA118" s="119"/>
      <c r="AB118" s="120"/>
      <c r="AC118" s="121">
        <f t="shared" si="58"/>
        <v>-151.4478</v>
      </c>
      <c r="AD118" s="122">
        <v>6142.5</v>
      </c>
      <c r="AE118" s="122">
        <f t="shared" si="62"/>
        <v>12285</v>
      </c>
      <c r="AF118" s="123">
        <v>0.2983636</v>
      </c>
      <c r="AG118" s="122">
        <v>1832.698413</v>
      </c>
      <c r="AH118" s="122">
        <f t="shared" si="63"/>
        <v>3665.396826</v>
      </c>
      <c r="AI118" s="122">
        <v>7063.875</v>
      </c>
      <c r="AJ118" s="122">
        <f t="shared" si="64"/>
        <v>14127.75</v>
      </c>
      <c r="AK118" s="123">
        <v>0.293522</v>
      </c>
      <c r="AL118" s="122">
        <v>2073.40271775</v>
      </c>
      <c r="AM118" s="122">
        <f t="shared" si="65"/>
        <v>4146.8054355</v>
      </c>
      <c r="AN118" s="131">
        <v>8004.82</v>
      </c>
      <c r="AO118" s="131">
        <v>2328.31</v>
      </c>
      <c r="AP118" s="138"/>
      <c r="AQ118" s="138"/>
      <c r="AR118" s="139">
        <f t="shared" si="66"/>
        <v>0.651592999593</v>
      </c>
      <c r="AS118" s="140">
        <f t="shared" si="67"/>
        <v>0.651592999593</v>
      </c>
      <c r="AT118" s="140">
        <f t="shared" si="68"/>
        <v>0.635213623661276</v>
      </c>
      <c r="AU118" s="140">
        <f t="shared" si="69"/>
        <v>0.566602608341739</v>
      </c>
      <c r="AV118" s="140">
        <f t="shared" si="70"/>
        <v>0.561470760134485</v>
      </c>
      <c r="AW118" s="152"/>
      <c r="AX118" s="153">
        <v>5</v>
      </c>
      <c r="AY118" s="154">
        <v>1</v>
      </c>
      <c r="AZ118" s="155">
        <f>AY118*3</f>
        <v>3</v>
      </c>
      <c r="BA118" s="156">
        <f t="shared" si="71"/>
        <v>3</v>
      </c>
    </row>
    <row r="119" spans="1:53">
      <c r="A119" s="75">
        <v>117</v>
      </c>
      <c r="B119" s="75">
        <v>102479</v>
      </c>
      <c r="C119" s="76" t="s">
        <v>175</v>
      </c>
      <c r="D119" s="75" t="s">
        <v>48</v>
      </c>
      <c r="E119" s="72"/>
      <c r="F119" s="72">
        <v>1</v>
      </c>
      <c r="G119" s="73" t="s">
        <v>60</v>
      </c>
      <c r="H119" s="74">
        <v>7009.2</v>
      </c>
      <c r="I119" s="74">
        <f t="shared" si="38"/>
        <v>21027.6</v>
      </c>
      <c r="J119" s="86">
        <v>0.3007</v>
      </c>
      <c r="K119" s="87">
        <v>2107.66644</v>
      </c>
      <c r="L119" s="87">
        <f t="shared" si="39"/>
        <v>6322.99932</v>
      </c>
      <c r="M119" s="74">
        <v>8060.58</v>
      </c>
      <c r="N119" s="74">
        <f t="shared" si="40"/>
        <v>24181.74</v>
      </c>
      <c r="O119" s="86">
        <v>0.29357</v>
      </c>
      <c r="P119" s="87">
        <v>2366.3444706</v>
      </c>
      <c r="Q119" s="87">
        <f t="shared" si="41"/>
        <v>7099.0334118</v>
      </c>
      <c r="R119" s="104">
        <v>13031.26</v>
      </c>
      <c r="S119" s="104">
        <v>4569.52</v>
      </c>
      <c r="T119" s="100"/>
      <c r="U119" s="100"/>
      <c r="V119" s="101">
        <f t="shared" si="59"/>
        <v>0.61972169910023</v>
      </c>
      <c r="W119" s="103">
        <f t="shared" si="60"/>
        <v>0.61972169910023</v>
      </c>
      <c r="X119" s="103">
        <f t="shared" si="72"/>
        <v>0.722682348793927</v>
      </c>
      <c r="Y119" s="103">
        <f t="shared" si="61"/>
        <v>0.5388884340002</v>
      </c>
      <c r="Z119" s="103">
        <f t="shared" si="73"/>
        <v>0.643681996538367</v>
      </c>
      <c r="AA119" s="119"/>
      <c r="AB119" s="120"/>
      <c r="AC119" s="121">
        <f t="shared" ref="AC119:AC141" si="74">(R119-I119)*0.02</f>
        <v>-159.9268</v>
      </c>
      <c r="AD119" s="122">
        <v>6308.28</v>
      </c>
      <c r="AE119" s="122">
        <f t="shared" si="62"/>
        <v>12616.56</v>
      </c>
      <c r="AF119" s="123">
        <v>0.30566</v>
      </c>
      <c r="AG119" s="122">
        <v>1928.1888648</v>
      </c>
      <c r="AH119" s="122">
        <f t="shared" si="63"/>
        <v>3856.3777296</v>
      </c>
      <c r="AI119" s="122">
        <v>7254.522</v>
      </c>
      <c r="AJ119" s="122">
        <f t="shared" si="64"/>
        <v>14509.044</v>
      </c>
      <c r="AK119" s="123">
        <v>0.3007</v>
      </c>
      <c r="AL119" s="122">
        <v>2181.4347654</v>
      </c>
      <c r="AM119" s="122">
        <f t="shared" si="65"/>
        <v>4362.8695308</v>
      </c>
      <c r="AN119" s="131">
        <v>9438.82</v>
      </c>
      <c r="AO119" s="131">
        <v>3425.8</v>
      </c>
      <c r="AP119" s="138"/>
      <c r="AQ119" s="138"/>
      <c r="AR119" s="139">
        <f t="shared" si="66"/>
        <v>0.748129442573887</v>
      </c>
      <c r="AS119" s="140">
        <f t="shared" si="67"/>
        <v>0.748129442573887</v>
      </c>
      <c r="AT119" s="140">
        <f t="shared" si="68"/>
        <v>0.888346588485081</v>
      </c>
      <c r="AU119" s="140">
        <f t="shared" si="69"/>
        <v>0.650547341368597</v>
      </c>
      <c r="AV119" s="140">
        <f t="shared" si="70"/>
        <v>0.785217154859964</v>
      </c>
      <c r="AW119" s="152"/>
      <c r="AX119" s="153">
        <v>5</v>
      </c>
      <c r="AY119" s="154">
        <v>8</v>
      </c>
      <c r="AZ119" s="155">
        <f>AY119*3</f>
        <v>24</v>
      </c>
      <c r="BA119" s="156">
        <f t="shared" si="71"/>
        <v>24</v>
      </c>
    </row>
    <row r="120" hidden="1" spans="1:53">
      <c r="A120" s="75">
        <v>118</v>
      </c>
      <c r="B120" s="75">
        <v>357</v>
      </c>
      <c r="C120" s="76" t="s">
        <v>176</v>
      </c>
      <c r="D120" s="75" t="s">
        <v>51</v>
      </c>
      <c r="E120" s="72"/>
      <c r="F120" s="72">
        <v>2</v>
      </c>
      <c r="G120" s="73" t="s">
        <v>53</v>
      </c>
      <c r="H120" s="74">
        <v>9887.5</v>
      </c>
      <c r="I120" s="74">
        <f t="shared" si="38"/>
        <v>29662.5</v>
      </c>
      <c r="J120" s="86">
        <v>0.2425</v>
      </c>
      <c r="K120" s="87">
        <v>2397.71875</v>
      </c>
      <c r="L120" s="87">
        <f t="shared" si="39"/>
        <v>7193.15625</v>
      </c>
      <c r="M120" s="74">
        <v>11370.625</v>
      </c>
      <c r="N120" s="74">
        <f t="shared" si="40"/>
        <v>34111.875</v>
      </c>
      <c r="O120" s="86">
        <v>0.23675</v>
      </c>
      <c r="P120" s="87">
        <v>2691.99546875</v>
      </c>
      <c r="Q120" s="87">
        <f t="shared" si="41"/>
        <v>8075.98640625</v>
      </c>
      <c r="R120" s="104">
        <v>18367</v>
      </c>
      <c r="S120" s="104">
        <v>5005.02</v>
      </c>
      <c r="T120" s="100"/>
      <c r="U120" s="100"/>
      <c r="V120" s="101">
        <f t="shared" si="59"/>
        <v>0.619199325747998</v>
      </c>
      <c r="W120" s="103">
        <f t="shared" si="60"/>
        <v>0.619199325747998</v>
      </c>
      <c r="X120" s="103">
        <f t="shared" si="72"/>
        <v>0.695803041953941</v>
      </c>
      <c r="Y120" s="103">
        <f t="shared" si="61"/>
        <v>0.538434196302607</v>
      </c>
      <c r="Z120" s="103">
        <f t="shared" si="73"/>
        <v>0.619741013447796</v>
      </c>
      <c r="AA120" s="119"/>
      <c r="AB120" s="120"/>
      <c r="AC120" s="121">
        <f t="shared" si="74"/>
        <v>-225.91</v>
      </c>
      <c r="AD120" s="122">
        <v>8898.75</v>
      </c>
      <c r="AE120" s="122">
        <f t="shared" si="62"/>
        <v>17797.5</v>
      </c>
      <c r="AF120" s="123">
        <v>0.2465</v>
      </c>
      <c r="AG120" s="122">
        <v>2193.541875</v>
      </c>
      <c r="AH120" s="122">
        <f t="shared" si="63"/>
        <v>4387.08375</v>
      </c>
      <c r="AI120" s="122">
        <v>10233.5625</v>
      </c>
      <c r="AJ120" s="122">
        <f t="shared" si="64"/>
        <v>20467.125</v>
      </c>
      <c r="AK120" s="123">
        <v>0.2425</v>
      </c>
      <c r="AL120" s="122">
        <v>2481.63890625</v>
      </c>
      <c r="AM120" s="122">
        <f t="shared" si="65"/>
        <v>4963.2778125</v>
      </c>
      <c r="AN120" s="131">
        <v>12315.3</v>
      </c>
      <c r="AO120" s="131">
        <v>3826.97</v>
      </c>
      <c r="AP120" s="138"/>
      <c r="AQ120" s="138"/>
      <c r="AR120" s="139">
        <f t="shared" si="66"/>
        <v>0.69196797302992</v>
      </c>
      <c r="AS120" s="140">
        <f t="shared" si="67"/>
        <v>0.69196797302992</v>
      </c>
      <c r="AT120" s="140">
        <f t="shared" si="68"/>
        <v>0.872326633837341</v>
      </c>
      <c r="AU120" s="140">
        <f t="shared" si="69"/>
        <v>0.601711280895583</v>
      </c>
      <c r="AV120" s="140">
        <f t="shared" si="70"/>
        <v>0.771056979797058</v>
      </c>
      <c r="AW120" s="152"/>
      <c r="AX120" s="153">
        <v>10</v>
      </c>
      <c r="AY120" s="154"/>
      <c r="AZ120" s="155"/>
      <c r="BA120" s="156"/>
    </row>
    <row r="121" hidden="1" spans="1:53">
      <c r="A121" s="75">
        <v>119</v>
      </c>
      <c r="B121" s="75">
        <v>371</v>
      </c>
      <c r="C121" s="76" t="s">
        <v>177</v>
      </c>
      <c r="D121" s="75" t="s">
        <v>62</v>
      </c>
      <c r="E121" s="72"/>
      <c r="F121" s="72">
        <v>2</v>
      </c>
      <c r="G121" s="73" t="s">
        <v>60</v>
      </c>
      <c r="H121" s="74">
        <v>4725</v>
      </c>
      <c r="I121" s="74">
        <f t="shared" si="38"/>
        <v>14175</v>
      </c>
      <c r="J121" s="86">
        <v>0.3007</v>
      </c>
      <c r="K121" s="87">
        <v>1420.8075</v>
      </c>
      <c r="L121" s="87">
        <f t="shared" si="39"/>
        <v>4262.4225</v>
      </c>
      <c r="M121" s="74">
        <v>5433.75</v>
      </c>
      <c r="N121" s="74">
        <f t="shared" si="40"/>
        <v>16301.25</v>
      </c>
      <c r="O121" s="86">
        <v>0.29357</v>
      </c>
      <c r="P121" s="87">
        <v>1595.1859875</v>
      </c>
      <c r="Q121" s="87">
        <f t="shared" si="41"/>
        <v>4785.5579625</v>
      </c>
      <c r="R121" s="104">
        <v>8744.83</v>
      </c>
      <c r="S121" s="104">
        <v>2350.05</v>
      </c>
      <c r="T121" s="100"/>
      <c r="U121" s="100"/>
      <c r="V121" s="101">
        <f t="shared" si="59"/>
        <v>0.616919223985891</v>
      </c>
      <c r="W121" s="103">
        <f t="shared" si="60"/>
        <v>0.616919223985891</v>
      </c>
      <c r="X121" s="103">
        <f t="shared" si="72"/>
        <v>0.55134140268826</v>
      </c>
      <c r="Y121" s="103">
        <f t="shared" si="61"/>
        <v>0.536451499118166</v>
      </c>
      <c r="Z121" s="103">
        <f t="shared" si="73"/>
        <v>0.491071264503569</v>
      </c>
      <c r="AA121" s="119"/>
      <c r="AB121" s="120"/>
      <c r="AC121" s="121">
        <f t="shared" si="74"/>
        <v>-108.6034</v>
      </c>
      <c r="AD121" s="122">
        <v>4252.5</v>
      </c>
      <c r="AE121" s="122">
        <f t="shared" si="62"/>
        <v>8505</v>
      </c>
      <c r="AF121" s="123">
        <v>0.30566</v>
      </c>
      <c r="AG121" s="122">
        <v>1299.81915</v>
      </c>
      <c r="AH121" s="122">
        <f t="shared" si="63"/>
        <v>2599.6383</v>
      </c>
      <c r="AI121" s="122">
        <v>4890.375</v>
      </c>
      <c r="AJ121" s="122">
        <f t="shared" si="64"/>
        <v>9780.75</v>
      </c>
      <c r="AK121" s="123">
        <v>0.3007</v>
      </c>
      <c r="AL121" s="122">
        <v>1470.5357625</v>
      </c>
      <c r="AM121" s="122">
        <f t="shared" si="65"/>
        <v>2941.071525</v>
      </c>
      <c r="AN121" s="131">
        <v>4771.62</v>
      </c>
      <c r="AO121" s="131">
        <v>1560.72</v>
      </c>
      <c r="AP121" s="138"/>
      <c r="AQ121" s="138"/>
      <c r="AR121" s="139">
        <f t="shared" si="66"/>
        <v>0.561037037037037</v>
      </c>
      <c r="AS121" s="140">
        <f t="shared" si="67"/>
        <v>0.561037037037037</v>
      </c>
      <c r="AT121" s="140">
        <f t="shared" si="68"/>
        <v>0.600360442450782</v>
      </c>
      <c r="AU121" s="140">
        <f t="shared" si="69"/>
        <v>0.487858293075684</v>
      </c>
      <c r="AV121" s="140">
        <f t="shared" si="70"/>
        <v>0.530663734878056</v>
      </c>
      <c r="AW121" s="152"/>
      <c r="AX121" s="153">
        <v>3</v>
      </c>
      <c r="AY121" s="154"/>
      <c r="AZ121" s="155"/>
      <c r="BA121" s="156"/>
    </row>
    <row r="122" hidden="1" spans="1:53">
      <c r="A122" s="70">
        <v>120</v>
      </c>
      <c r="B122" s="70">
        <v>113833</v>
      </c>
      <c r="C122" s="71" t="s">
        <v>178</v>
      </c>
      <c r="D122" s="75" t="s">
        <v>51</v>
      </c>
      <c r="E122" s="72"/>
      <c r="F122" s="72">
        <v>2</v>
      </c>
      <c r="G122" s="73" t="s">
        <v>60</v>
      </c>
      <c r="H122" s="74">
        <v>5250</v>
      </c>
      <c r="I122" s="74">
        <f t="shared" si="38"/>
        <v>15750</v>
      </c>
      <c r="J122" s="86">
        <v>0.2619</v>
      </c>
      <c r="K122" s="87">
        <v>1374.975</v>
      </c>
      <c r="L122" s="87">
        <f t="shared" si="39"/>
        <v>4124.925</v>
      </c>
      <c r="M122" s="74">
        <v>6037.5</v>
      </c>
      <c r="N122" s="74">
        <f t="shared" si="40"/>
        <v>18112.5</v>
      </c>
      <c r="O122" s="86">
        <v>0.25569</v>
      </c>
      <c r="P122" s="87">
        <v>1543.728375</v>
      </c>
      <c r="Q122" s="87">
        <f t="shared" si="41"/>
        <v>4631.185125</v>
      </c>
      <c r="R122" s="99">
        <v>10430.25</v>
      </c>
      <c r="S122" s="99">
        <v>3667.19</v>
      </c>
      <c r="T122" s="100"/>
      <c r="U122" s="100"/>
      <c r="V122" s="101">
        <f t="shared" si="59"/>
        <v>0.662238095238095</v>
      </c>
      <c r="W122" s="103">
        <f t="shared" si="60"/>
        <v>0.662238095238095</v>
      </c>
      <c r="X122" s="103">
        <f t="shared" si="72"/>
        <v>0.889031921792517</v>
      </c>
      <c r="Y122" s="103">
        <f t="shared" si="61"/>
        <v>0.575859213250518</v>
      </c>
      <c r="Z122" s="103">
        <f t="shared" si="73"/>
        <v>0.79184698970547</v>
      </c>
      <c r="AA122" s="119"/>
      <c r="AB122" s="120"/>
      <c r="AC122" s="121">
        <f t="shared" si="74"/>
        <v>-106.395</v>
      </c>
      <c r="AD122" s="122">
        <v>4725</v>
      </c>
      <c r="AE122" s="122">
        <f t="shared" si="62"/>
        <v>9450</v>
      </c>
      <c r="AF122" s="123">
        <v>0.26622</v>
      </c>
      <c r="AG122" s="122">
        <v>1257.8895</v>
      </c>
      <c r="AH122" s="122">
        <f t="shared" si="63"/>
        <v>2515.779</v>
      </c>
      <c r="AI122" s="122">
        <v>5433.75</v>
      </c>
      <c r="AJ122" s="122">
        <f t="shared" si="64"/>
        <v>10867.5</v>
      </c>
      <c r="AK122" s="123">
        <v>0.2619</v>
      </c>
      <c r="AL122" s="122">
        <v>1423.099125</v>
      </c>
      <c r="AM122" s="122">
        <f t="shared" si="65"/>
        <v>2846.19825</v>
      </c>
      <c r="AN122" s="130">
        <v>6021.7</v>
      </c>
      <c r="AO122" s="130">
        <v>2273.6</v>
      </c>
      <c r="AP122" s="138"/>
      <c r="AQ122" s="138"/>
      <c r="AR122" s="139">
        <f t="shared" si="66"/>
        <v>0.637216931216931</v>
      </c>
      <c r="AS122" s="140">
        <f t="shared" si="67"/>
        <v>0.637216931216931</v>
      </c>
      <c r="AT122" s="140">
        <f t="shared" si="68"/>
        <v>0.903735979988703</v>
      </c>
      <c r="AU122" s="140">
        <f t="shared" si="69"/>
        <v>0.554101679319071</v>
      </c>
      <c r="AV122" s="140">
        <f t="shared" si="70"/>
        <v>0.798819969761418</v>
      </c>
      <c r="AW122" s="152"/>
      <c r="AX122" s="153">
        <v>3</v>
      </c>
      <c r="AY122" s="154"/>
      <c r="AZ122" s="155"/>
      <c r="BA122" s="156"/>
    </row>
    <row r="123" hidden="1" spans="1:53">
      <c r="A123" s="75">
        <v>121</v>
      </c>
      <c r="B123" s="75">
        <v>116773</v>
      </c>
      <c r="C123" s="76" t="s">
        <v>179</v>
      </c>
      <c r="D123" s="75" t="s">
        <v>51</v>
      </c>
      <c r="E123" s="72">
        <v>1</v>
      </c>
      <c r="F123" s="72">
        <v>1</v>
      </c>
      <c r="G123" s="73" t="s">
        <v>60</v>
      </c>
      <c r="H123" s="74">
        <v>5425</v>
      </c>
      <c r="I123" s="74">
        <f t="shared" si="38"/>
        <v>16275</v>
      </c>
      <c r="J123" s="86">
        <v>0.2716</v>
      </c>
      <c r="K123" s="87">
        <v>1473.43</v>
      </c>
      <c r="L123" s="87">
        <f t="shared" si="39"/>
        <v>4420.29</v>
      </c>
      <c r="M123" s="74">
        <v>6238.75</v>
      </c>
      <c r="N123" s="74">
        <f t="shared" si="40"/>
        <v>18716.25</v>
      </c>
      <c r="O123" s="86">
        <v>0.26516</v>
      </c>
      <c r="P123" s="87">
        <v>1654.26695</v>
      </c>
      <c r="Q123" s="87">
        <f t="shared" si="41"/>
        <v>4962.80085</v>
      </c>
      <c r="R123" s="104">
        <v>9794.42</v>
      </c>
      <c r="S123" s="104">
        <v>2758.89</v>
      </c>
      <c r="T123" s="100"/>
      <c r="U123" s="100"/>
      <c r="V123" s="101">
        <f t="shared" si="59"/>
        <v>0.601807680491551</v>
      </c>
      <c r="W123" s="103">
        <f t="shared" si="60"/>
        <v>0.601807680491551</v>
      </c>
      <c r="X123" s="103">
        <f t="shared" si="72"/>
        <v>0.62414230740517</v>
      </c>
      <c r="Y123" s="103">
        <f t="shared" si="61"/>
        <v>0.523311026514393</v>
      </c>
      <c r="Z123" s="103">
        <f t="shared" si="73"/>
        <v>0.555913904947445</v>
      </c>
      <c r="AA123" s="119"/>
      <c r="AB123" s="120"/>
      <c r="AC123" s="121">
        <f t="shared" si="74"/>
        <v>-129.6116</v>
      </c>
      <c r="AD123" s="122">
        <v>4882.5</v>
      </c>
      <c r="AE123" s="122">
        <f t="shared" si="62"/>
        <v>9765</v>
      </c>
      <c r="AF123" s="123">
        <v>0.27608</v>
      </c>
      <c r="AG123" s="122">
        <v>1347.9606</v>
      </c>
      <c r="AH123" s="122">
        <f t="shared" si="63"/>
        <v>2695.9212</v>
      </c>
      <c r="AI123" s="122">
        <v>5614.875</v>
      </c>
      <c r="AJ123" s="122">
        <f t="shared" si="64"/>
        <v>11229.75</v>
      </c>
      <c r="AK123" s="123">
        <v>0.2716</v>
      </c>
      <c r="AL123" s="122">
        <v>1525.00005</v>
      </c>
      <c r="AM123" s="122">
        <f t="shared" si="65"/>
        <v>3050.0001</v>
      </c>
      <c r="AN123" s="131">
        <v>5586.52</v>
      </c>
      <c r="AO123" s="131">
        <v>1725.96</v>
      </c>
      <c r="AP123" s="138"/>
      <c r="AQ123" s="138"/>
      <c r="AR123" s="139">
        <f t="shared" si="66"/>
        <v>0.572096262160778</v>
      </c>
      <c r="AS123" s="140">
        <f t="shared" si="67"/>
        <v>0.572096262160778</v>
      </c>
      <c r="AT123" s="140">
        <f t="shared" si="68"/>
        <v>0.64021159075421</v>
      </c>
      <c r="AU123" s="140">
        <f t="shared" si="69"/>
        <v>0.49747501057459</v>
      </c>
      <c r="AV123" s="140">
        <f t="shared" si="70"/>
        <v>0.565888506036442</v>
      </c>
      <c r="AW123" s="152"/>
      <c r="AX123" s="153">
        <v>3</v>
      </c>
      <c r="AY123" s="154"/>
      <c r="AZ123" s="155"/>
      <c r="BA123" s="156"/>
    </row>
    <row r="124" spans="1:53">
      <c r="A124" s="75">
        <v>122</v>
      </c>
      <c r="B124" s="75">
        <v>753</v>
      </c>
      <c r="C124" s="76" t="s">
        <v>180</v>
      </c>
      <c r="D124" s="75" t="s">
        <v>48</v>
      </c>
      <c r="E124" s="72"/>
      <c r="F124" s="72">
        <v>2</v>
      </c>
      <c r="G124" s="73" t="s">
        <v>60</v>
      </c>
      <c r="H124" s="74">
        <v>4550</v>
      </c>
      <c r="I124" s="74">
        <f t="shared" si="38"/>
        <v>13650</v>
      </c>
      <c r="J124" s="86">
        <v>0.291</v>
      </c>
      <c r="K124" s="87">
        <v>1324.05</v>
      </c>
      <c r="L124" s="87">
        <f t="shared" si="39"/>
        <v>3972.15</v>
      </c>
      <c r="M124" s="74">
        <v>5232.5</v>
      </c>
      <c r="N124" s="74">
        <f t="shared" si="40"/>
        <v>15697.5</v>
      </c>
      <c r="O124" s="86">
        <v>0.2841</v>
      </c>
      <c r="P124" s="87">
        <v>1486.55325</v>
      </c>
      <c r="Q124" s="87">
        <f t="shared" si="41"/>
        <v>4459.65975</v>
      </c>
      <c r="R124" s="104">
        <v>8168.26</v>
      </c>
      <c r="S124" s="104">
        <v>2563.2</v>
      </c>
      <c r="T124" s="100"/>
      <c r="U124" s="100"/>
      <c r="V124" s="101">
        <f t="shared" si="59"/>
        <v>0.598407326007326</v>
      </c>
      <c r="W124" s="103">
        <f t="shared" si="60"/>
        <v>0.598407326007326</v>
      </c>
      <c r="X124" s="103">
        <f t="shared" si="72"/>
        <v>0.645292851478418</v>
      </c>
      <c r="Y124" s="103">
        <f t="shared" si="61"/>
        <v>0.52035419652811</v>
      </c>
      <c r="Z124" s="103">
        <f t="shared" si="73"/>
        <v>0.574752367599344</v>
      </c>
      <c r="AA124" s="119"/>
      <c r="AB124" s="120"/>
      <c r="AC124" s="121">
        <f t="shared" si="74"/>
        <v>-109.6348</v>
      </c>
      <c r="AD124" s="122">
        <v>4095</v>
      </c>
      <c r="AE124" s="122">
        <f t="shared" si="62"/>
        <v>8190</v>
      </c>
      <c r="AF124" s="123">
        <v>0.2958</v>
      </c>
      <c r="AG124" s="122">
        <v>1211.301</v>
      </c>
      <c r="AH124" s="122">
        <f t="shared" si="63"/>
        <v>2422.602</v>
      </c>
      <c r="AI124" s="122">
        <v>4709.25</v>
      </c>
      <c r="AJ124" s="122">
        <f t="shared" si="64"/>
        <v>9418.5</v>
      </c>
      <c r="AK124" s="123">
        <v>0.291</v>
      </c>
      <c r="AL124" s="122">
        <v>1370.39175</v>
      </c>
      <c r="AM124" s="122">
        <f t="shared" si="65"/>
        <v>2740.7835</v>
      </c>
      <c r="AN124" s="131">
        <v>3142.11</v>
      </c>
      <c r="AO124" s="131">
        <v>711.23</v>
      </c>
      <c r="AP124" s="138"/>
      <c r="AQ124" s="138"/>
      <c r="AR124" s="139">
        <f t="shared" si="66"/>
        <v>0.383652014652015</v>
      </c>
      <c r="AS124" s="140">
        <f t="shared" si="67"/>
        <v>0.383652014652015</v>
      </c>
      <c r="AT124" s="140">
        <f t="shared" si="68"/>
        <v>0.293581033946146</v>
      </c>
      <c r="AU124" s="140">
        <f t="shared" si="69"/>
        <v>0.333610447523491</v>
      </c>
      <c r="AV124" s="140">
        <f t="shared" si="70"/>
        <v>0.259498789306051</v>
      </c>
      <c r="AW124" s="152"/>
      <c r="AX124" s="153">
        <v>3</v>
      </c>
      <c r="AY124" s="154"/>
      <c r="AZ124" s="155"/>
      <c r="BA124" s="156"/>
    </row>
    <row r="125" hidden="1" spans="1:53">
      <c r="A125" s="75">
        <v>123</v>
      </c>
      <c r="B125" s="75">
        <v>117637</v>
      </c>
      <c r="C125" s="76" t="s">
        <v>181</v>
      </c>
      <c r="D125" s="75" t="s">
        <v>88</v>
      </c>
      <c r="E125" s="72"/>
      <c r="F125" s="72">
        <v>2</v>
      </c>
      <c r="G125" s="73" t="s">
        <v>60</v>
      </c>
      <c r="H125" s="74">
        <v>3500</v>
      </c>
      <c r="I125" s="74">
        <f t="shared" si="38"/>
        <v>10500</v>
      </c>
      <c r="J125" s="86">
        <v>0.2716</v>
      </c>
      <c r="K125" s="87">
        <v>950.6</v>
      </c>
      <c r="L125" s="87">
        <f t="shared" si="39"/>
        <v>2851.8</v>
      </c>
      <c r="M125" s="74">
        <v>4025</v>
      </c>
      <c r="N125" s="74">
        <f t="shared" si="40"/>
        <v>12075</v>
      </c>
      <c r="O125" s="86">
        <v>0.26516</v>
      </c>
      <c r="P125" s="87">
        <v>1067.269</v>
      </c>
      <c r="Q125" s="87">
        <f t="shared" si="41"/>
        <v>3201.807</v>
      </c>
      <c r="R125" s="104">
        <v>6280.69</v>
      </c>
      <c r="S125" s="104">
        <v>1709.4</v>
      </c>
      <c r="T125" s="100"/>
      <c r="U125" s="100"/>
      <c r="V125" s="101">
        <f t="shared" si="59"/>
        <v>0.598160952380952</v>
      </c>
      <c r="W125" s="103">
        <f t="shared" si="60"/>
        <v>0.598160952380952</v>
      </c>
      <c r="X125" s="103">
        <f t="shared" si="72"/>
        <v>0.599410898379971</v>
      </c>
      <c r="Y125" s="103">
        <f t="shared" si="61"/>
        <v>0.520139958592132</v>
      </c>
      <c r="Z125" s="103">
        <f t="shared" si="73"/>
        <v>0.533886021237383</v>
      </c>
      <c r="AA125" s="119"/>
      <c r="AB125" s="120"/>
      <c r="AC125" s="121">
        <f t="shared" si="74"/>
        <v>-84.3862</v>
      </c>
      <c r="AD125" s="122">
        <v>3150</v>
      </c>
      <c r="AE125" s="122">
        <f t="shared" si="62"/>
        <v>6300</v>
      </c>
      <c r="AF125" s="123">
        <v>0.27608</v>
      </c>
      <c r="AG125" s="122">
        <v>869.652</v>
      </c>
      <c r="AH125" s="122">
        <f t="shared" si="63"/>
        <v>1739.304</v>
      </c>
      <c r="AI125" s="122">
        <v>3622.5</v>
      </c>
      <c r="AJ125" s="122">
        <f t="shared" si="64"/>
        <v>7245</v>
      </c>
      <c r="AK125" s="123">
        <v>0.2716</v>
      </c>
      <c r="AL125" s="122">
        <v>983.871</v>
      </c>
      <c r="AM125" s="122">
        <f t="shared" si="65"/>
        <v>1967.742</v>
      </c>
      <c r="AN125" s="131">
        <v>4446.02</v>
      </c>
      <c r="AO125" s="131">
        <v>1224.61</v>
      </c>
      <c r="AP125" s="138"/>
      <c r="AQ125" s="138"/>
      <c r="AR125" s="139">
        <f t="shared" si="66"/>
        <v>0.70571746031746</v>
      </c>
      <c r="AS125" s="140">
        <f t="shared" si="67"/>
        <v>0.70571746031746</v>
      </c>
      <c r="AT125" s="140">
        <f t="shared" si="68"/>
        <v>0.70408048276782</v>
      </c>
      <c r="AU125" s="140">
        <f t="shared" si="69"/>
        <v>0.613667356797792</v>
      </c>
      <c r="AV125" s="140">
        <f t="shared" si="70"/>
        <v>0.622342766480565</v>
      </c>
      <c r="AW125" s="152"/>
      <c r="AX125" s="153">
        <v>3</v>
      </c>
      <c r="AY125" s="154">
        <v>2</v>
      </c>
      <c r="AZ125" s="155">
        <f>AY125*3</f>
        <v>6</v>
      </c>
      <c r="BA125" s="156">
        <f t="shared" si="71"/>
        <v>6</v>
      </c>
    </row>
    <row r="126" hidden="1" spans="1:53">
      <c r="A126" s="75">
        <v>124</v>
      </c>
      <c r="B126" s="75">
        <v>733</v>
      </c>
      <c r="C126" s="76" t="s">
        <v>182</v>
      </c>
      <c r="D126" s="75" t="s">
        <v>64</v>
      </c>
      <c r="E126" s="72"/>
      <c r="F126" s="72">
        <v>3</v>
      </c>
      <c r="G126" s="73" t="s">
        <v>60</v>
      </c>
      <c r="H126" s="74">
        <v>6825</v>
      </c>
      <c r="I126" s="74">
        <f t="shared" si="38"/>
        <v>20475</v>
      </c>
      <c r="J126" s="86">
        <v>0.3201</v>
      </c>
      <c r="K126" s="87">
        <v>2184.6825</v>
      </c>
      <c r="L126" s="87">
        <f t="shared" si="39"/>
        <v>6554.0475</v>
      </c>
      <c r="M126" s="74">
        <v>7848.75</v>
      </c>
      <c r="N126" s="74">
        <f t="shared" si="40"/>
        <v>23546.25</v>
      </c>
      <c r="O126" s="86">
        <v>0.31251</v>
      </c>
      <c r="P126" s="87">
        <v>2452.8128625</v>
      </c>
      <c r="Q126" s="87">
        <f t="shared" si="41"/>
        <v>7358.4385875</v>
      </c>
      <c r="R126" s="104">
        <v>12144.72</v>
      </c>
      <c r="S126" s="104">
        <v>3835.02</v>
      </c>
      <c r="T126" s="100"/>
      <c r="U126" s="100"/>
      <c r="V126" s="101">
        <f t="shared" si="59"/>
        <v>0.593148717948718</v>
      </c>
      <c r="W126" s="103">
        <f t="shared" si="60"/>
        <v>0.593148717948718</v>
      </c>
      <c r="X126" s="103">
        <f t="shared" si="72"/>
        <v>0.585137657302606</v>
      </c>
      <c r="Y126" s="103">
        <f t="shared" si="61"/>
        <v>0.51578149386845</v>
      </c>
      <c r="Z126" s="103">
        <f t="shared" si="73"/>
        <v>0.52117306605163</v>
      </c>
      <c r="AA126" s="119"/>
      <c r="AB126" s="120"/>
      <c r="AC126" s="121">
        <f t="shared" si="74"/>
        <v>-166.6056</v>
      </c>
      <c r="AD126" s="122">
        <v>6142.5</v>
      </c>
      <c r="AE126" s="122">
        <f t="shared" si="62"/>
        <v>12285</v>
      </c>
      <c r="AF126" s="123">
        <v>0.32538</v>
      </c>
      <c r="AG126" s="122">
        <v>1998.64665</v>
      </c>
      <c r="AH126" s="122">
        <f t="shared" si="63"/>
        <v>3997.2933</v>
      </c>
      <c r="AI126" s="122">
        <v>7063.875</v>
      </c>
      <c r="AJ126" s="122">
        <f t="shared" si="64"/>
        <v>14127.75</v>
      </c>
      <c r="AK126" s="123">
        <v>0.3201</v>
      </c>
      <c r="AL126" s="122">
        <v>2261.1463875</v>
      </c>
      <c r="AM126" s="122">
        <f t="shared" si="65"/>
        <v>4522.292775</v>
      </c>
      <c r="AN126" s="131">
        <v>8737.46</v>
      </c>
      <c r="AO126" s="131">
        <v>2742.84</v>
      </c>
      <c r="AP126" s="138"/>
      <c r="AQ126" s="138"/>
      <c r="AR126" s="139">
        <f t="shared" si="66"/>
        <v>0.711229955229955</v>
      </c>
      <c r="AS126" s="140">
        <f t="shared" si="67"/>
        <v>0.711229955229955</v>
      </c>
      <c r="AT126" s="140">
        <f t="shared" si="68"/>
        <v>0.68617431700596</v>
      </c>
      <c r="AU126" s="140">
        <f t="shared" si="69"/>
        <v>0.618460830634744</v>
      </c>
      <c r="AV126" s="140">
        <f t="shared" si="70"/>
        <v>0.60651535326569</v>
      </c>
      <c r="AW126" s="152"/>
      <c r="AX126" s="153">
        <v>5</v>
      </c>
      <c r="AY126" s="154">
        <v>5</v>
      </c>
      <c r="AZ126" s="155">
        <f>AY126*3</f>
        <v>15</v>
      </c>
      <c r="BA126" s="156">
        <f t="shared" si="71"/>
        <v>15</v>
      </c>
    </row>
    <row r="127" hidden="1" spans="1:53">
      <c r="A127" s="75">
        <v>125</v>
      </c>
      <c r="B127" s="75">
        <v>108656</v>
      </c>
      <c r="C127" s="76" t="s">
        <v>183</v>
      </c>
      <c r="D127" s="75" t="s">
        <v>62</v>
      </c>
      <c r="E127" s="72">
        <v>1</v>
      </c>
      <c r="F127" s="72">
        <v>2</v>
      </c>
      <c r="G127" s="73" t="s">
        <v>53</v>
      </c>
      <c r="H127" s="74">
        <v>10312.5</v>
      </c>
      <c r="I127" s="74">
        <f t="shared" si="38"/>
        <v>30937.5</v>
      </c>
      <c r="J127" s="86">
        <v>0.2328</v>
      </c>
      <c r="K127" s="87">
        <v>2400.75</v>
      </c>
      <c r="L127" s="87">
        <f t="shared" si="39"/>
        <v>7202.25</v>
      </c>
      <c r="M127" s="74">
        <v>11859.375</v>
      </c>
      <c r="N127" s="74">
        <f t="shared" si="40"/>
        <v>35578.125</v>
      </c>
      <c r="O127" s="86">
        <v>0.22728</v>
      </c>
      <c r="P127" s="87">
        <v>2695.39875</v>
      </c>
      <c r="Q127" s="87">
        <f t="shared" si="41"/>
        <v>8086.19625</v>
      </c>
      <c r="R127" s="104">
        <v>18338.39</v>
      </c>
      <c r="S127" s="104">
        <v>2762.68</v>
      </c>
      <c r="T127" s="100"/>
      <c r="U127" s="100"/>
      <c r="V127" s="101">
        <f t="shared" si="59"/>
        <v>0.59275604040404</v>
      </c>
      <c r="W127" s="103">
        <f t="shared" si="60"/>
        <v>0.59275604040404</v>
      </c>
      <c r="X127" s="103">
        <f t="shared" si="72"/>
        <v>0.383585685028984</v>
      </c>
      <c r="Y127" s="103">
        <f t="shared" si="61"/>
        <v>0.515440035133948</v>
      </c>
      <c r="Z127" s="103">
        <f t="shared" si="73"/>
        <v>0.341653840023979</v>
      </c>
      <c r="AA127" s="119"/>
      <c r="AB127" s="120"/>
      <c r="AC127" s="121">
        <f t="shared" si="74"/>
        <v>-251.9822</v>
      </c>
      <c r="AD127" s="122">
        <v>9281.25</v>
      </c>
      <c r="AE127" s="122">
        <f t="shared" si="62"/>
        <v>18562.5</v>
      </c>
      <c r="AF127" s="123">
        <v>0.23664</v>
      </c>
      <c r="AG127" s="122">
        <v>2196.315</v>
      </c>
      <c r="AH127" s="122">
        <f t="shared" si="63"/>
        <v>4392.63</v>
      </c>
      <c r="AI127" s="122">
        <v>10673.4375</v>
      </c>
      <c r="AJ127" s="122">
        <f t="shared" si="64"/>
        <v>21346.875</v>
      </c>
      <c r="AK127" s="123">
        <v>0.2328</v>
      </c>
      <c r="AL127" s="122">
        <v>2484.77625</v>
      </c>
      <c r="AM127" s="122">
        <f t="shared" si="65"/>
        <v>4969.5525</v>
      </c>
      <c r="AN127" s="131">
        <v>15490.52</v>
      </c>
      <c r="AO127" s="131">
        <v>3293.04</v>
      </c>
      <c r="AP127" s="138"/>
      <c r="AQ127" s="138"/>
      <c r="AR127" s="139">
        <f t="shared" si="66"/>
        <v>0.834506127946128</v>
      </c>
      <c r="AS127" s="140">
        <f t="shared" si="67"/>
        <v>0.834506127946128</v>
      </c>
      <c r="AT127" s="140">
        <f t="shared" si="68"/>
        <v>0.749673885576522</v>
      </c>
      <c r="AU127" s="140">
        <f t="shared" si="69"/>
        <v>0.72565750256185</v>
      </c>
      <c r="AV127" s="140">
        <f t="shared" si="70"/>
        <v>0.662643165556657</v>
      </c>
      <c r="AW127" s="152"/>
      <c r="AX127" s="153">
        <v>10</v>
      </c>
      <c r="AY127" s="154">
        <v>7</v>
      </c>
      <c r="AZ127" s="155">
        <f>AY127*3</f>
        <v>21</v>
      </c>
      <c r="BA127" s="156">
        <f t="shared" si="71"/>
        <v>21</v>
      </c>
    </row>
    <row r="128" spans="1:53">
      <c r="A128" s="70">
        <v>126</v>
      </c>
      <c r="B128" s="70">
        <v>105396</v>
      </c>
      <c r="C128" s="71" t="s">
        <v>184</v>
      </c>
      <c r="D128" s="70" t="s">
        <v>48</v>
      </c>
      <c r="E128" s="72"/>
      <c r="F128" s="72">
        <v>2</v>
      </c>
      <c r="G128" s="73" t="s">
        <v>60</v>
      </c>
      <c r="H128" s="74">
        <v>5775</v>
      </c>
      <c r="I128" s="74">
        <f t="shared" si="38"/>
        <v>17325</v>
      </c>
      <c r="J128" s="86">
        <v>0.3104</v>
      </c>
      <c r="K128" s="87">
        <v>1792.56</v>
      </c>
      <c r="L128" s="87">
        <f t="shared" si="39"/>
        <v>5377.68</v>
      </c>
      <c r="M128" s="74">
        <v>6641.25</v>
      </c>
      <c r="N128" s="74">
        <f t="shared" si="40"/>
        <v>19923.75</v>
      </c>
      <c r="O128" s="86">
        <v>0.30304</v>
      </c>
      <c r="P128" s="87">
        <v>2012.5644</v>
      </c>
      <c r="Q128" s="87">
        <f t="shared" si="41"/>
        <v>6037.6932</v>
      </c>
      <c r="R128" s="99">
        <v>17171.26</v>
      </c>
      <c r="S128" s="99">
        <v>4614.57</v>
      </c>
      <c r="T128" s="100"/>
      <c r="U128" s="100"/>
      <c r="V128" s="101">
        <f t="shared" si="59"/>
        <v>0.991126118326118</v>
      </c>
      <c r="W128" s="103">
        <f t="shared" si="60"/>
        <v>0.991126118326118</v>
      </c>
      <c r="X128" s="103">
        <f t="shared" si="72"/>
        <v>0.858096800107109</v>
      </c>
      <c r="Y128" s="103">
        <f t="shared" si="61"/>
        <v>0.861848798544451</v>
      </c>
      <c r="Z128" s="103">
        <f t="shared" si="73"/>
        <v>0.764293555028599</v>
      </c>
      <c r="AA128" s="119"/>
      <c r="AB128" s="120"/>
      <c r="AC128" s="121">
        <f t="shared" si="74"/>
        <v>-3.07480000000003</v>
      </c>
      <c r="AD128" s="122">
        <v>5197.5</v>
      </c>
      <c r="AE128" s="122">
        <f t="shared" si="62"/>
        <v>10395</v>
      </c>
      <c r="AF128" s="123">
        <v>0.31552</v>
      </c>
      <c r="AG128" s="122">
        <v>1639.9152</v>
      </c>
      <c r="AH128" s="122">
        <f t="shared" si="63"/>
        <v>3279.8304</v>
      </c>
      <c r="AI128" s="122">
        <v>5977.125</v>
      </c>
      <c r="AJ128" s="122">
        <f t="shared" si="64"/>
        <v>11954.25</v>
      </c>
      <c r="AK128" s="123">
        <v>0.3104</v>
      </c>
      <c r="AL128" s="122">
        <v>1855.2996</v>
      </c>
      <c r="AM128" s="122">
        <f t="shared" si="65"/>
        <v>3710.5992</v>
      </c>
      <c r="AN128" s="130">
        <v>4913.59</v>
      </c>
      <c r="AO128" s="130">
        <v>1936.89</v>
      </c>
      <c r="AP128" s="138"/>
      <c r="AQ128" s="138"/>
      <c r="AR128" s="139">
        <f t="shared" si="66"/>
        <v>0.472687830687831</v>
      </c>
      <c r="AS128" s="140">
        <f t="shared" si="67"/>
        <v>0.472687830687831</v>
      </c>
      <c r="AT128" s="140">
        <f t="shared" si="68"/>
        <v>0.590545779440303</v>
      </c>
      <c r="AU128" s="140">
        <f t="shared" si="69"/>
        <v>0.411032896250288</v>
      </c>
      <c r="AV128" s="140">
        <f t="shared" si="70"/>
        <v>0.521988470217964</v>
      </c>
      <c r="AW128" s="157"/>
      <c r="AX128" s="153">
        <v>5</v>
      </c>
      <c r="AY128" s="154">
        <v>1</v>
      </c>
      <c r="AZ128" s="155">
        <f>AY128*3</f>
        <v>3</v>
      </c>
      <c r="BA128" s="156">
        <f t="shared" si="71"/>
        <v>3</v>
      </c>
    </row>
    <row r="129" spans="1:53">
      <c r="A129" s="70">
        <v>127</v>
      </c>
      <c r="B129" s="70">
        <v>391</v>
      </c>
      <c r="C129" s="71" t="s">
        <v>185</v>
      </c>
      <c r="D129" s="70" t="s">
        <v>48</v>
      </c>
      <c r="E129" s="72">
        <v>1</v>
      </c>
      <c r="F129" s="72">
        <v>2</v>
      </c>
      <c r="G129" s="73" t="s">
        <v>60</v>
      </c>
      <c r="H129" s="74">
        <v>7910</v>
      </c>
      <c r="I129" s="74">
        <f t="shared" si="38"/>
        <v>23730</v>
      </c>
      <c r="J129" s="86">
        <v>0.3104</v>
      </c>
      <c r="K129" s="87">
        <v>2455.264</v>
      </c>
      <c r="L129" s="87">
        <f t="shared" si="39"/>
        <v>7365.792</v>
      </c>
      <c r="M129" s="74">
        <v>9096.5</v>
      </c>
      <c r="N129" s="74">
        <f t="shared" si="40"/>
        <v>27289.5</v>
      </c>
      <c r="O129" s="86">
        <v>0.30304</v>
      </c>
      <c r="P129" s="87">
        <v>2756.60336</v>
      </c>
      <c r="Q129" s="87">
        <f t="shared" si="41"/>
        <v>8269.81008</v>
      </c>
      <c r="R129" s="99">
        <v>17407.06</v>
      </c>
      <c r="S129" s="99">
        <v>5081.08</v>
      </c>
      <c r="T129" s="100"/>
      <c r="U129" s="100"/>
      <c r="V129" s="101">
        <f t="shared" si="59"/>
        <v>0.733546565528866</v>
      </c>
      <c r="W129" s="103">
        <f t="shared" si="60"/>
        <v>0.733546565528866</v>
      </c>
      <c r="X129" s="103">
        <f t="shared" si="72"/>
        <v>0.689821271086667</v>
      </c>
      <c r="Y129" s="103">
        <f t="shared" si="61"/>
        <v>0.637866578720753</v>
      </c>
      <c r="Z129" s="103">
        <f t="shared" si="73"/>
        <v>0.614413142605084</v>
      </c>
      <c r="AA129" s="119"/>
      <c r="AB129" s="120"/>
      <c r="AC129" s="121">
        <f t="shared" si="74"/>
        <v>-126.4588</v>
      </c>
      <c r="AD129" s="122">
        <v>7119</v>
      </c>
      <c r="AE129" s="122">
        <f t="shared" si="62"/>
        <v>14238</v>
      </c>
      <c r="AF129" s="123">
        <v>0.31552</v>
      </c>
      <c r="AG129" s="122">
        <v>2246.18688</v>
      </c>
      <c r="AH129" s="122">
        <f t="shared" si="63"/>
        <v>4492.37376</v>
      </c>
      <c r="AI129" s="122">
        <v>8186.85</v>
      </c>
      <c r="AJ129" s="122">
        <f t="shared" si="64"/>
        <v>16373.7</v>
      </c>
      <c r="AK129" s="123">
        <v>0.3104</v>
      </c>
      <c r="AL129" s="122">
        <v>2541.19824</v>
      </c>
      <c r="AM129" s="122">
        <f t="shared" si="65"/>
        <v>5082.39648</v>
      </c>
      <c r="AN129" s="130">
        <v>7697.16</v>
      </c>
      <c r="AO129" s="130">
        <v>2863.34</v>
      </c>
      <c r="AP129" s="138"/>
      <c r="AQ129" s="138"/>
      <c r="AR129" s="139">
        <f t="shared" si="66"/>
        <v>0.540606826801517</v>
      </c>
      <c r="AS129" s="140">
        <f t="shared" si="67"/>
        <v>0.540606826801517</v>
      </c>
      <c r="AT129" s="140">
        <f t="shared" si="68"/>
        <v>0.637377954945583</v>
      </c>
      <c r="AU129" s="140">
        <f t="shared" si="69"/>
        <v>0.470092892870884</v>
      </c>
      <c r="AV129" s="140">
        <f t="shared" si="70"/>
        <v>0.563383831085921</v>
      </c>
      <c r="AW129" s="152"/>
      <c r="AX129" s="153">
        <v>5</v>
      </c>
      <c r="AY129" s="154"/>
      <c r="AZ129" s="155"/>
      <c r="BA129" s="156"/>
    </row>
    <row r="130" hidden="1" spans="1:53">
      <c r="A130" s="75">
        <v>128</v>
      </c>
      <c r="B130" s="75">
        <v>117923</v>
      </c>
      <c r="C130" s="76" t="s">
        <v>186</v>
      </c>
      <c r="D130" s="75" t="s">
        <v>88</v>
      </c>
      <c r="E130" s="72"/>
      <c r="F130" s="72">
        <v>2</v>
      </c>
      <c r="G130" s="73" t="s">
        <v>60</v>
      </c>
      <c r="H130" s="74">
        <v>3500</v>
      </c>
      <c r="I130" s="74">
        <f t="shared" si="38"/>
        <v>10500</v>
      </c>
      <c r="J130" s="86">
        <v>0.2716</v>
      </c>
      <c r="K130" s="87">
        <v>950.6</v>
      </c>
      <c r="L130" s="87">
        <f t="shared" si="39"/>
        <v>2851.8</v>
      </c>
      <c r="M130" s="74">
        <v>4025</v>
      </c>
      <c r="N130" s="74">
        <f t="shared" si="40"/>
        <v>12075</v>
      </c>
      <c r="O130" s="86">
        <v>0.26516</v>
      </c>
      <c r="P130" s="87">
        <v>1067.269</v>
      </c>
      <c r="Q130" s="87">
        <f t="shared" si="41"/>
        <v>3201.807</v>
      </c>
      <c r="R130" s="104">
        <v>5949.42</v>
      </c>
      <c r="S130" s="104">
        <v>2039.52</v>
      </c>
      <c r="T130" s="100"/>
      <c r="U130" s="100"/>
      <c r="V130" s="101">
        <f t="shared" si="59"/>
        <v>0.566611428571429</v>
      </c>
      <c r="W130" s="103">
        <f t="shared" si="60"/>
        <v>0.566611428571429</v>
      </c>
      <c r="X130" s="103">
        <f t="shared" si="72"/>
        <v>0.715169366715758</v>
      </c>
      <c r="Y130" s="103">
        <f t="shared" si="61"/>
        <v>0.492705590062112</v>
      </c>
      <c r="Z130" s="103">
        <f t="shared" si="73"/>
        <v>0.636990299540228</v>
      </c>
      <c r="AA130" s="119"/>
      <c r="AB130" s="120"/>
      <c r="AC130" s="121">
        <f t="shared" si="74"/>
        <v>-91.0116</v>
      </c>
      <c r="AD130" s="122">
        <v>3150</v>
      </c>
      <c r="AE130" s="122">
        <f t="shared" si="62"/>
        <v>6300</v>
      </c>
      <c r="AF130" s="123">
        <v>0.27608</v>
      </c>
      <c r="AG130" s="122">
        <v>869.652</v>
      </c>
      <c r="AH130" s="122">
        <f t="shared" si="63"/>
        <v>1739.304</v>
      </c>
      <c r="AI130" s="122">
        <v>3622.5</v>
      </c>
      <c r="AJ130" s="122">
        <f t="shared" si="64"/>
        <v>7245</v>
      </c>
      <c r="AK130" s="123">
        <v>0.2716</v>
      </c>
      <c r="AL130" s="122">
        <v>983.871</v>
      </c>
      <c r="AM130" s="122">
        <f t="shared" si="65"/>
        <v>1967.742</v>
      </c>
      <c r="AN130" s="131">
        <v>3008.01</v>
      </c>
      <c r="AO130" s="131">
        <v>792.26</v>
      </c>
      <c r="AP130" s="138"/>
      <c r="AQ130" s="138"/>
      <c r="AR130" s="139">
        <f t="shared" si="66"/>
        <v>0.477461904761905</v>
      </c>
      <c r="AS130" s="140">
        <f t="shared" si="67"/>
        <v>0.477461904761905</v>
      </c>
      <c r="AT130" s="140">
        <f t="shared" si="68"/>
        <v>0.455504040696738</v>
      </c>
      <c r="AU130" s="140">
        <f t="shared" si="69"/>
        <v>0.415184265010352</v>
      </c>
      <c r="AV130" s="140">
        <f t="shared" si="70"/>
        <v>0.402623921225445</v>
      </c>
      <c r="AW130" s="152"/>
      <c r="AX130" s="153">
        <v>3</v>
      </c>
      <c r="AY130" s="154"/>
      <c r="AZ130" s="155"/>
      <c r="BA130" s="156"/>
    </row>
    <row r="131" hidden="1" spans="1:53">
      <c r="A131" s="75">
        <v>129</v>
      </c>
      <c r="B131" s="75">
        <v>752</v>
      </c>
      <c r="C131" s="76" t="s">
        <v>187</v>
      </c>
      <c r="D131" s="75" t="s">
        <v>69</v>
      </c>
      <c r="E131" s="72"/>
      <c r="F131" s="72">
        <v>1</v>
      </c>
      <c r="G131" s="73" t="s">
        <v>60</v>
      </c>
      <c r="H131" s="74">
        <v>6825</v>
      </c>
      <c r="I131" s="74">
        <f t="shared" ref="I131:I142" si="75">H131*3</f>
        <v>20475</v>
      </c>
      <c r="J131" s="86">
        <v>0.2813</v>
      </c>
      <c r="K131" s="87">
        <v>1919.8725</v>
      </c>
      <c r="L131" s="87">
        <f t="shared" ref="L131:L142" si="76">K131*3</f>
        <v>5759.6175</v>
      </c>
      <c r="M131" s="74">
        <v>7848.75</v>
      </c>
      <c r="N131" s="74">
        <f t="shared" ref="N131:N142" si="77">M131*3</f>
        <v>23546.25</v>
      </c>
      <c r="O131" s="86">
        <v>0.27463</v>
      </c>
      <c r="P131" s="87">
        <v>2155.5022125</v>
      </c>
      <c r="Q131" s="87">
        <f t="shared" ref="Q131:Q142" si="78">P131*3</f>
        <v>6466.5066375</v>
      </c>
      <c r="R131" s="104">
        <v>11482.57</v>
      </c>
      <c r="S131" s="104">
        <v>2647.6</v>
      </c>
      <c r="T131" s="100"/>
      <c r="U131" s="100"/>
      <c r="V131" s="101">
        <f t="shared" si="59"/>
        <v>0.56080927960928</v>
      </c>
      <c r="W131" s="103">
        <f t="shared" si="60"/>
        <v>0.56080927960928</v>
      </c>
      <c r="X131" s="103">
        <f t="shared" si="72"/>
        <v>0.459683303622159</v>
      </c>
      <c r="Y131" s="103">
        <f t="shared" si="61"/>
        <v>0.487660243138504</v>
      </c>
      <c r="Z131" s="103">
        <f t="shared" si="73"/>
        <v>0.409432812555433</v>
      </c>
      <c r="AA131" s="119"/>
      <c r="AB131" s="120"/>
      <c r="AC131" s="121">
        <f t="shared" si="74"/>
        <v>-179.8486</v>
      </c>
      <c r="AD131" s="122">
        <v>6142.5</v>
      </c>
      <c r="AE131" s="122">
        <f t="shared" si="62"/>
        <v>12285</v>
      </c>
      <c r="AF131" s="123">
        <v>0.28594</v>
      </c>
      <c r="AG131" s="122">
        <v>1756.38645</v>
      </c>
      <c r="AH131" s="122">
        <f t="shared" si="63"/>
        <v>3512.7729</v>
      </c>
      <c r="AI131" s="122">
        <v>7063.875</v>
      </c>
      <c r="AJ131" s="122">
        <f t="shared" si="64"/>
        <v>14127.75</v>
      </c>
      <c r="AK131" s="123">
        <v>0.2813</v>
      </c>
      <c r="AL131" s="122">
        <v>1987.0680375</v>
      </c>
      <c r="AM131" s="122">
        <f t="shared" si="65"/>
        <v>3974.136075</v>
      </c>
      <c r="AN131" s="131">
        <v>6658.5</v>
      </c>
      <c r="AO131" s="131">
        <v>1739.68</v>
      </c>
      <c r="AP131" s="138"/>
      <c r="AQ131" s="138"/>
      <c r="AR131" s="139">
        <f t="shared" si="66"/>
        <v>0.542002442002442</v>
      </c>
      <c r="AS131" s="140">
        <f t="shared" si="67"/>
        <v>0.542002442002442</v>
      </c>
      <c r="AT131" s="140">
        <f t="shared" si="68"/>
        <v>0.495244084808329</v>
      </c>
      <c r="AU131" s="140">
        <f t="shared" si="69"/>
        <v>0.471306471306471</v>
      </c>
      <c r="AV131" s="140">
        <f t="shared" si="70"/>
        <v>0.437750486437483</v>
      </c>
      <c r="AW131" s="152"/>
      <c r="AX131" s="153">
        <v>5</v>
      </c>
      <c r="AY131" s="154">
        <v>6</v>
      </c>
      <c r="AZ131" s="155">
        <f>AY131*3</f>
        <v>18</v>
      </c>
      <c r="BA131" s="156">
        <f t="shared" si="71"/>
        <v>18</v>
      </c>
    </row>
    <row r="132" hidden="1" spans="1:53">
      <c r="A132" s="75">
        <v>130</v>
      </c>
      <c r="B132" s="75">
        <v>106865</v>
      </c>
      <c r="C132" s="76" t="s">
        <v>188</v>
      </c>
      <c r="D132" s="75" t="s">
        <v>95</v>
      </c>
      <c r="E132" s="72"/>
      <c r="F132" s="72"/>
      <c r="G132" s="73" t="s">
        <v>60</v>
      </c>
      <c r="H132" s="74">
        <v>7087.5</v>
      </c>
      <c r="I132" s="74">
        <f t="shared" si="75"/>
        <v>21262.5</v>
      </c>
      <c r="J132" s="86">
        <v>0.2716</v>
      </c>
      <c r="K132" s="87">
        <v>1924.965</v>
      </c>
      <c r="L132" s="87">
        <f t="shared" si="76"/>
        <v>5774.895</v>
      </c>
      <c r="M132" s="74">
        <v>8150.625</v>
      </c>
      <c r="N132" s="74">
        <f t="shared" si="77"/>
        <v>24451.875</v>
      </c>
      <c r="O132" s="86">
        <v>0.26516</v>
      </c>
      <c r="P132" s="87">
        <v>2161.219725</v>
      </c>
      <c r="Q132" s="87">
        <f t="shared" si="78"/>
        <v>6483.659175</v>
      </c>
      <c r="R132" s="104">
        <v>11481.28</v>
      </c>
      <c r="S132" s="104">
        <v>3290.72</v>
      </c>
      <c r="T132" s="100"/>
      <c r="U132" s="100"/>
      <c r="V132" s="101">
        <f t="shared" si="59"/>
        <v>0.539977895355673</v>
      </c>
      <c r="W132" s="103">
        <f t="shared" si="60"/>
        <v>0.539977895355673</v>
      </c>
      <c r="X132" s="103">
        <f t="shared" si="72"/>
        <v>0.569832005603565</v>
      </c>
      <c r="Y132" s="103">
        <f t="shared" si="61"/>
        <v>0.469545995961455</v>
      </c>
      <c r="Z132" s="103">
        <f t="shared" si="73"/>
        <v>0.507540558684595</v>
      </c>
      <c r="AA132" s="119"/>
      <c r="AB132" s="120"/>
      <c r="AC132" s="121">
        <f t="shared" si="74"/>
        <v>-195.6244</v>
      </c>
      <c r="AD132" s="122">
        <v>6378.75</v>
      </c>
      <c r="AE132" s="122">
        <f t="shared" si="62"/>
        <v>12757.5</v>
      </c>
      <c r="AF132" s="123">
        <v>0.27608</v>
      </c>
      <c r="AG132" s="122">
        <v>1761.0453</v>
      </c>
      <c r="AH132" s="122">
        <f t="shared" si="63"/>
        <v>3522.0906</v>
      </c>
      <c r="AI132" s="122">
        <v>7335.5625</v>
      </c>
      <c r="AJ132" s="122">
        <f t="shared" si="64"/>
        <v>14671.125</v>
      </c>
      <c r="AK132" s="123">
        <v>0.2716</v>
      </c>
      <c r="AL132" s="122">
        <v>1992.338775</v>
      </c>
      <c r="AM132" s="122">
        <f t="shared" si="65"/>
        <v>3984.67755</v>
      </c>
      <c r="AN132" s="131">
        <v>6810.63</v>
      </c>
      <c r="AO132" s="131">
        <v>1761.19</v>
      </c>
      <c r="AP132" s="138"/>
      <c r="AQ132" s="138"/>
      <c r="AR132" s="139">
        <f t="shared" si="66"/>
        <v>0.533853027630805</v>
      </c>
      <c r="AS132" s="140">
        <f t="shared" si="67"/>
        <v>0.533853027630805</v>
      </c>
      <c r="AT132" s="140">
        <f t="shared" si="68"/>
        <v>0.500041083554182</v>
      </c>
      <c r="AU132" s="140">
        <f t="shared" si="69"/>
        <v>0.464220024026787</v>
      </c>
      <c r="AV132" s="140">
        <f t="shared" si="70"/>
        <v>0.441990594696929</v>
      </c>
      <c r="AW132" s="152"/>
      <c r="AX132" s="153">
        <v>5</v>
      </c>
      <c r="AY132" s="154"/>
      <c r="AZ132" s="155"/>
      <c r="BA132" s="156"/>
    </row>
    <row r="133" spans="1:53">
      <c r="A133" s="75">
        <v>131</v>
      </c>
      <c r="B133" s="75">
        <v>117310</v>
      </c>
      <c r="C133" s="76" t="s">
        <v>189</v>
      </c>
      <c r="D133" s="75" t="s">
        <v>48</v>
      </c>
      <c r="E133" s="72"/>
      <c r="F133" s="72">
        <v>1</v>
      </c>
      <c r="G133" s="73" t="s">
        <v>60</v>
      </c>
      <c r="H133" s="74">
        <v>5250</v>
      </c>
      <c r="I133" s="74">
        <f t="shared" si="75"/>
        <v>15750</v>
      </c>
      <c r="J133" s="86">
        <v>0.2522</v>
      </c>
      <c r="K133" s="87">
        <v>1324.05</v>
      </c>
      <c r="L133" s="87">
        <f t="shared" si="76"/>
        <v>3972.15</v>
      </c>
      <c r="M133" s="74">
        <v>6037.5</v>
      </c>
      <c r="N133" s="74">
        <f t="shared" si="77"/>
        <v>18112.5</v>
      </c>
      <c r="O133" s="86">
        <v>0.24622</v>
      </c>
      <c r="P133" s="87">
        <v>1486.55325</v>
      </c>
      <c r="Q133" s="87">
        <f t="shared" si="78"/>
        <v>4459.65975</v>
      </c>
      <c r="R133" s="104">
        <v>8356.58</v>
      </c>
      <c r="S133" s="104">
        <v>2671.05</v>
      </c>
      <c r="T133" s="100"/>
      <c r="U133" s="100"/>
      <c r="V133" s="101">
        <f t="shared" si="59"/>
        <v>0.530576507936508</v>
      </c>
      <c r="W133" s="103">
        <f t="shared" si="60"/>
        <v>0.530576507936508</v>
      </c>
      <c r="X133" s="103">
        <f t="shared" si="72"/>
        <v>0.672444394093879</v>
      </c>
      <c r="Y133" s="103">
        <f t="shared" si="61"/>
        <v>0.461370876466529</v>
      </c>
      <c r="Z133" s="103">
        <f t="shared" si="73"/>
        <v>0.598935826886793</v>
      </c>
      <c r="AA133" s="119"/>
      <c r="AB133" s="120"/>
      <c r="AC133" s="121">
        <f t="shared" si="74"/>
        <v>-147.8684</v>
      </c>
      <c r="AD133" s="122">
        <v>4725</v>
      </c>
      <c r="AE133" s="122">
        <f t="shared" si="62"/>
        <v>9450</v>
      </c>
      <c r="AF133" s="123">
        <v>0.25636</v>
      </c>
      <c r="AG133" s="122">
        <v>1211.301</v>
      </c>
      <c r="AH133" s="122">
        <f t="shared" si="63"/>
        <v>2422.602</v>
      </c>
      <c r="AI133" s="122">
        <v>5433.75</v>
      </c>
      <c r="AJ133" s="122">
        <f t="shared" si="64"/>
        <v>10867.5</v>
      </c>
      <c r="AK133" s="123">
        <v>0.2522</v>
      </c>
      <c r="AL133" s="122">
        <v>1370.39175</v>
      </c>
      <c r="AM133" s="122">
        <f t="shared" si="65"/>
        <v>2740.7835</v>
      </c>
      <c r="AN133" s="131">
        <v>3886.26</v>
      </c>
      <c r="AO133" s="131">
        <v>1158.61</v>
      </c>
      <c r="AP133" s="138"/>
      <c r="AQ133" s="138"/>
      <c r="AR133" s="139">
        <f t="shared" si="66"/>
        <v>0.411244444444444</v>
      </c>
      <c r="AS133" s="140">
        <f t="shared" si="67"/>
        <v>0.411244444444444</v>
      </c>
      <c r="AT133" s="140">
        <f t="shared" si="68"/>
        <v>0.478250244984525</v>
      </c>
      <c r="AU133" s="140">
        <f t="shared" si="69"/>
        <v>0.3576038647343</v>
      </c>
      <c r="AV133" s="140">
        <f t="shared" si="70"/>
        <v>0.422729485929844</v>
      </c>
      <c r="AW133" s="152"/>
      <c r="AX133" s="153">
        <v>3</v>
      </c>
      <c r="AY133" s="154"/>
      <c r="AZ133" s="155"/>
      <c r="BA133" s="156"/>
    </row>
    <row r="134" hidden="1" spans="1:53">
      <c r="A134" s="70">
        <v>132</v>
      </c>
      <c r="B134" s="70">
        <v>118151</v>
      </c>
      <c r="C134" s="71" t="s">
        <v>190</v>
      </c>
      <c r="D134" s="75" t="s">
        <v>51</v>
      </c>
      <c r="E134" s="72">
        <v>1</v>
      </c>
      <c r="F134" s="72">
        <v>1</v>
      </c>
      <c r="G134" s="73" t="s">
        <v>60</v>
      </c>
      <c r="H134" s="74">
        <v>3500</v>
      </c>
      <c r="I134" s="74">
        <f t="shared" si="75"/>
        <v>10500</v>
      </c>
      <c r="J134" s="86">
        <v>0.194</v>
      </c>
      <c r="K134" s="87">
        <v>679</v>
      </c>
      <c r="L134" s="87">
        <f t="shared" si="76"/>
        <v>2037</v>
      </c>
      <c r="M134" s="74">
        <v>4025</v>
      </c>
      <c r="N134" s="74">
        <f t="shared" si="77"/>
        <v>12075</v>
      </c>
      <c r="O134" s="86">
        <v>0.1894</v>
      </c>
      <c r="P134" s="87">
        <v>762.335</v>
      </c>
      <c r="Q134" s="87">
        <f t="shared" si="78"/>
        <v>2287.005</v>
      </c>
      <c r="R134" s="99">
        <v>9423.87</v>
      </c>
      <c r="S134" s="99">
        <v>1395.47</v>
      </c>
      <c r="T134" s="100"/>
      <c r="U134" s="100"/>
      <c r="V134" s="101">
        <f t="shared" si="59"/>
        <v>0.897511428571429</v>
      </c>
      <c r="W134" s="103">
        <f t="shared" si="60"/>
        <v>0.897511428571429</v>
      </c>
      <c r="X134" s="103">
        <f t="shared" si="72"/>
        <v>0.685061364752086</v>
      </c>
      <c r="Y134" s="103">
        <f t="shared" si="61"/>
        <v>0.780444720496895</v>
      </c>
      <c r="Z134" s="103">
        <f t="shared" si="73"/>
        <v>0.610173567613538</v>
      </c>
      <c r="AA134" s="119"/>
      <c r="AB134" s="120"/>
      <c r="AC134" s="121">
        <f t="shared" si="74"/>
        <v>-21.5226</v>
      </c>
      <c r="AD134" s="122">
        <v>3150</v>
      </c>
      <c r="AE134" s="122">
        <f t="shared" si="62"/>
        <v>6300</v>
      </c>
      <c r="AF134" s="123">
        <v>0.1972</v>
      </c>
      <c r="AG134" s="122">
        <v>621.18</v>
      </c>
      <c r="AH134" s="122">
        <f t="shared" si="63"/>
        <v>1242.36</v>
      </c>
      <c r="AI134" s="122">
        <v>3622.5</v>
      </c>
      <c r="AJ134" s="122">
        <f t="shared" si="64"/>
        <v>7245</v>
      </c>
      <c r="AK134" s="123">
        <v>0.194</v>
      </c>
      <c r="AL134" s="122">
        <v>702.765</v>
      </c>
      <c r="AM134" s="122">
        <f t="shared" si="65"/>
        <v>1405.53</v>
      </c>
      <c r="AN134" s="130">
        <v>3240.85</v>
      </c>
      <c r="AO134" s="130">
        <v>611.45</v>
      </c>
      <c r="AP134" s="138"/>
      <c r="AQ134" s="138"/>
      <c r="AR134" s="139">
        <f t="shared" si="66"/>
        <v>0.514420634920635</v>
      </c>
      <c r="AS134" s="140">
        <f t="shared" si="67"/>
        <v>0.514420634920635</v>
      </c>
      <c r="AT134" s="140">
        <f t="shared" si="68"/>
        <v>0.492168131620464</v>
      </c>
      <c r="AU134" s="140">
        <f t="shared" si="69"/>
        <v>0.447322291235335</v>
      </c>
      <c r="AV134" s="140">
        <f t="shared" si="70"/>
        <v>0.43503162508093</v>
      </c>
      <c r="AW134" s="157"/>
      <c r="AX134" s="153">
        <v>3</v>
      </c>
      <c r="AY134" s="154"/>
      <c r="AZ134" s="155"/>
      <c r="BA134" s="156"/>
    </row>
    <row r="135" hidden="1" spans="1:53">
      <c r="A135" s="75">
        <v>133</v>
      </c>
      <c r="B135" s="75">
        <v>119263</v>
      </c>
      <c r="C135" s="76" t="s">
        <v>191</v>
      </c>
      <c r="D135" s="75" t="s">
        <v>69</v>
      </c>
      <c r="E135" s="72"/>
      <c r="F135" s="72">
        <v>1</v>
      </c>
      <c r="G135" s="73" t="s">
        <v>60</v>
      </c>
      <c r="H135" s="74">
        <v>2000</v>
      </c>
      <c r="I135" s="74">
        <f t="shared" si="75"/>
        <v>6000</v>
      </c>
      <c r="J135" s="86">
        <v>0.28</v>
      </c>
      <c r="K135" s="87">
        <f>H135*J135</f>
        <v>560</v>
      </c>
      <c r="L135" s="87">
        <f t="shared" si="76"/>
        <v>1680</v>
      </c>
      <c r="M135" s="74">
        <v>2500</v>
      </c>
      <c r="N135" s="74">
        <f t="shared" si="77"/>
        <v>7500</v>
      </c>
      <c r="O135" s="86">
        <v>0.27</v>
      </c>
      <c r="P135" s="87">
        <f>M135*O135</f>
        <v>675</v>
      </c>
      <c r="Q135" s="87">
        <f t="shared" si="78"/>
        <v>2025</v>
      </c>
      <c r="R135" s="104">
        <v>3097.42</v>
      </c>
      <c r="S135" s="104">
        <v>797.65</v>
      </c>
      <c r="T135" s="100"/>
      <c r="U135" s="100"/>
      <c r="V135" s="101">
        <f t="shared" si="59"/>
        <v>0.516236666666667</v>
      </c>
      <c r="W135" s="103">
        <f t="shared" si="60"/>
        <v>0.516236666666667</v>
      </c>
      <c r="X135" s="103">
        <f t="shared" si="72"/>
        <v>0.474791666666667</v>
      </c>
      <c r="Y135" s="103">
        <f t="shared" si="61"/>
        <v>0.412989333333333</v>
      </c>
      <c r="Z135" s="103">
        <f t="shared" si="73"/>
        <v>0.393901234567901</v>
      </c>
      <c r="AA135" s="119"/>
      <c r="AB135" s="120"/>
      <c r="AC135" s="121">
        <f t="shared" si="74"/>
        <v>-58.0516</v>
      </c>
      <c r="AD135" s="172">
        <v>2000</v>
      </c>
      <c r="AE135" s="122">
        <f t="shared" si="62"/>
        <v>4000</v>
      </c>
      <c r="AF135" s="173">
        <v>0.28</v>
      </c>
      <c r="AG135" s="174">
        <f>AD135*AF135</f>
        <v>560</v>
      </c>
      <c r="AH135" s="122">
        <f t="shared" si="63"/>
        <v>1120</v>
      </c>
      <c r="AI135" s="172">
        <v>2500</v>
      </c>
      <c r="AJ135" s="122">
        <f t="shared" si="64"/>
        <v>5000</v>
      </c>
      <c r="AK135" s="173">
        <v>0.27</v>
      </c>
      <c r="AL135" s="174">
        <f>AI135*AK135</f>
        <v>675</v>
      </c>
      <c r="AM135" s="122">
        <f t="shared" si="65"/>
        <v>1350</v>
      </c>
      <c r="AN135" s="131">
        <v>1425.37</v>
      </c>
      <c r="AO135" s="131">
        <v>341.87</v>
      </c>
      <c r="AP135" s="138"/>
      <c r="AQ135" s="138"/>
      <c r="AR135" s="139">
        <f t="shared" si="66"/>
        <v>0.3563425</v>
      </c>
      <c r="AS135" s="140">
        <f t="shared" si="67"/>
        <v>0.3563425</v>
      </c>
      <c r="AT135" s="140">
        <f t="shared" si="68"/>
        <v>0.305241071428571</v>
      </c>
      <c r="AU135" s="140">
        <f t="shared" si="69"/>
        <v>0.285074</v>
      </c>
      <c r="AV135" s="140">
        <f t="shared" si="70"/>
        <v>0.253237037037037</v>
      </c>
      <c r="AW135" s="152"/>
      <c r="AX135" s="153">
        <v>3</v>
      </c>
      <c r="AY135" s="154"/>
      <c r="AZ135" s="155"/>
      <c r="BA135" s="156"/>
    </row>
    <row r="136" hidden="1" spans="1:53">
      <c r="A136" s="75">
        <v>134</v>
      </c>
      <c r="B136" s="75">
        <v>114069</v>
      </c>
      <c r="C136" s="76" t="s">
        <v>192</v>
      </c>
      <c r="D136" s="75" t="s">
        <v>64</v>
      </c>
      <c r="E136" s="72">
        <v>1</v>
      </c>
      <c r="F136" s="72">
        <v>1</v>
      </c>
      <c r="G136" s="73" t="s">
        <v>60</v>
      </c>
      <c r="H136" s="74">
        <v>4375</v>
      </c>
      <c r="I136" s="74">
        <f t="shared" si="75"/>
        <v>13125</v>
      </c>
      <c r="J136" s="86">
        <v>0.3201</v>
      </c>
      <c r="K136" s="87">
        <v>1400.4375</v>
      </c>
      <c r="L136" s="87">
        <f t="shared" si="76"/>
        <v>4201.3125</v>
      </c>
      <c r="M136" s="74">
        <v>5031.25</v>
      </c>
      <c r="N136" s="74">
        <f t="shared" si="77"/>
        <v>15093.75</v>
      </c>
      <c r="O136" s="86">
        <v>0.31251</v>
      </c>
      <c r="P136" s="87">
        <v>1572.3159375</v>
      </c>
      <c r="Q136" s="87">
        <f t="shared" si="78"/>
        <v>4716.9478125</v>
      </c>
      <c r="R136" s="104">
        <v>6644.8</v>
      </c>
      <c r="S136" s="104">
        <v>2227.86</v>
      </c>
      <c r="T136" s="100"/>
      <c r="U136" s="100"/>
      <c r="V136" s="101">
        <f t="shared" si="59"/>
        <v>0.506270476190476</v>
      </c>
      <c r="W136" s="103">
        <f t="shared" si="60"/>
        <v>0.506270476190476</v>
      </c>
      <c r="X136" s="103">
        <f t="shared" si="72"/>
        <v>0.530277145534877</v>
      </c>
      <c r="Y136" s="103">
        <f t="shared" si="61"/>
        <v>0.440235196687371</v>
      </c>
      <c r="Z136" s="103">
        <f t="shared" si="73"/>
        <v>0.472309656277335</v>
      </c>
      <c r="AA136" s="119"/>
      <c r="AB136" s="120"/>
      <c r="AC136" s="121">
        <f t="shared" si="74"/>
        <v>-129.604</v>
      </c>
      <c r="AD136" s="122">
        <v>3937.5</v>
      </c>
      <c r="AE136" s="122">
        <f t="shared" si="62"/>
        <v>7875</v>
      </c>
      <c r="AF136" s="123">
        <v>0.32538</v>
      </c>
      <c r="AG136" s="122">
        <v>1281.18375</v>
      </c>
      <c r="AH136" s="122">
        <f t="shared" si="63"/>
        <v>2562.3675</v>
      </c>
      <c r="AI136" s="122">
        <v>4528.125</v>
      </c>
      <c r="AJ136" s="122">
        <f t="shared" si="64"/>
        <v>9056.25</v>
      </c>
      <c r="AK136" s="123">
        <v>0.3201</v>
      </c>
      <c r="AL136" s="122">
        <v>1449.4528125</v>
      </c>
      <c r="AM136" s="122">
        <f t="shared" si="65"/>
        <v>2898.905625</v>
      </c>
      <c r="AN136" s="131">
        <v>4449.31</v>
      </c>
      <c r="AO136" s="131">
        <v>1331.5</v>
      </c>
      <c r="AP136" s="138"/>
      <c r="AQ136" s="138"/>
      <c r="AR136" s="139">
        <f t="shared" si="66"/>
        <v>0.564991746031746</v>
      </c>
      <c r="AS136" s="140">
        <f t="shared" si="67"/>
        <v>0.564991746031746</v>
      </c>
      <c r="AT136" s="140">
        <f t="shared" si="68"/>
        <v>0.519636625113299</v>
      </c>
      <c r="AU136" s="140">
        <f t="shared" si="69"/>
        <v>0.491297170462388</v>
      </c>
      <c r="AV136" s="140">
        <f t="shared" si="70"/>
        <v>0.459311261642055</v>
      </c>
      <c r="AW136" s="152"/>
      <c r="AX136" s="153">
        <v>3</v>
      </c>
      <c r="AY136" s="154">
        <v>1</v>
      </c>
      <c r="AZ136" s="155">
        <f>AY136*3</f>
        <v>3</v>
      </c>
      <c r="BA136" s="156">
        <f>AA136+AB136+AW136+AZ136</f>
        <v>3</v>
      </c>
    </row>
    <row r="137" hidden="1" spans="1:53">
      <c r="A137" s="75">
        <v>135</v>
      </c>
      <c r="B137" s="75">
        <v>102567</v>
      </c>
      <c r="C137" s="76" t="s">
        <v>193</v>
      </c>
      <c r="D137" s="75" t="s">
        <v>62</v>
      </c>
      <c r="E137" s="72"/>
      <c r="F137" s="72">
        <v>2</v>
      </c>
      <c r="G137" s="73" t="s">
        <v>60</v>
      </c>
      <c r="H137" s="74">
        <v>5425</v>
      </c>
      <c r="I137" s="74">
        <f t="shared" si="75"/>
        <v>16275</v>
      </c>
      <c r="J137" s="86">
        <v>0.2716</v>
      </c>
      <c r="K137" s="87">
        <v>1473.43</v>
      </c>
      <c r="L137" s="87">
        <f t="shared" si="76"/>
        <v>4420.29</v>
      </c>
      <c r="M137" s="74">
        <v>6238.75</v>
      </c>
      <c r="N137" s="74">
        <f t="shared" si="77"/>
        <v>18716.25</v>
      </c>
      <c r="O137" s="86">
        <v>0.26516</v>
      </c>
      <c r="P137" s="87">
        <v>1654.26695</v>
      </c>
      <c r="Q137" s="87">
        <f t="shared" si="78"/>
        <v>4962.80085</v>
      </c>
      <c r="R137" s="104">
        <v>7763.39</v>
      </c>
      <c r="S137" s="104">
        <v>2319.84</v>
      </c>
      <c r="T137" s="100"/>
      <c r="U137" s="100"/>
      <c r="V137" s="101">
        <f t="shared" si="59"/>
        <v>0.477013210445469</v>
      </c>
      <c r="W137" s="103">
        <f t="shared" si="60"/>
        <v>0.477013210445469</v>
      </c>
      <c r="X137" s="103">
        <f t="shared" si="72"/>
        <v>0.524816245087992</v>
      </c>
      <c r="Y137" s="103">
        <f t="shared" si="61"/>
        <v>0.414794096039538</v>
      </c>
      <c r="Z137" s="103">
        <f t="shared" si="73"/>
        <v>0.467445716666225</v>
      </c>
      <c r="AA137" s="119"/>
      <c r="AB137" s="120"/>
      <c r="AC137" s="121">
        <f t="shared" si="74"/>
        <v>-170.2322</v>
      </c>
      <c r="AD137" s="122">
        <v>4882.5</v>
      </c>
      <c r="AE137" s="122">
        <f t="shared" si="62"/>
        <v>9765</v>
      </c>
      <c r="AF137" s="123">
        <v>0.27608</v>
      </c>
      <c r="AG137" s="122">
        <v>1347.9606</v>
      </c>
      <c r="AH137" s="122">
        <f t="shared" si="63"/>
        <v>2695.9212</v>
      </c>
      <c r="AI137" s="122">
        <v>5614.875</v>
      </c>
      <c r="AJ137" s="122">
        <f t="shared" si="64"/>
        <v>11229.75</v>
      </c>
      <c r="AK137" s="123">
        <v>0.2716</v>
      </c>
      <c r="AL137" s="122">
        <v>1525.00005</v>
      </c>
      <c r="AM137" s="122">
        <f t="shared" si="65"/>
        <v>3050.0001</v>
      </c>
      <c r="AN137" s="131">
        <v>5077.92</v>
      </c>
      <c r="AO137" s="131">
        <v>1310.28</v>
      </c>
      <c r="AP137" s="138"/>
      <c r="AQ137" s="138"/>
      <c r="AR137" s="139">
        <f t="shared" si="66"/>
        <v>0.520012288786482</v>
      </c>
      <c r="AS137" s="140">
        <f t="shared" si="67"/>
        <v>0.520012288786482</v>
      </c>
      <c r="AT137" s="140">
        <f t="shared" si="68"/>
        <v>0.486023107797068</v>
      </c>
      <c r="AU137" s="140">
        <f t="shared" si="69"/>
        <v>0.452184598944767</v>
      </c>
      <c r="AV137" s="140">
        <f t="shared" si="70"/>
        <v>0.429599985914755</v>
      </c>
      <c r="AW137" s="152"/>
      <c r="AX137" s="153">
        <v>5</v>
      </c>
      <c r="AY137" s="154"/>
      <c r="AZ137" s="155"/>
      <c r="BA137" s="156"/>
    </row>
    <row r="138" hidden="1" spans="1:53">
      <c r="A138" s="75">
        <v>136</v>
      </c>
      <c r="B138" s="75">
        <v>102935</v>
      </c>
      <c r="C138" s="76" t="s">
        <v>194</v>
      </c>
      <c r="D138" s="75" t="s">
        <v>69</v>
      </c>
      <c r="E138" s="72"/>
      <c r="F138" s="72">
        <v>2</v>
      </c>
      <c r="G138" s="73" t="s">
        <v>60</v>
      </c>
      <c r="H138" s="74">
        <v>7168.5</v>
      </c>
      <c r="I138" s="74">
        <f t="shared" si="75"/>
        <v>21505.5</v>
      </c>
      <c r="J138" s="86">
        <v>0.3104</v>
      </c>
      <c r="K138" s="87">
        <v>2225.1024</v>
      </c>
      <c r="L138" s="87">
        <f t="shared" si="76"/>
        <v>6675.3072</v>
      </c>
      <c r="M138" s="74">
        <v>8243.775</v>
      </c>
      <c r="N138" s="74">
        <f t="shared" si="77"/>
        <v>24731.325</v>
      </c>
      <c r="O138" s="86">
        <v>0.30304</v>
      </c>
      <c r="P138" s="87">
        <v>2498.193576</v>
      </c>
      <c r="Q138" s="87">
        <f t="shared" si="78"/>
        <v>7494.580728</v>
      </c>
      <c r="R138" s="104">
        <v>10109.71</v>
      </c>
      <c r="S138" s="104">
        <v>3608.36</v>
      </c>
      <c r="T138" s="100"/>
      <c r="U138" s="100"/>
      <c r="V138" s="101">
        <f t="shared" si="59"/>
        <v>0.470098811931831</v>
      </c>
      <c r="W138" s="103">
        <f t="shared" si="60"/>
        <v>0.470098811931831</v>
      </c>
      <c r="X138" s="103">
        <f t="shared" si="72"/>
        <v>0.540553399549911</v>
      </c>
      <c r="Y138" s="103">
        <f t="shared" si="61"/>
        <v>0.408781575592897</v>
      </c>
      <c r="Z138" s="103">
        <f t="shared" si="73"/>
        <v>0.481462556873802</v>
      </c>
      <c r="AA138" s="119"/>
      <c r="AB138" s="120"/>
      <c r="AC138" s="121">
        <f t="shared" si="74"/>
        <v>-227.9158</v>
      </c>
      <c r="AD138" s="122">
        <v>6451.65</v>
      </c>
      <c r="AE138" s="122">
        <f t="shared" si="62"/>
        <v>12903.3</v>
      </c>
      <c r="AF138" s="123">
        <v>0.31552</v>
      </c>
      <c r="AG138" s="122">
        <v>2035.624608</v>
      </c>
      <c r="AH138" s="122">
        <f t="shared" si="63"/>
        <v>4071.249216</v>
      </c>
      <c r="AI138" s="122">
        <v>7419.3975</v>
      </c>
      <c r="AJ138" s="122">
        <f t="shared" si="64"/>
        <v>14838.795</v>
      </c>
      <c r="AK138" s="123">
        <v>0.3104</v>
      </c>
      <c r="AL138" s="122">
        <v>2302.980984</v>
      </c>
      <c r="AM138" s="122">
        <f t="shared" si="65"/>
        <v>4605.961968</v>
      </c>
      <c r="AN138" s="131">
        <v>13216.32</v>
      </c>
      <c r="AO138" s="131">
        <v>4454.22</v>
      </c>
      <c r="AP138" s="138"/>
      <c r="AQ138" s="138"/>
      <c r="AR138" s="141">
        <f t="shared" si="66"/>
        <v>1.02425891051126</v>
      </c>
      <c r="AS138" s="142">
        <f t="shared" si="67"/>
        <v>1.02425891051126</v>
      </c>
      <c r="AT138" s="142">
        <f t="shared" si="68"/>
        <v>1.09406714344455</v>
      </c>
      <c r="AU138" s="140">
        <f t="shared" si="69"/>
        <v>0.890659922183708</v>
      </c>
      <c r="AV138" s="140">
        <f t="shared" si="70"/>
        <v>0.967055314600027</v>
      </c>
      <c r="AW138" s="157">
        <v>200</v>
      </c>
      <c r="AX138" s="153">
        <v>5</v>
      </c>
      <c r="AY138" s="154"/>
      <c r="AZ138" s="155"/>
      <c r="BA138" s="156">
        <f>AA138+AB138+AW138+AZ138</f>
        <v>200</v>
      </c>
    </row>
    <row r="139" hidden="1" spans="1:53">
      <c r="A139" s="75">
        <v>137</v>
      </c>
      <c r="B139" s="75">
        <v>118758</v>
      </c>
      <c r="C139" s="76" t="s">
        <v>195</v>
      </c>
      <c r="D139" s="75" t="s">
        <v>64</v>
      </c>
      <c r="E139" s="72"/>
      <c r="F139" s="72"/>
      <c r="G139" s="73" t="s">
        <v>60</v>
      </c>
      <c r="H139" s="74">
        <v>3500</v>
      </c>
      <c r="I139" s="74">
        <f t="shared" si="75"/>
        <v>10500</v>
      </c>
      <c r="J139" s="86">
        <v>0.2425</v>
      </c>
      <c r="K139" s="87">
        <v>848.75</v>
      </c>
      <c r="L139" s="87">
        <f t="shared" si="76"/>
        <v>2546.25</v>
      </c>
      <c r="M139" s="74">
        <v>4025</v>
      </c>
      <c r="N139" s="74">
        <f t="shared" si="77"/>
        <v>12075</v>
      </c>
      <c r="O139" s="86">
        <v>0.23675</v>
      </c>
      <c r="P139" s="87">
        <v>952.91875</v>
      </c>
      <c r="Q139" s="87">
        <f t="shared" si="78"/>
        <v>2858.75625</v>
      </c>
      <c r="R139" s="104">
        <v>4863.4</v>
      </c>
      <c r="S139" s="104">
        <v>1606.48</v>
      </c>
      <c r="T139" s="100"/>
      <c r="U139" s="100"/>
      <c r="V139" s="101">
        <f t="shared" si="59"/>
        <v>0.463180952380952</v>
      </c>
      <c r="W139" s="103">
        <f t="shared" si="60"/>
        <v>0.463180952380952</v>
      </c>
      <c r="X139" s="103">
        <f t="shared" si="72"/>
        <v>0.630919980363279</v>
      </c>
      <c r="Y139" s="103">
        <f t="shared" si="61"/>
        <v>0.402766045548654</v>
      </c>
      <c r="Z139" s="103">
        <f t="shared" si="73"/>
        <v>0.56195067347907</v>
      </c>
      <c r="AA139" s="119"/>
      <c r="AB139" s="120"/>
      <c r="AC139" s="121">
        <f t="shared" si="74"/>
        <v>-112.732</v>
      </c>
      <c r="AD139" s="122">
        <v>3150</v>
      </c>
      <c r="AE139" s="122">
        <f t="shared" si="62"/>
        <v>6300</v>
      </c>
      <c r="AF139" s="123">
        <v>0.2465</v>
      </c>
      <c r="AG139" s="122">
        <v>776.475</v>
      </c>
      <c r="AH139" s="122">
        <f t="shared" si="63"/>
        <v>1552.95</v>
      </c>
      <c r="AI139" s="122">
        <v>3622.5</v>
      </c>
      <c r="AJ139" s="122">
        <f t="shared" si="64"/>
        <v>7245</v>
      </c>
      <c r="AK139" s="123">
        <v>0.2425</v>
      </c>
      <c r="AL139" s="122">
        <v>878.45625</v>
      </c>
      <c r="AM139" s="122">
        <f t="shared" si="65"/>
        <v>1756.9125</v>
      </c>
      <c r="AN139" s="131">
        <v>4150.33</v>
      </c>
      <c r="AO139" s="131">
        <v>559.96</v>
      </c>
      <c r="AP139" s="138"/>
      <c r="AQ139" s="138"/>
      <c r="AR139" s="139">
        <f t="shared" si="66"/>
        <v>0.65878253968254</v>
      </c>
      <c r="AS139" s="140">
        <f t="shared" si="67"/>
        <v>0.65878253968254</v>
      </c>
      <c r="AT139" s="140">
        <f t="shared" si="68"/>
        <v>0.360578254290222</v>
      </c>
      <c r="AU139" s="140">
        <f t="shared" si="69"/>
        <v>0.572854382332643</v>
      </c>
      <c r="AV139" s="140">
        <f t="shared" si="70"/>
        <v>0.318718205943665</v>
      </c>
      <c r="AW139" s="152"/>
      <c r="AX139" s="153">
        <v>3</v>
      </c>
      <c r="AY139" s="154"/>
      <c r="AZ139" s="155"/>
      <c r="BA139" s="156"/>
    </row>
    <row r="140" hidden="1" spans="1:53">
      <c r="A140" s="75">
        <v>138</v>
      </c>
      <c r="B140" s="75">
        <v>111064</v>
      </c>
      <c r="C140" s="76" t="s">
        <v>196</v>
      </c>
      <c r="D140" s="75" t="s">
        <v>88</v>
      </c>
      <c r="E140" s="72">
        <v>1</v>
      </c>
      <c r="F140" s="72">
        <v>1</v>
      </c>
      <c r="G140" s="73" t="s">
        <v>60</v>
      </c>
      <c r="H140" s="74">
        <v>3000</v>
      </c>
      <c r="I140" s="74">
        <f t="shared" si="75"/>
        <v>9000</v>
      </c>
      <c r="J140" s="86">
        <v>0.2813</v>
      </c>
      <c r="K140" s="87">
        <v>843.9</v>
      </c>
      <c r="L140" s="87">
        <f t="shared" si="76"/>
        <v>2531.7</v>
      </c>
      <c r="M140" s="74">
        <v>3450</v>
      </c>
      <c r="N140" s="74">
        <f t="shared" si="77"/>
        <v>10350</v>
      </c>
      <c r="O140" s="86">
        <v>0.27463</v>
      </c>
      <c r="P140" s="87">
        <v>947.4735</v>
      </c>
      <c r="Q140" s="87">
        <f t="shared" si="78"/>
        <v>2842.4205</v>
      </c>
      <c r="R140" s="104">
        <v>4034.65</v>
      </c>
      <c r="S140" s="104">
        <v>924.21</v>
      </c>
      <c r="T140" s="100"/>
      <c r="U140" s="100"/>
      <c r="V140" s="101">
        <f t="shared" si="59"/>
        <v>0.448294444444444</v>
      </c>
      <c r="W140" s="103">
        <f t="shared" si="60"/>
        <v>0.448294444444444</v>
      </c>
      <c r="X140" s="103">
        <f t="shared" si="72"/>
        <v>0.365055101315322</v>
      </c>
      <c r="Y140" s="103">
        <f t="shared" si="61"/>
        <v>0.389821256038647</v>
      </c>
      <c r="Z140" s="103">
        <f t="shared" si="73"/>
        <v>0.325148935563897</v>
      </c>
      <c r="AA140" s="119"/>
      <c r="AB140" s="120"/>
      <c r="AC140" s="121">
        <f t="shared" si="74"/>
        <v>-99.307</v>
      </c>
      <c r="AD140" s="122">
        <v>2700</v>
      </c>
      <c r="AE140" s="122">
        <f t="shared" si="62"/>
        <v>5400</v>
      </c>
      <c r="AF140" s="123">
        <v>0.28594</v>
      </c>
      <c r="AG140" s="122">
        <v>772.038</v>
      </c>
      <c r="AH140" s="122">
        <f t="shared" si="63"/>
        <v>1544.076</v>
      </c>
      <c r="AI140" s="122">
        <v>3105</v>
      </c>
      <c r="AJ140" s="122">
        <f t="shared" si="64"/>
        <v>6210</v>
      </c>
      <c r="AK140" s="123">
        <v>0.2813</v>
      </c>
      <c r="AL140" s="122">
        <v>873.4365</v>
      </c>
      <c r="AM140" s="122">
        <f t="shared" si="65"/>
        <v>1746.873</v>
      </c>
      <c r="AN140" s="131">
        <v>2544.44</v>
      </c>
      <c r="AO140" s="131">
        <v>663.29</v>
      </c>
      <c r="AP140" s="138"/>
      <c r="AQ140" s="138"/>
      <c r="AR140" s="139">
        <f t="shared" si="66"/>
        <v>0.471192592592593</v>
      </c>
      <c r="AS140" s="140">
        <f t="shared" si="67"/>
        <v>0.471192592592593</v>
      </c>
      <c r="AT140" s="140">
        <f t="shared" si="68"/>
        <v>0.42957082423404</v>
      </c>
      <c r="AU140" s="140">
        <f t="shared" si="69"/>
        <v>0.40973268921095</v>
      </c>
      <c r="AV140" s="140">
        <f t="shared" si="70"/>
        <v>0.379701329175046</v>
      </c>
      <c r="AW140" s="152"/>
      <c r="AX140" s="153">
        <v>3</v>
      </c>
      <c r="AY140" s="154">
        <v>1</v>
      </c>
      <c r="AZ140" s="155">
        <f>AY140*3</f>
        <v>3</v>
      </c>
      <c r="BA140" s="156">
        <f>AA140+AB140+AW140+AZ140</f>
        <v>3</v>
      </c>
    </row>
    <row r="141" hidden="1" spans="1:53">
      <c r="A141" s="75">
        <v>139</v>
      </c>
      <c r="B141" s="75">
        <v>591</v>
      </c>
      <c r="C141" s="76" t="s">
        <v>197</v>
      </c>
      <c r="D141" s="75" t="s">
        <v>88</v>
      </c>
      <c r="E141" s="72"/>
      <c r="F141" s="72">
        <v>2</v>
      </c>
      <c r="G141" s="73" t="s">
        <v>60</v>
      </c>
      <c r="H141" s="74">
        <v>4956</v>
      </c>
      <c r="I141" s="74">
        <f t="shared" si="75"/>
        <v>14868</v>
      </c>
      <c r="J141" s="86">
        <v>0.3104</v>
      </c>
      <c r="K141" s="87">
        <v>1538.3424</v>
      </c>
      <c r="L141" s="87">
        <f t="shared" si="76"/>
        <v>4615.0272</v>
      </c>
      <c r="M141" s="74">
        <v>5699.4</v>
      </c>
      <c r="N141" s="74">
        <f t="shared" si="77"/>
        <v>17098.2</v>
      </c>
      <c r="O141" s="86">
        <v>0.30304</v>
      </c>
      <c r="P141" s="87">
        <v>1727.146176</v>
      </c>
      <c r="Q141" s="87">
        <f t="shared" si="78"/>
        <v>5181.438528</v>
      </c>
      <c r="R141" s="104">
        <v>6418.82</v>
      </c>
      <c r="S141" s="104">
        <v>2056.31</v>
      </c>
      <c r="T141" s="100"/>
      <c r="U141" s="100"/>
      <c r="V141" s="101">
        <f t="shared" si="59"/>
        <v>0.431720473500134</v>
      </c>
      <c r="W141" s="103">
        <f t="shared" si="60"/>
        <v>0.431720473500134</v>
      </c>
      <c r="X141" s="103">
        <f t="shared" si="72"/>
        <v>0.445568338145439</v>
      </c>
      <c r="Y141" s="103">
        <f t="shared" si="61"/>
        <v>0.375409107391421</v>
      </c>
      <c r="Z141" s="103">
        <f t="shared" si="73"/>
        <v>0.396860831000483</v>
      </c>
      <c r="AA141" s="119"/>
      <c r="AB141" s="120"/>
      <c r="AC141" s="121">
        <f t="shared" si="74"/>
        <v>-168.9836</v>
      </c>
      <c r="AD141" s="122">
        <v>4460.4</v>
      </c>
      <c r="AE141" s="122">
        <f t="shared" si="62"/>
        <v>8920.8</v>
      </c>
      <c r="AF141" s="123">
        <v>0.31552</v>
      </c>
      <c r="AG141" s="122">
        <v>1407.345408</v>
      </c>
      <c r="AH141" s="122">
        <f t="shared" si="63"/>
        <v>2814.690816</v>
      </c>
      <c r="AI141" s="122">
        <v>5129.46</v>
      </c>
      <c r="AJ141" s="122">
        <f t="shared" si="64"/>
        <v>10258.92</v>
      </c>
      <c r="AK141" s="123">
        <v>0.3104</v>
      </c>
      <c r="AL141" s="122">
        <v>1592.184384</v>
      </c>
      <c r="AM141" s="122">
        <f t="shared" si="65"/>
        <v>3184.368768</v>
      </c>
      <c r="AN141" s="131">
        <v>2852.52</v>
      </c>
      <c r="AO141" s="131">
        <v>1040.95</v>
      </c>
      <c r="AP141" s="138"/>
      <c r="AQ141" s="138"/>
      <c r="AR141" s="139">
        <f t="shared" si="66"/>
        <v>0.319760559591068</v>
      </c>
      <c r="AS141" s="140">
        <f t="shared" si="67"/>
        <v>0.319760559591068</v>
      </c>
      <c r="AT141" s="140">
        <f t="shared" si="68"/>
        <v>0.369827475928354</v>
      </c>
      <c r="AU141" s="140">
        <f t="shared" si="69"/>
        <v>0.278052660513972</v>
      </c>
      <c r="AV141" s="140">
        <f t="shared" si="70"/>
        <v>0.326893672133893</v>
      </c>
      <c r="AW141" s="152"/>
      <c r="AX141" s="153">
        <v>3</v>
      </c>
      <c r="AY141" s="154"/>
      <c r="AZ141" s="155"/>
      <c r="BA141" s="156"/>
    </row>
    <row r="142" hidden="1" spans="1:53">
      <c r="A142" s="170"/>
      <c r="B142" s="170"/>
      <c r="C142" s="171"/>
      <c r="D142" s="170"/>
      <c r="E142" s="72"/>
      <c r="F142" s="72"/>
      <c r="G142" s="73"/>
      <c r="H142" s="74">
        <f>SUM(H3:H141)</f>
        <v>1359909.25</v>
      </c>
      <c r="I142" s="74">
        <f>SUM(I3:I141)</f>
        <v>4079727.75</v>
      </c>
      <c r="J142" s="86">
        <v>0.26565981931878</v>
      </c>
      <c r="K142" s="87">
        <f>SUM(K3:K141)</f>
        <v>361301.9260063</v>
      </c>
      <c r="L142" s="87">
        <f>SUM(L3:L141)</f>
        <v>1083905.7780189</v>
      </c>
      <c r="M142" s="74">
        <f>SUM(M3:M141)</f>
        <v>1567605.6375</v>
      </c>
      <c r="N142" s="74">
        <f>SUM(N3:N141)</f>
        <v>4702816.9125</v>
      </c>
      <c r="O142" s="86">
        <v>0.259956669348053</v>
      </c>
      <c r="P142" s="87">
        <f>SUM(P3:P141)</f>
        <v>406622.20079295</v>
      </c>
      <c r="Q142" s="87">
        <f>SUM(Q3:Q141)</f>
        <v>1219866.60237885</v>
      </c>
      <c r="R142" s="104">
        <f>SUM(R3:R141)</f>
        <v>3877678.1</v>
      </c>
      <c r="S142" s="104">
        <f>SUM(S3:S141)</f>
        <v>907014.72</v>
      </c>
      <c r="T142" s="100"/>
      <c r="U142" s="100"/>
      <c r="V142" s="101">
        <f t="shared" si="59"/>
        <v>0.950474722240963</v>
      </c>
      <c r="W142" s="103">
        <f>R142/I142</f>
        <v>0.950474722240963</v>
      </c>
      <c r="X142" s="103">
        <f>S142/L142</f>
        <v>0.836802181881334</v>
      </c>
      <c r="Y142" s="103">
        <f>R142/N142</f>
        <v>0.824543709046636</v>
      </c>
      <c r="Z142" s="103">
        <f>S142/Q142</f>
        <v>0.743535988468936</v>
      </c>
      <c r="AA142" s="119"/>
      <c r="AB142" s="120"/>
      <c r="AC142" s="121"/>
      <c r="AD142" s="122">
        <f>SUM(AD3:AD141)</f>
        <v>1224118.325</v>
      </c>
      <c r="AE142" s="122">
        <f>SUM(AE3:AE141)</f>
        <v>2448236.65</v>
      </c>
      <c r="AF142" s="123">
        <f>AH142/AE142</f>
        <v>0.270058106892441</v>
      </c>
      <c r="AG142" s="122">
        <f>SUM(AG3:AG141)</f>
        <v>330583.077461846</v>
      </c>
      <c r="AH142" s="122">
        <f>SUM(AH3:AH141)</f>
        <v>661166.154923692</v>
      </c>
      <c r="AI142" s="122">
        <f>SUM(AI3:AI141)</f>
        <v>1407936.07375</v>
      </c>
      <c r="AJ142" s="122">
        <f>SUM(AJ3:AJ141)</f>
        <v>2815872.1475</v>
      </c>
      <c r="AK142" s="123">
        <f>AM142/AJ142</f>
        <v>0.265667525955399</v>
      </c>
      <c r="AL142" s="122">
        <f>SUM(AL3:AL141)</f>
        <v>374042.893416521</v>
      </c>
      <c r="AM142" s="122">
        <f>SUM(AM3:AM141)</f>
        <v>748085.786833041</v>
      </c>
      <c r="AN142" s="131">
        <f>SUM(AN3:AN141)</f>
        <v>1961035.33</v>
      </c>
      <c r="AO142" s="131">
        <f>SUM(AO3:AO141)</f>
        <v>509841.87</v>
      </c>
      <c r="AP142" s="138"/>
      <c r="AQ142" s="138"/>
      <c r="AR142" s="139">
        <f t="shared" si="66"/>
        <v>0.800999090508673</v>
      </c>
      <c r="AS142" s="140">
        <f t="shared" si="67"/>
        <v>0.800999090508673</v>
      </c>
      <c r="AT142" s="140">
        <f t="shared" si="68"/>
        <v>0.771125179659027</v>
      </c>
      <c r="AU142" s="140">
        <f t="shared" si="69"/>
        <v>0.696422006141527</v>
      </c>
      <c r="AV142" s="140">
        <f t="shared" si="70"/>
        <v>0.681528614730635</v>
      </c>
      <c r="AW142" s="152"/>
      <c r="AX142" s="153">
        <f>SUM(AX3:AX141)</f>
        <v>1116</v>
      </c>
      <c r="AY142" s="154"/>
      <c r="AZ142" s="155"/>
      <c r="BA142" s="156">
        <f>SUM(BA3:BA141)</f>
        <v>34062.55046875</v>
      </c>
    </row>
  </sheetData>
  <autoFilter ref="A2:XFC142">
    <filterColumn colId="3">
      <customFilters>
        <customFilter operator="equal" val="城中片区"/>
      </customFilters>
    </filterColumn>
    <extLst/>
  </autoFilter>
  <sortState ref="A3:AX142">
    <sortCondition ref="W3" descending="1"/>
  </sortState>
  <mergeCells count="16">
    <mergeCell ref="I1:Q1"/>
    <mergeCell ref="R1:S1"/>
    <mergeCell ref="W1:Z1"/>
    <mergeCell ref="AA1:AC1"/>
    <mergeCell ref="AD1:AM1"/>
    <mergeCell ref="AN1:AO1"/>
    <mergeCell ref="AS1:AV1"/>
    <mergeCell ref="AX1:AZ1"/>
    <mergeCell ref="T1:T2"/>
    <mergeCell ref="U1:U2"/>
    <mergeCell ref="V1:V2"/>
    <mergeCell ref="AP1:AP2"/>
    <mergeCell ref="AQ1:AQ2"/>
    <mergeCell ref="AR1:AR2"/>
    <mergeCell ref="AW1:AW2"/>
    <mergeCell ref="BA1:BA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1"/>
  <sheetViews>
    <sheetView topLeftCell="A70" workbookViewId="0">
      <selection activeCell="A95" sqref="$A95:$XFD95"/>
    </sheetView>
  </sheetViews>
  <sheetFormatPr defaultColWidth="20" defaultRowHeight="12.75"/>
  <cols>
    <col min="1" max="1" width="10.125" style="27" customWidth="1"/>
    <col min="2" max="2" width="14" style="27" customWidth="1"/>
    <col min="3" max="3" width="8.25" style="27" customWidth="1"/>
    <col min="4" max="4" width="7.25" style="27" customWidth="1"/>
    <col min="5" max="5" width="12.125" style="27" customWidth="1"/>
    <col min="6" max="6" width="20" style="27"/>
    <col min="7" max="7" width="26.125" style="27" customWidth="1"/>
    <col min="8" max="8" width="11" style="27" customWidth="1"/>
    <col min="9" max="9" width="11.125" style="28" customWidth="1"/>
    <col min="10" max="10" width="20" style="27"/>
    <col min="11" max="11" width="9.25" style="27" customWidth="1"/>
    <col min="12" max="12" width="9.875" style="27" customWidth="1"/>
    <col min="13" max="13" width="7.875" style="27" customWidth="1"/>
    <col min="14" max="16384" width="20" style="27"/>
  </cols>
  <sheetData>
    <row r="1" s="27" customFormat="1" ht="15.75" spans="1:13">
      <c r="A1" s="29" t="s">
        <v>198</v>
      </c>
      <c r="B1" s="29" t="s">
        <v>199</v>
      </c>
      <c r="C1" s="29" t="s">
        <v>200</v>
      </c>
      <c r="D1" s="29" t="s">
        <v>201</v>
      </c>
      <c r="E1" s="29" t="s">
        <v>202</v>
      </c>
      <c r="F1" s="29" t="s">
        <v>203</v>
      </c>
      <c r="G1" s="29" t="s">
        <v>204</v>
      </c>
      <c r="H1" s="29" t="s">
        <v>205</v>
      </c>
      <c r="I1" s="31" t="s">
        <v>206</v>
      </c>
      <c r="J1" s="29" t="s">
        <v>207</v>
      </c>
      <c r="K1" s="29" t="s">
        <v>208</v>
      </c>
      <c r="L1" s="29" t="s">
        <v>209</v>
      </c>
      <c r="M1" s="29" t="s">
        <v>210</v>
      </c>
    </row>
    <row r="2" s="27" customFormat="1" spans="1:13">
      <c r="A2" s="30" t="s">
        <v>211</v>
      </c>
      <c r="B2" s="30" t="s">
        <v>212</v>
      </c>
      <c r="C2" s="30" t="s">
        <v>213</v>
      </c>
      <c r="D2" s="30" t="s">
        <v>214</v>
      </c>
      <c r="E2" s="30" t="s">
        <v>215</v>
      </c>
      <c r="F2" s="30" t="s">
        <v>216</v>
      </c>
      <c r="G2" s="30" t="s">
        <v>217</v>
      </c>
      <c r="H2" s="30" t="s">
        <v>218</v>
      </c>
      <c r="I2" s="32">
        <v>-50</v>
      </c>
      <c r="J2" s="30" t="s">
        <v>219</v>
      </c>
      <c r="K2" s="30" t="s">
        <v>220</v>
      </c>
      <c r="L2" s="30" t="s">
        <v>221</v>
      </c>
      <c r="M2" s="30" t="s">
        <v>222</v>
      </c>
    </row>
    <row r="3" s="27" customFormat="1" spans="1:13">
      <c r="A3" s="30" t="s">
        <v>223</v>
      </c>
      <c r="B3" s="30" t="s">
        <v>224</v>
      </c>
      <c r="C3" s="30" t="s">
        <v>225</v>
      </c>
      <c r="D3" s="30" t="s">
        <v>214</v>
      </c>
      <c r="E3" s="30" t="s">
        <v>226</v>
      </c>
      <c r="F3" s="30" t="s">
        <v>227</v>
      </c>
      <c r="G3" s="30" t="s">
        <v>228</v>
      </c>
      <c r="H3" s="30" t="s">
        <v>218</v>
      </c>
      <c r="I3" s="32">
        <v>-50</v>
      </c>
      <c r="J3" s="30" t="s">
        <v>219</v>
      </c>
      <c r="K3" s="30" t="s">
        <v>220</v>
      </c>
      <c r="L3" s="30" t="s">
        <v>221</v>
      </c>
      <c r="M3" s="30" t="s">
        <v>222</v>
      </c>
    </row>
    <row r="4" s="27" customFormat="1" spans="1:13">
      <c r="A4" s="30" t="s">
        <v>229</v>
      </c>
      <c r="B4" s="30" t="s">
        <v>230</v>
      </c>
      <c r="C4" s="30" t="s">
        <v>231</v>
      </c>
      <c r="D4" s="30" t="s">
        <v>214</v>
      </c>
      <c r="E4" s="30" t="s">
        <v>232</v>
      </c>
      <c r="F4" s="30" t="s">
        <v>233</v>
      </c>
      <c r="G4" s="30" t="s">
        <v>234</v>
      </c>
      <c r="H4" s="30" t="s">
        <v>218</v>
      </c>
      <c r="I4" s="32">
        <v>-50</v>
      </c>
      <c r="J4" s="30" t="s">
        <v>219</v>
      </c>
      <c r="K4" s="30" t="s">
        <v>220</v>
      </c>
      <c r="L4" s="30" t="s">
        <v>221</v>
      </c>
      <c r="M4" s="30" t="s">
        <v>222</v>
      </c>
    </row>
    <row r="5" s="27" customFormat="1" spans="1:13">
      <c r="A5" s="30" t="s">
        <v>235</v>
      </c>
      <c r="B5" s="30" t="s">
        <v>236</v>
      </c>
      <c r="C5" s="30" t="s">
        <v>237</v>
      </c>
      <c r="D5" s="30" t="s">
        <v>214</v>
      </c>
      <c r="E5" s="30" t="s">
        <v>238</v>
      </c>
      <c r="F5" s="30" t="s">
        <v>239</v>
      </c>
      <c r="G5" s="30" t="s">
        <v>240</v>
      </c>
      <c r="H5" s="30" t="s">
        <v>218</v>
      </c>
      <c r="I5" s="32">
        <v>-50</v>
      </c>
      <c r="J5" s="30" t="s">
        <v>219</v>
      </c>
      <c r="K5" s="30" t="s">
        <v>220</v>
      </c>
      <c r="L5" s="30" t="s">
        <v>221</v>
      </c>
      <c r="M5" s="30" t="s">
        <v>222</v>
      </c>
    </row>
    <row r="6" s="27" customFormat="1" spans="1:13">
      <c r="A6" s="30" t="s">
        <v>241</v>
      </c>
      <c r="B6" s="30" t="s">
        <v>242</v>
      </c>
      <c r="C6" s="30" t="s">
        <v>243</v>
      </c>
      <c r="D6" s="30" t="s">
        <v>214</v>
      </c>
      <c r="E6" s="30" t="s">
        <v>244</v>
      </c>
      <c r="F6" s="30" t="s">
        <v>245</v>
      </c>
      <c r="G6" s="30" t="s">
        <v>246</v>
      </c>
      <c r="H6" s="30" t="s">
        <v>218</v>
      </c>
      <c r="I6" s="32">
        <v>-50</v>
      </c>
      <c r="J6" s="30" t="s">
        <v>219</v>
      </c>
      <c r="K6" s="30" t="s">
        <v>220</v>
      </c>
      <c r="L6" s="30" t="s">
        <v>221</v>
      </c>
      <c r="M6" s="30" t="s">
        <v>222</v>
      </c>
    </row>
    <row r="7" s="27" customFormat="1" spans="1:13">
      <c r="A7" s="30" t="s">
        <v>247</v>
      </c>
      <c r="B7" s="30" t="s">
        <v>248</v>
      </c>
      <c r="C7" s="30" t="s">
        <v>249</v>
      </c>
      <c r="D7" s="30" t="s">
        <v>214</v>
      </c>
      <c r="E7" s="30" t="s">
        <v>250</v>
      </c>
      <c r="F7" s="30" t="s">
        <v>251</v>
      </c>
      <c r="G7" s="30" t="s">
        <v>252</v>
      </c>
      <c r="H7" s="30" t="s">
        <v>218</v>
      </c>
      <c r="I7" s="32">
        <v>-50</v>
      </c>
      <c r="J7" s="30" t="s">
        <v>219</v>
      </c>
      <c r="K7" s="30" t="s">
        <v>220</v>
      </c>
      <c r="L7" s="30" t="s">
        <v>221</v>
      </c>
      <c r="M7" s="30" t="s">
        <v>222</v>
      </c>
    </row>
    <row r="8" s="27" customFormat="1" spans="1:13">
      <c r="A8" s="30" t="s">
        <v>253</v>
      </c>
      <c r="B8" s="30" t="s">
        <v>254</v>
      </c>
      <c r="C8" s="30" t="s">
        <v>255</v>
      </c>
      <c r="D8" s="30" t="s">
        <v>214</v>
      </c>
      <c r="E8" s="30" t="s">
        <v>256</v>
      </c>
      <c r="F8" s="30" t="s">
        <v>257</v>
      </c>
      <c r="G8" s="30" t="s">
        <v>246</v>
      </c>
      <c r="H8" s="30" t="s">
        <v>218</v>
      </c>
      <c r="I8" s="32">
        <v>-50</v>
      </c>
      <c r="J8" s="30" t="s">
        <v>219</v>
      </c>
      <c r="K8" s="30" t="s">
        <v>220</v>
      </c>
      <c r="L8" s="30" t="s">
        <v>221</v>
      </c>
      <c r="M8" s="30" t="s">
        <v>222</v>
      </c>
    </row>
    <row r="9" s="27" customFormat="1" spans="1:13">
      <c r="A9" s="30" t="s">
        <v>258</v>
      </c>
      <c r="B9" s="30" t="s">
        <v>259</v>
      </c>
      <c r="C9" s="30" t="s">
        <v>260</v>
      </c>
      <c r="D9" s="30" t="s">
        <v>214</v>
      </c>
      <c r="E9" s="30" t="s">
        <v>261</v>
      </c>
      <c r="F9" s="30" t="s">
        <v>81</v>
      </c>
      <c r="G9" s="30" t="s">
        <v>262</v>
      </c>
      <c r="H9" s="30" t="s">
        <v>218</v>
      </c>
      <c r="I9" s="32">
        <v>-50</v>
      </c>
      <c r="J9" s="30" t="s">
        <v>219</v>
      </c>
      <c r="K9" s="30" t="s">
        <v>220</v>
      </c>
      <c r="L9" s="30" t="s">
        <v>221</v>
      </c>
      <c r="M9" s="30" t="s">
        <v>222</v>
      </c>
    </row>
    <row r="10" s="27" customFormat="1" spans="1:13">
      <c r="A10" s="30" t="s">
        <v>263</v>
      </c>
      <c r="B10" s="30" t="s">
        <v>264</v>
      </c>
      <c r="C10" s="30" t="s">
        <v>265</v>
      </c>
      <c r="D10" s="30" t="s">
        <v>214</v>
      </c>
      <c r="E10" s="30" t="s">
        <v>266</v>
      </c>
      <c r="F10" s="30" t="s">
        <v>267</v>
      </c>
      <c r="G10" s="30" t="s">
        <v>246</v>
      </c>
      <c r="H10" s="30" t="s">
        <v>218</v>
      </c>
      <c r="I10" s="32">
        <v>-50</v>
      </c>
      <c r="J10" s="30" t="s">
        <v>219</v>
      </c>
      <c r="K10" s="30" t="s">
        <v>220</v>
      </c>
      <c r="L10" s="30" t="s">
        <v>221</v>
      </c>
      <c r="M10" s="30" t="s">
        <v>222</v>
      </c>
    </row>
    <row r="11" s="27" customFormat="1" spans="1:13">
      <c r="A11" s="30" t="s">
        <v>268</v>
      </c>
      <c r="B11" s="30" t="s">
        <v>269</v>
      </c>
      <c r="C11" s="30" t="s">
        <v>270</v>
      </c>
      <c r="D11" s="30" t="s">
        <v>214</v>
      </c>
      <c r="E11" s="30" t="s">
        <v>271</v>
      </c>
      <c r="F11" s="30" t="s">
        <v>138</v>
      </c>
      <c r="G11" s="30" t="s">
        <v>272</v>
      </c>
      <c r="H11" s="30" t="s">
        <v>218</v>
      </c>
      <c r="I11" s="32">
        <v>-50</v>
      </c>
      <c r="J11" s="30" t="s">
        <v>219</v>
      </c>
      <c r="K11" s="30" t="s">
        <v>220</v>
      </c>
      <c r="L11" s="30" t="s">
        <v>221</v>
      </c>
      <c r="M11" s="30" t="s">
        <v>222</v>
      </c>
    </row>
    <row r="12" s="27" customFormat="1" spans="1:13">
      <c r="A12" s="30" t="s">
        <v>273</v>
      </c>
      <c r="B12" s="30" t="s">
        <v>274</v>
      </c>
      <c r="C12" s="30" t="s">
        <v>275</v>
      </c>
      <c r="D12" s="30" t="s">
        <v>214</v>
      </c>
      <c r="E12" s="30" t="s">
        <v>276</v>
      </c>
      <c r="F12" s="30" t="s">
        <v>277</v>
      </c>
      <c r="G12" s="30" t="s">
        <v>228</v>
      </c>
      <c r="H12" s="30" t="s">
        <v>218</v>
      </c>
      <c r="I12" s="32">
        <v>-50</v>
      </c>
      <c r="J12" s="30" t="s">
        <v>219</v>
      </c>
      <c r="K12" s="30" t="s">
        <v>220</v>
      </c>
      <c r="L12" s="30" t="s">
        <v>221</v>
      </c>
      <c r="M12" s="30" t="s">
        <v>222</v>
      </c>
    </row>
    <row r="13" s="27" customFormat="1" spans="1:13">
      <c r="A13" s="30" t="s">
        <v>278</v>
      </c>
      <c r="B13" s="30" t="s">
        <v>279</v>
      </c>
      <c r="C13" s="30" t="s">
        <v>280</v>
      </c>
      <c r="D13" s="30" t="s">
        <v>214</v>
      </c>
      <c r="E13" s="30" t="s">
        <v>281</v>
      </c>
      <c r="F13" s="30" t="s">
        <v>282</v>
      </c>
      <c r="G13" s="30" t="s">
        <v>246</v>
      </c>
      <c r="H13" s="30" t="s">
        <v>218</v>
      </c>
      <c r="I13" s="32">
        <v>-50</v>
      </c>
      <c r="J13" s="30" t="s">
        <v>219</v>
      </c>
      <c r="K13" s="30" t="s">
        <v>220</v>
      </c>
      <c r="L13" s="30" t="s">
        <v>221</v>
      </c>
      <c r="M13" s="30" t="s">
        <v>222</v>
      </c>
    </row>
    <row r="14" s="27" customFormat="1" spans="1:13">
      <c r="A14" s="30" t="s">
        <v>283</v>
      </c>
      <c r="B14" s="30" t="s">
        <v>284</v>
      </c>
      <c r="C14" s="30" t="s">
        <v>285</v>
      </c>
      <c r="D14" s="30" t="s">
        <v>214</v>
      </c>
      <c r="E14" s="30" t="s">
        <v>286</v>
      </c>
      <c r="F14" s="30" t="s">
        <v>287</v>
      </c>
      <c r="G14" s="30" t="s">
        <v>240</v>
      </c>
      <c r="H14" s="30" t="s">
        <v>218</v>
      </c>
      <c r="I14" s="32">
        <v>-50</v>
      </c>
      <c r="J14" s="30" t="s">
        <v>219</v>
      </c>
      <c r="K14" s="30" t="s">
        <v>220</v>
      </c>
      <c r="L14" s="30" t="s">
        <v>221</v>
      </c>
      <c r="M14" s="30" t="s">
        <v>222</v>
      </c>
    </row>
    <row r="15" s="27" customFormat="1" spans="1:13">
      <c r="A15" s="30" t="s">
        <v>288</v>
      </c>
      <c r="B15" s="30" t="s">
        <v>289</v>
      </c>
      <c r="C15" s="30" t="s">
        <v>290</v>
      </c>
      <c r="D15" s="30" t="s">
        <v>214</v>
      </c>
      <c r="E15" s="30" t="s">
        <v>291</v>
      </c>
      <c r="F15" s="30" t="s">
        <v>292</v>
      </c>
      <c r="G15" s="30" t="s">
        <v>293</v>
      </c>
      <c r="H15" s="30" t="s">
        <v>218</v>
      </c>
      <c r="I15" s="32">
        <v>-50</v>
      </c>
      <c r="J15" s="30" t="s">
        <v>219</v>
      </c>
      <c r="K15" s="30" t="s">
        <v>220</v>
      </c>
      <c r="L15" s="30" t="s">
        <v>221</v>
      </c>
      <c r="M15" s="30" t="s">
        <v>222</v>
      </c>
    </row>
    <row r="16" s="27" customFormat="1" spans="1:13">
      <c r="A16" s="30" t="s">
        <v>294</v>
      </c>
      <c r="B16" s="30" t="s">
        <v>295</v>
      </c>
      <c r="C16" s="30" t="s">
        <v>296</v>
      </c>
      <c r="D16" s="30" t="s">
        <v>214</v>
      </c>
      <c r="E16" s="30" t="s">
        <v>297</v>
      </c>
      <c r="F16" s="30" t="s">
        <v>185</v>
      </c>
      <c r="G16" s="30" t="s">
        <v>298</v>
      </c>
      <c r="H16" s="30" t="s">
        <v>218</v>
      </c>
      <c r="I16" s="32">
        <v>-50</v>
      </c>
      <c r="J16" s="30" t="s">
        <v>219</v>
      </c>
      <c r="K16" s="30" t="s">
        <v>220</v>
      </c>
      <c r="L16" s="30" t="s">
        <v>221</v>
      </c>
      <c r="M16" s="30" t="s">
        <v>222</v>
      </c>
    </row>
    <row r="17" s="27" customFormat="1" spans="1:13">
      <c r="A17" s="30" t="s">
        <v>299</v>
      </c>
      <c r="B17" s="30" t="s">
        <v>300</v>
      </c>
      <c r="C17" s="30" t="s">
        <v>301</v>
      </c>
      <c r="D17" s="30" t="s">
        <v>214</v>
      </c>
      <c r="E17" s="30" t="s">
        <v>271</v>
      </c>
      <c r="F17" s="30" t="s">
        <v>138</v>
      </c>
      <c r="G17" s="30" t="s">
        <v>272</v>
      </c>
      <c r="H17" s="30" t="s">
        <v>218</v>
      </c>
      <c r="I17" s="32">
        <v>-50</v>
      </c>
      <c r="J17" s="30" t="s">
        <v>219</v>
      </c>
      <c r="K17" s="30" t="s">
        <v>220</v>
      </c>
      <c r="L17" s="30" t="s">
        <v>221</v>
      </c>
      <c r="M17" s="30" t="s">
        <v>222</v>
      </c>
    </row>
    <row r="18" s="27" customFormat="1" spans="1:13">
      <c r="A18" s="30" t="s">
        <v>302</v>
      </c>
      <c r="B18" s="30" t="s">
        <v>303</v>
      </c>
      <c r="C18" s="30" t="s">
        <v>304</v>
      </c>
      <c r="D18" s="30" t="s">
        <v>214</v>
      </c>
      <c r="E18" s="30" t="s">
        <v>305</v>
      </c>
      <c r="F18" s="30" t="s">
        <v>306</v>
      </c>
      <c r="G18" s="30" t="s">
        <v>298</v>
      </c>
      <c r="H18" s="30" t="s">
        <v>218</v>
      </c>
      <c r="I18" s="32">
        <v>-50</v>
      </c>
      <c r="J18" s="30" t="s">
        <v>219</v>
      </c>
      <c r="K18" s="30" t="s">
        <v>220</v>
      </c>
      <c r="L18" s="30" t="s">
        <v>221</v>
      </c>
      <c r="M18" s="30" t="s">
        <v>222</v>
      </c>
    </row>
    <row r="19" s="27" customFormat="1" spans="1:13">
      <c r="A19" s="30" t="s">
        <v>307</v>
      </c>
      <c r="B19" s="30" t="s">
        <v>308</v>
      </c>
      <c r="C19" s="30" t="s">
        <v>309</v>
      </c>
      <c r="D19" s="30" t="s">
        <v>214</v>
      </c>
      <c r="E19" s="30" t="s">
        <v>310</v>
      </c>
      <c r="F19" s="30" t="s">
        <v>311</v>
      </c>
      <c r="G19" s="30" t="s">
        <v>246</v>
      </c>
      <c r="H19" s="30" t="s">
        <v>218</v>
      </c>
      <c r="I19" s="32">
        <v>-50</v>
      </c>
      <c r="J19" s="30" t="s">
        <v>219</v>
      </c>
      <c r="K19" s="30" t="s">
        <v>220</v>
      </c>
      <c r="L19" s="30" t="s">
        <v>221</v>
      </c>
      <c r="M19" s="30" t="s">
        <v>222</v>
      </c>
    </row>
    <row r="20" s="27" customFormat="1" spans="1:13">
      <c r="A20" s="30" t="s">
        <v>312</v>
      </c>
      <c r="B20" s="30" t="s">
        <v>313</v>
      </c>
      <c r="C20" s="30" t="s">
        <v>314</v>
      </c>
      <c r="D20" s="30" t="s">
        <v>214</v>
      </c>
      <c r="E20" s="30" t="s">
        <v>266</v>
      </c>
      <c r="F20" s="30" t="s">
        <v>267</v>
      </c>
      <c r="G20" s="30" t="s">
        <v>246</v>
      </c>
      <c r="H20" s="30" t="s">
        <v>218</v>
      </c>
      <c r="I20" s="32">
        <v>-50</v>
      </c>
      <c r="J20" s="30" t="s">
        <v>219</v>
      </c>
      <c r="K20" s="30" t="s">
        <v>220</v>
      </c>
      <c r="L20" s="30" t="s">
        <v>221</v>
      </c>
      <c r="M20" s="30" t="s">
        <v>222</v>
      </c>
    </row>
    <row r="21" s="27" customFormat="1" spans="1:13">
      <c r="A21" s="30" t="s">
        <v>315</v>
      </c>
      <c r="B21" s="30" t="s">
        <v>316</v>
      </c>
      <c r="C21" s="30" t="s">
        <v>317</v>
      </c>
      <c r="D21" s="30" t="s">
        <v>214</v>
      </c>
      <c r="E21" s="30" t="s">
        <v>318</v>
      </c>
      <c r="F21" s="30" t="s">
        <v>319</v>
      </c>
      <c r="G21" s="30" t="s">
        <v>320</v>
      </c>
      <c r="H21" s="30" t="s">
        <v>218</v>
      </c>
      <c r="I21" s="32">
        <v>-50</v>
      </c>
      <c r="J21" s="30" t="s">
        <v>219</v>
      </c>
      <c r="K21" s="30" t="s">
        <v>220</v>
      </c>
      <c r="L21" s="30" t="s">
        <v>221</v>
      </c>
      <c r="M21" s="30" t="s">
        <v>222</v>
      </c>
    </row>
    <row r="22" s="27" customFormat="1" spans="1:13">
      <c r="A22" s="30" t="s">
        <v>321</v>
      </c>
      <c r="B22" s="30" t="s">
        <v>322</v>
      </c>
      <c r="C22" s="30" t="s">
        <v>323</v>
      </c>
      <c r="D22" s="30" t="s">
        <v>214</v>
      </c>
      <c r="E22" s="30" t="s">
        <v>324</v>
      </c>
      <c r="F22" s="30" t="s">
        <v>325</v>
      </c>
      <c r="G22" s="30" t="s">
        <v>228</v>
      </c>
      <c r="H22" s="30" t="s">
        <v>218</v>
      </c>
      <c r="I22" s="32">
        <v>-50</v>
      </c>
      <c r="J22" s="30" t="s">
        <v>219</v>
      </c>
      <c r="K22" s="30" t="s">
        <v>220</v>
      </c>
      <c r="L22" s="30" t="s">
        <v>221</v>
      </c>
      <c r="M22" s="30" t="s">
        <v>222</v>
      </c>
    </row>
    <row r="23" s="27" customFormat="1" spans="1:13">
      <c r="A23" s="30" t="s">
        <v>326</v>
      </c>
      <c r="B23" s="30" t="s">
        <v>327</v>
      </c>
      <c r="C23" s="30" t="s">
        <v>328</v>
      </c>
      <c r="D23" s="30" t="s">
        <v>214</v>
      </c>
      <c r="E23" s="30" t="s">
        <v>329</v>
      </c>
      <c r="F23" s="30" t="s">
        <v>91</v>
      </c>
      <c r="G23" s="30" t="s">
        <v>228</v>
      </c>
      <c r="H23" s="30" t="s">
        <v>218</v>
      </c>
      <c r="I23" s="32">
        <v>-50</v>
      </c>
      <c r="J23" s="30" t="s">
        <v>219</v>
      </c>
      <c r="K23" s="30" t="s">
        <v>220</v>
      </c>
      <c r="L23" s="30" t="s">
        <v>221</v>
      </c>
      <c r="M23" s="30" t="s">
        <v>222</v>
      </c>
    </row>
    <row r="24" s="27" customFormat="1" spans="1:13">
      <c r="A24" s="30" t="s">
        <v>330</v>
      </c>
      <c r="B24" s="30" t="s">
        <v>331</v>
      </c>
      <c r="C24" s="30" t="s">
        <v>332</v>
      </c>
      <c r="D24" s="30" t="s">
        <v>214</v>
      </c>
      <c r="E24" s="30" t="s">
        <v>333</v>
      </c>
      <c r="F24" s="30" t="s">
        <v>334</v>
      </c>
      <c r="G24" s="30" t="s">
        <v>228</v>
      </c>
      <c r="H24" s="30" t="s">
        <v>218</v>
      </c>
      <c r="I24" s="32">
        <v>-50</v>
      </c>
      <c r="J24" s="30" t="s">
        <v>219</v>
      </c>
      <c r="K24" s="30" t="s">
        <v>220</v>
      </c>
      <c r="L24" s="30" t="s">
        <v>221</v>
      </c>
      <c r="M24" s="30" t="s">
        <v>222</v>
      </c>
    </row>
    <row r="25" s="27" customFormat="1" spans="1:13">
      <c r="A25" s="30" t="s">
        <v>335</v>
      </c>
      <c r="B25" s="30" t="s">
        <v>336</v>
      </c>
      <c r="C25" s="30" t="s">
        <v>337</v>
      </c>
      <c r="D25" s="30" t="s">
        <v>214</v>
      </c>
      <c r="E25" s="30" t="s">
        <v>338</v>
      </c>
      <c r="F25" s="30" t="s">
        <v>339</v>
      </c>
      <c r="G25" s="30" t="s">
        <v>262</v>
      </c>
      <c r="H25" s="30" t="s">
        <v>218</v>
      </c>
      <c r="I25" s="32">
        <v>-50</v>
      </c>
      <c r="J25" s="30" t="s">
        <v>219</v>
      </c>
      <c r="K25" s="30" t="s">
        <v>220</v>
      </c>
      <c r="L25" s="30" t="s">
        <v>221</v>
      </c>
      <c r="M25" s="30" t="s">
        <v>222</v>
      </c>
    </row>
    <row r="26" s="27" customFormat="1" spans="1:13">
      <c r="A26" s="30" t="s">
        <v>340</v>
      </c>
      <c r="B26" s="30" t="s">
        <v>341</v>
      </c>
      <c r="C26" s="30" t="s">
        <v>342</v>
      </c>
      <c r="D26" s="30" t="s">
        <v>214</v>
      </c>
      <c r="E26" s="30" t="s">
        <v>338</v>
      </c>
      <c r="F26" s="30" t="s">
        <v>339</v>
      </c>
      <c r="G26" s="30" t="s">
        <v>262</v>
      </c>
      <c r="H26" s="30" t="s">
        <v>218</v>
      </c>
      <c r="I26" s="32">
        <v>-50</v>
      </c>
      <c r="J26" s="30" t="s">
        <v>219</v>
      </c>
      <c r="K26" s="30" t="s">
        <v>220</v>
      </c>
      <c r="L26" s="30" t="s">
        <v>221</v>
      </c>
      <c r="M26" s="30" t="s">
        <v>222</v>
      </c>
    </row>
    <row r="27" s="27" customFormat="1" spans="1:13">
      <c r="A27" s="30" t="s">
        <v>343</v>
      </c>
      <c r="B27" s="30" t="s">
        <v>344</v>
      </c>
      <c r="C27" s="30" t="s">
        <v>345</v>
      </c>
      <c r="D27" s="30" t="s">
        <v>214</v>
      </c>
      <c r="E27" s="30" t="s">
        <v>329</v>
      </c>
      <c r="F27" s="30" t="s">
        <v>91</v>
      </c>
      <c r="G27" s="30" t="s">
        <v>228</v>
      </c>
      <c r="H27" s="30" t="s">
        <v>218</v>
      </c>
      <c r="I27" s="32">
        <v>-50</v>
      </c>
      <c r="J27" s="30" t="s">
        <v>219</v>
      </c>
      <c r="K27" s="30" t="s">
        <v>220</v>
      </c>
      <c r="L27" s="30" t="s">
        <v>221</v>
      </c>
      <c r="M27" s="30" t="s">
        <v>222</v>
      </c>
    </row>
    <row r="28" s="27" customFormat="1" spans="1:13">
      <c r="A28" s="30" t="s">
        <v>346</v>
      </c>
      <c r="B28" s="30" t="s">
        <v>347</v>
      </c>
      <c r="C28" s="30" t="s">
        <v>348</v>
      </c>
      <c r="D28" s="30" t="s">
        <v>214</v>
      </c>
      <c r="E28" s="30" t="s">
        <v>349</v>
      </c>
      <c r="F28" s="30" t="s">
        <v>350</v>
      </c>
      <c r="G28" s="30" t="s">
        <v>298</v>
      </c>
      <c r="H28" s="30" t="s">
        <v>218</v>
      </c>
      <c r="I28" s="32">
        <v>-50</v>
      </c>
      <c r="J28" s="30" t="s">
        <v>219</v>
      </c>
      <c r="K28" s="30" t="s">
        <v>220</v>
      </c>
      <c r="L28" s="30" t="s">
        <v>221</v>
      </c>
      <c r="M28" s="30" t="s">
        <v>222</v>
      </c>
    </row>
    <row r="29" s="27" customFormat="1" spans="1:13">
      <c r="A29" s="30" t="s">
        <v>351</v>
      </c>
      <c r="B29" s="30" t="s">
        <v>352</v>
      </c>
      <c r="C29" s="30" t="s">
        <v>353</v>
      </c>
      <c r="D29" s="30" t="s">
        <v>214</v>
      </c>
      <c r="E29" s="30" t="s">
        <v>349</v>
      </c>
      <c r="F29" s="30" t="s">
        <v>350</v>
      </c>
      <c r="G29" s="30" t="s">
        <v>298</v>
      </c>
      <c r="H29" s="30" t="s">
        <v>218</v>
      </c>
      <c r="I29" s="32">
        <v>-50</v>
      </c>
      <c r="J29" s="30" t="s">
        <v>219</v>
      </c>
      <c r="K29" s="30" t="s">
        <v>220</v>
      </c>
      <c r="L29" s="30" t="s">
        <v>221</v>
      </c>
      <c r="M29" s="30" t="s">
        <v>222</v>
      </c>
    </row>
    <row r="30" s="27" customFormat="1" spans="1:13">
      <c r="A30" s="30" t="s">
        <v>354</v>
      </c>
      <c r="B30" s="30" t="s">
        <v>355</v>
      </c>
      <c r="C30" s="30" t="s">
        <v>356</v>
      </c>
      <c r="D30" s="30" t="s">
        <v>214</v>
      </c>
      <c r="E30" s="30" t="s">
        <v>357</v>
      </c>
      <c r="F30" s="30" t="s">
        <v>358</v>
      </c>
      <c r="G30" s="30" t="s">
        <v>262</v>
      </c>
      <c r="H30" s="30" t="s">
        <v>218</v>
      </c>
      <c r="I30" s="32">
        <v>-50</v>
      </c>
      <c r="J30" s="30" t="s">
        <v>219</v>
      </c>
      <c r="K30" s="30" t="s">
        <v>220</v>
      </c>
      <c r="L30" s="30" t="s">
        <v>221</v>
      </c>
      <c r="M30" s="30" t="s">
        <v>222</v>
      </c>
    </row>
    <row r="31" s="27" customFormat="1" spans="1:13">
      <c r="A31" s="30" t="s">
        <v>359</v>
      </c>
      <c r="B31" s="30" t="s">
        <v>360</v>
      </c>
      <c r="C31" s="30" t="s">
        <v>361</v>
      </c>
      <c r="D31" s="30" t="s">
        <v>214</v>
      </c>
      <c r="E31" s="30" t="s">
        <v>238</v>
      </c>
      <c r="F31" s="30" t="s">
        <v>239</v>
      </c>
      <c r="G31" s="30" t="s">
        <v>240</v>
      </c>
      <c r="H31" s="30" t="s">
        <v>218</v>
      </c>
      <c r="I31" s="32">
        <v>-50</v>
      </c>
      <c r="J31" s="30" t="s">
        <v>219</v>
      </c>
      <c r="K31" s="30" t="s">
        <v>220</v>
      </c>
      <c r="L31" s="30" t="s">
        <v>221</v>
      </c>
      <c r="M31" s="30" t="s">
        <v>222</v>
      </c>
    </row>
    <row r="32" s="27" customFormat="1" spans="1:13">
      <c r="A32" s="30" t="s">
        <v>362</v>
      </c>
      <c r="B32" s="30" t="s">
        <v>363</v>
      </c>
      <c r="C32" s="30" t="s">
        <v>364</v>
      </c>
      <c r="D32" s="30" t="s">
        <v>214</v>
      </c>
      <c r="E32" s="30" t="s">
        <v>365</v>
      </c>
      <c r="F32" s="30" t="s">
        <v>366</v>
      </c>
      <c r="G32" s="30" t="s">
        <v>246</v>
      </c>
      <c r="H32" s="30" t="s">
        <v>218</v>
      </c>
      <c r="I32" s="32">
        <v>-50</v>
      </c>
      <c r="J32" s="30" t="s">
        <v>219</v>
      </c>
      <c r="K32" s="30" t="s">
        <v>220</v>
      </c>
      <c r="L32" s="30" t="s">
        <v>221</v>
      </c>
      <c r="M32" s="30" t="s">
        <v>222</v>
      </c>
    </row>
    <row r="33" s="27" customFormat="1" spans="1:13">
      <c r="A33" s="30" t="s">
        <v>367</v>
      </c>
      <c r="B33" s="30" t="s">
        <v>368</v>
      </c>
      <c r="C33" s="30" t="s">
        <v>369</v>
      </c>
      <c r="D33" s="30" t="s">
        <v>214</v>
      </c>
      <c r="E33" s="30" t="s">
        <v>305</v>
      </c>
      <c r="F33" s="30" t="s">
        <v>306</v>
      </c>
      <c r="G33" s="30" t="s">
        <v>298</v>
      </c>
      <c r="H33" s="30" t="s">
        <v>218</v>
      </c>
      <c r="I33" s="32">
        <v>-50</v>
      </c>
      <c r="J33" s="30" t="s">
        <v>219</v>
      </c>
      <c r="K33" s="30" t="s">
        <v>220</v>
      </c>
      <c r="L33" s="30" t="s">
        <v>221</v>
      </c>
      <c r="M33" s="30" t="s">
        <v>222</v>
      </c>
    </row>
    <row r="34" s="27" customFormat="1" spans="1:13">
      <c r="A34" s="30" t="s">
        <v>370</v>
      </c>
      <c r="B34" s="30" t="s">
        <v>371</v>
      </c>
      <c r="C34" s="30" t="s">
        <v>372</v>
      </c>
      <c r="D34" s="30" t="s">
        <v>214</v>
      </c>
      <c r="E34" s="30" t="s">
        <v>373</v>
      </c>
      <c r="F34" s="30" t="s">
        <v>374</v>
      </c>
      <c r="G34" s="30" t="s">
        <v>234</v>
      </c>
      <c r="H34" s="30" t="s">
        <v>218</v>
      </c>
      <c r="I34" s="32">
        <v>-50</v>
      </c>
      <c r="J34" s="30" t="s">
        <v>219</v>
      </c>
      <c r="K34" s="30" t="s">
        <v>220</v>
      </c>
      <c r="L34" s="30" t="s">
        <v>221</v>
      </c>
      <c r="M34" s="30" t="s">
        <v>222</v>
      </c>
    </row>
    <row r="35" s="27" customFormat="1" spans="1:13">
      <c r="A35" s="30" t="s">
        <v>375</v>
      </c>
      <c r="B35" s="30" t="s">
        <v>376</v>
      </c>
      <c r="C35" s="30" t="s">
        <v>377</v>
      </c>
      <c r="D35" s="30" t="s">
        <v>214</v>
      </c>
      <c r="E35" s="30" t="s">
        <v>378</v>
      </c>
      <c r="F35" s="30" t="s">
        <v>110</v>
      </c>
      <c r="G35" s="30" t="s">
        <v>293</v>
      </c>
      <c r="H35" s="30" t="s">
        <v>218</v>
      </c>
      <c r="I35" s="32">
        <v>-50</v>
      </c>
      <c r="J35" s="30" t="s">
        <v>219</v>
      </c>
      <c r="K35" s="30" t="s">
        <v>220</v>
      </c>
      <c r="L35" s="30" t="s">
        <v>221</v>
      </c>
      <c r="M35" s="30" t="s">
        <v>222</v>
      </c>
    </row>
    <row r="36" s="27" customFormat="1" spans="1:13">
      <c r="A36" s="30" t="s">
        <v>379</v>
      </c>
      <c r="B36" s="30" t="s">
        <v>380</v>
      </c>
      <c r="C36" s="30" t="s">
        <v>381</v>
      </c>
      <c r="D36" s="30" t="s">
        <v>214</v>
      </c>
      <c r="E36" s="30" t="s">
        <v>382</v>
      </c>
      <c r="F36" s="30" t="s">
        <v>383</v>
      </c>
      <c r="G36" s="30" t="s">
        <v>293</v>
      </c>
      <c r="H36" s="30" t="s">
        <v>218</v>
      </c>
      <c r="I36" s="32">
        <v>-50</v>
      </c>
      <c r="J36" s="30" t="s">
        <v>219</v>
      </c>
      <c r="K36" s="30" t="s">
        <v>220</v>
      </c>
      <c r="L36" s="30" t="s">
        <v>221</v>
      </c>
      <c r="M36" s="30" t="s">
        <v>222</v>
      </c>
    </row>
    <row r="37" s="27" customFormat="1" spans="1:13">
      <c r="A37" s="30" t="s">
        <v>384</v>
      </c>
      <c r="B37" s="30" t="s">
        <v>385</v>
      </c>
      <c r="C37" s="30" t="s">
        <v>386</v>
      </c>
      <c r="D37" s="30" t="s">
        <v>214</v>
      </c>
      <c r="E37" s="30" t="s">
        <v>244</v>
      </c>
      <c r="F37" s="30" t="s">
        <v>245</v>
      </c>
      <c r="G37" s="30" t="s">
        <v>246</v>
      </c>
      <c r="H37" s="30" t="s">
        <v>218</v>
      </c>
      <c r="I37" s="32">
        <v>-50</v>
      </c>
      <c r="J37" s="30" t="s">
        <v>219</v>
      </c>
      <c r="K37" s="30" t="s">
        <v>220</v>
      </c>
      <c r="L37" s="30" t="s">
        <v>221</v>
      </c>
      <c r="M37" s="30" t="s">
        <v>222</v>
      </c>
    </row>
    <row r="38" s="27" customFormat="1" spans="1:13">
      <c r="A38" s="30" t="s">
        <v>387</v>
      </c>
      <c r="B38" s="30" t="s">
        <v>388</v>
      </c>
      <c r="C38" s="30" t="s">
        <v>389</v>
      </c>
      <c r="D38" s="30" t="s">
        <v>214</v>
      </c>
      <c r="E38" s="30" t="s">
        <v>390</v>
      </c>
      <c r="F38" s="30" t="s">
        <v>391</v>
      </c>
      <c r="G38" s="30" t="s">
        <v>246</v>
      </c>
      <c r="H38" s="30" t="s">
        <v>218</v>
      </c>
      <c r="I38" s="32">
        <v>-50</v>
      </c>
      <c r="J38" s="30" t="s">
        <v>219</v>
      </c>
      <c r="K38" s="30" t="s">
        <v>220</v>
      </c>
      <c r="L38" s="30" t="s">
        <v>221</v>
      </c>
      <c r="M38" s="30" t="s">
        <v>222</v>
      </c>
    </row>
    <row r="39" s="27" customFormat="1" spans="1:13">
      <c r="A39" s="30" t="s">
        <v>392</v>
      </c>
      <c r="B39" s="30" t="s">
        <v>393</v>
      </c>
      <c r="C39" s="30" t="s">
        <v>394</v>
      </c>
      <c r="D39" s="30" t="s">
        <v>214</v>
      </c>
      <c r="E39" s="30" t="s">
        <v>329</v>
      </c>
      <c r="F39" s="30" t="s">
        <v>91</v>
      </c>
      <c r="G39" s="30" t="s">
        <v>228</v>
      </c>
      <c r="H39" s="30" t="s">
        <v>218</v>
      </c>
      <c r="I39" s="32">
        <v>-50</v>
      </c>
      <c r="J39" s="30" t="s">
        <v>219</v>
      </c>
      <c r="K39" s="30" t="s">
        <v>220</v>
      </c>
      <c r="L39" s="30" t="s">
        <v>221</v>
      </c>
      <c r="M39" s="30" t="s">
        <v>222</v>
      </c>
    </row>
    <row r="40" s="27" customFormat="1" spans="1:13">
      <c r="A40" s="30" t="s">
        <v>395</v>
      </c>
      <c r="B40" s="30" t="s">
        <v>396</v>
      </c>
      <c r="C40" s="30" t="s">
        <v>397</v>
      </c>
      <c r="D40" s="30" t="s">
        <v>214</v>
      </c>
      <c r="E40" s="30" t="s">
        <v>261</v>
      </c>
      <c r="F40" s="30" t="s">
        <v>81</v>
      </c>
      <c r="G40" s="30" t="s">
        <v>262</v>
      </c>
      <c r="H40" s="30" t="s">
        <v>218</v>
      </c>
      <c r="I40" s="32">
        <v>-50</v>
      </c>
      <c r="J40" s="30" t="s">
        <v>219</v>
      </c>
      <c r="K40" s="30" t="s">
        <v>220</v>
      </c>
      <c r="L40" s="30" t="s">
        <v>221</v>
      </c>
      <c r="M40" s="30" t="s">
        <v>222</v>
      </c>
    </row>
    <row r="41" s="27" customFormat="1" spans="1:13">
      <c r="A41" s="30" t="s">
        <v>398</v>
      </c>
      <c r="B41" s="30" t="s">
        <v>399</v>
      </c>
      <c r="C41" s="30" t="s">
        <v>400</v>
      </c>
      <c r="D41" s="30" t="s">
        <v>214</v>
      </c>
      <c r="E41" s="30" t="s">
        <v>401</v>
      </c>
      <c r="F41" s="30" t="s">
        <v>402</v>
      </c>
      <c r="G41" s="30" t="s">
        <v>403</v>
      </c>
      <c r="H41" s="30" t="s">
        <v>218</v>
      </c>
      <c r="I41" s="32">
        <v>-50</v>
      </c>
      <c r="J41" s="30" t="s">
        <v>219</v>
      </c>
      <c r="K41" s="30" t="s">
        <v>220</v>
      </c>
      <c r="L41" s="30" t="s">
        <v>221</v>
      </c>
      <c r="M41" s="30" t="s">
        <v>222</v>
      </c>
    </row>
    <row r="42" s="27" customFormat="1" spans="1:13">
      <c r="A42" s="30" t="s">
        <v>404</v>
      </c>
      <c r="B42" s="30" t="s">
        <v>405</v>
      </c>
      <c r="C42" s="30" t="s">
        <v>406</v>
      </c>
      <c r="D42" s="30" t="s">
        <v>214</v>
      </c>
      <c r="E42" s="30" t="s">
        <v>407</v>
      </c>
      <c r="F42" s="30" t="s">
        <v>408</v>
      </c>
      <c r="G42" s="30" t="s">
        <v>240</v>
      </c>
      <c r="H42" s="30" t="s">
        <v>218</v>
      </c>
      <c r="I42" s="32">
        <v>-50</v>
      </c>
      <c r="J42" s="30" t="s">
        <v>219</v>
      </c>
      <c r="K42" s="30" t="s">
        <v>220</v>
      </c>
      <c r="L42" s="30" t="s">
        <v>221</v>
      </c>
      <c r="M42" s="30" t="s">
        <v>222</v>
      </c>
    </row>
    <row r="43" s="27" customFormat="1" spans="1:13">
      <c r="A43" s="30" t="s">
        <v>409</v>
      </c>
      <c r="B43" s="30" t="s">
        <v>410</v>
      </c>
      <c r="C43" s="30" t="s">
        <v>411</v>
      </c>
      <c r="D43" s="30" t="s">
        <v>214</v>
      </c>
      <c r="E43" s="30" t="s">
        <v>215</v>
      </c>
      <c r="F43" s="30" t="s">
        <v>216</v>
      </c>
      <c r="G43" s="30" t="s">
        <v>217</v>
      </c>
      <c r="H43" s="30" t="s">
        <v>218</v>
      </c>
      <c r="I43" s="32">
        <v>-50</v>
      </c>
      <c r="J43" s="30" t="s">
        <v>219</v>
      </c>
      <c r="K43" s="30" t="s">
        <v>220</v>
      </c>
      <c r="L43" s="30" t="s">
        <v>221</v>
      </c>
      <c r="M43" s="30" t="s">
        <v>222</v>
      </c>
    </row>
    <row r="44" s="27" customFormat="1" spans="1:13">
      <c r="A44" s="30" t="s">
        <v>412</v>
      </c>
      <c r="B44" s="30" t="s">
        <v>413</v>
      </c>
      <c r="C44" s="30" t="s">
        <v>414</v>
      </c>
      <c r="D44" s="30" t="s">
        <v>214</v>
      </c>
      <c r="E44" s="30" t="s">
        <v>415</v>
      </c>
      <c r="F44" s="30" t="s">
        <v>144</v>
      </c>
      <c r="G44" s="30" t="s">
        <v>228</v>
      </c>
      <c r="H44" s="30" t="s">
        <v>218</v>
      </c>
      <c r="I44" s="32">
        <v>-50</v>
      </c>
      <c r="J44" s="30" t="s">
        <v>219</v>
      </c>
      <c r="K44" s="30" t="s">
        <v>220</v>
      </c>
      <c r="L44" s="30" t="s">
        <v>221</v>
      </c>
      <c r="M44" s="30" t="s">
        <v>222</v>
      </c>
    </row>
    <row r="45" s="27" customFormat="1" spans="1:13">
      <c r="A45" s="30" t="s">
        <v>416</v>
      </c>
      <c r="B45" s="30" t="s">
        <v>417</v>
      </c>
      <c r="C45" s="30" t="s">
        <v>418</v>
      </c>
      <c r="D45" s="30" t="s">
        <v>214</v>
      </c>
      <c r="E45" s="30" t="s">
        <v>329</v>
      </c>
      <c r="F45" s="30" t="s">
        <v>91</v>
      </c>
      <c r="G45" s="30" t="s">
        <v>228</v>
      </c>
      <c r="H45" s="30" t="s">
        <v>218</v>
      </c>
      <c r="I45" s="32">
        <v>-50</v>
      </c>
      <c r="J45" s="30" t="s">
        <v>219</v>
      </c>
      <c r="K45" s="30" t="s">
        <v>220</v>
      </c>
      <c r="L45" s="30" t="s">
        <v>221</v>
      </c>
      <c r="M45" s="30" t="s">
        <v>222</v>
      </c>
    </row>
    <row r="46" s="27" customFormat="1" spans="1:13">
      <c r="A46" s="30" t="s">
        <v>419</v>
      </c>
      <c r="B46" s="30" t="s">
        <v>420</v>
      </c>
      <c r="C46" s="30" t="s">
        <v>421</v>
      </c>
      <c r="D46" s="30" t="s">
        <v>214</v>
      </c>
      <c r="E46" s="30" t="s">
        <v>422</v>
      </c>
      <c r="F46" s="30" t="s">
        <v>75</v>
      </c>
      <c r="G46" s="30" t="s">
        <v>252</v>
      </c>
      <c r="H46" s="30" t="s">
        <v>218</v>
      </c>
      <c r="I46" s="32">
        <v>-50</v>
      </c>
      <c r="J46" s="30" t="s">
        <v>219</v>
      </c>
      <c r="K46" s="30" t="s">
        <v>220</v>
      </c>
      <c r="L46" s="30" t="s">
        <v>221</v>
      </c>
      <c r="M46" s="30" t="s">
        <v>222</v>
      </c>
    </row>
    <row r="47" s="27" customFormat="1" spans="1:13">
      <c r="A47" s="30" t="s">
        <v>423</v>
      </c>
      <c r="B47" s="30" t="s">
        <v>424</v>
      </c>
      <c r="C47" s="30" t="s">
        <v>425</v>
      </c>
      <c r="D47" s="30" t="s">
        <v>214</v>
      </c>
      <c r="E47" s="30" t="s">
        <v>426</v>
      </c>
      <c r="F47" s="30" t="s">
        <v>427</v>
      </c>
      <c r="G47" s="30" t="s">
        <v>246</v>
      </c>
      <c r="H47" s="30" t="s">
        <v>218</v>
      </c>
      <c r="I47" s="32">
        <v>-50</v>
      </c>
      <c r="J47" s="30" t="s">
        <v>219</v>
      </c>
      <c r="K47" s="30" t="s">
        <v>220</v>
      </c>
      <c r="L47" s="30" t="s">
        <v>221</v>
      </c>
      <c r="M47" s="30" t="s">
        <v>222</v>
      </c>
    </row>
    <row r="48" s="27" customFormat="1" spans="1:13">
      <c r="A48" s="30" t="s">
        <v>428</v>
      </c>
      <c r="B48" s="30" t="s">
        <v>429</v>
      </c>
      <c r="C48" s="30" t="s">
        <v>430</v>
      </c>
      <c r="D48" s="30" t="s">
        <v>214</v>
      </c>
      <c r="E48" s="30" t="s">
        <v>250</v>
      </c>
      <c r="F48" s="30" t="s">
        <v>251</v>
      </c>
      <c r="G48" s="30" t="s">
        <v>252</v>
      </c>
      <c r="H48" s="30" t="s">
        <v>218</v>
      </c>
      <c r="I48" s="32">
        <v>-50</v>
      </c>
      <c r="J48" s="30" t="s">
        <v>219</v>
      </c>
      <c r="K48" s="30" t="s">
        <v>220</v>
      </c>
      <c r="L48" s="30" t="s">
        <v>221</v>
      </c>
      <c r="M48" s="30" t="s">
        <v>222</v>
      </c>
    </row>
    <row r="49" s="27" customFormat="1" spans="1:13">
      <c r="A49" s="30" t="s">
        <v>431</v>
      </c>
      <c r="B49" s="30" t="s">
        <v>432</v>
      </c>
      <c r="C49" s="30" t="s">
        <v>433</v>
      </c>
      <c r="D49" s="30" t="s">
        <v>214</v>
      </c>
      <c r="E49" s="30" t="s">
        <v>434</v>
      </c>
      <c r="F49" s="30" t="s">
        <v>435</v>
      </c>
      <c r="G49" s="30" t="s">
        <v>293</v>
      </c>
      <c r="H49" s="30" t="s">
        <v>218</v>
      </c>
      <c r="I49" s="32">
        <v>-50</v>
      </c>
      <c r="J49" s="30" t="s">
        <v>219</v>
      </c>
      <c r="K49" s="30" t="s">
        <v>220</v>
      </c>
      <c r="L49" s="30" t="s">
        <v>221</v>
      </c>
      <c r="M49" s="30" t="s">
        <v>222</v>
      </c>
    </row>
    <row r="50" s="27" customFormat="1" spans="1:13">
      <c r="A50" s="30" t="s">
        <v>436</v>
      </c>
      <c r="B50" s="30" t="s">
        <v>437</v>
      </c>
      <c r="C50" s="30" t="s">
        <v>438</v>
      </c>
      <c r="D50" s="30" t="s">
        <v>214</v>
      </c>
      <c r="E50" s="30" t="s">
        <v>439</v>
      </c>
      <c r="F50" s="30" t="s">
        <v>440</v>
      </c>
      <c r="G50" s="30" t="s">
        <v>246</v>
      </c>
      <c r="H50" s="30" t="s">
        <v>218</v>
      </c>
      <c r="I50" s="32">
        <v>-50</v>
      </c>
      <c r="J50" s="30" t="s">
        <v>219</v>
      </c>
      <c r="K50" s="30" t="s">
        <v>220</v>
      </c>
      <c r="L50" s="30" t="s">
        <v>221</v>
      </c>
      <c r="M50" s="30" t="s">
        <v>222</v>
      </c>
    </row>
    <row r="51" s="27" customFormat="1" spans="1:13">
      <c r="A51" s="30" t="s">
        <v>441</v>
      </c>
      <c r="B51" s="30" t="s">
        <v>442</v>
      </c>
      <c r="C51" s="30" t="s">
        <v>443</v>
      </c>
      <c r="D51" s="30" t="s">
        <v>214</v>
      </c>
      <c r="E51" s="30" t="s">
        <v>444</v>
      </c>
      <c r="F51" s="30" t="s">
        <v>445</v>
      </c>
      <c r="G51" s="30" t="s">
        <v>246</v>
      </c>
      <c r="H51" s="30" t="s">
        <v>218</v>
      </c>
      <c r="I51" s="32">
        <v>-50</v>
      </c>
      <c r="J51" s="30" t="s">
        <v>219</v>
      </c>
      <c r="K51" s="30" t="s">
        <v>220</v>
      </c>
      <c r="L51" s="30" t="s">
        <v>221</v>
      </c>
      <c r="M51" s="30" t="s">
        <v>222</v>
      </c>
    </row>
    <row r="52" s="27" customFormat="1" spans="1:13">
      <c r="A52" s="30" t="s">
        <v>446</v>
      </c>
      <c r="B52" s="30" t="s">
        <v>447</v>
      </c>
      <c r="C52" s="30" t="s">
        <v>448</v>
      </c>
      <c r="D52" s="30" t="s">
        <v>214</v>
      </c>
      <c r="E52" s="30" t="s">
        <v>449</v>
      </c>
      <c r="F52" s="30" t="s">
        <v>450</v>
      </c>
      <c r="G52" s="30" t="s">
        <v>228</v>
      </c>
      <c r="H52" s="30" t="s">
        <v>218</v>
      </c>
      <c r="I52" s="32">
        <v>-50</v>
      </c>
      <c r="J52" s="30" t="s">
        <v>219</v>
      </c>
      <c r="K52" s="30" t="s">
        <v>220</v>
      </c>
      <c r="L52" s="30" t="s">
        <v>221</v>
      </c>
      <c r="M52" s="30" t="s">
        <v>222</v>
      </c>
    </row>
    <row r="53" s="27" customFormat="1" spans="1:13">
      <c r="A53" s="30" t="s">
        <v>451</v>
      </c>
      <c r="B53" s="30" t="s">
        <v>452</v>
      </c>
      <c r="C53" s="30" t="s">
        <v>453</v>
      </c>
      <c r="D53" s="30" t="s">
        <v>214</v>
      </c>
      <c r="E53" s="30" t="s">
        <v>454</v>
      </c>
      <c r="F53" s="30" t="s">
        <v>180</v>
      </c>
      <c r="G53" s="30" t="s">
        <v>228</v>
      </c>
      <c r="H53" s="30" t="s">
        <v>218</v>
      </c>
      <c r="I53" s="32">
        <v>-50</v>
      </c>
      <c r="J53" s="30" t="s">
        <v>219</v>
      </c>
      <c r="K53" s="30" t="s">
        <v>220</v>
      </c>
      <c r="L53" s="30" t="s">
        <v>221</v>
      </c>
      <c r="M53" s="30" t="s">
        <v>222</v>
      </c>
    </row>
    <row r="54" s="27" customFormat="1" spans="1:13">
      <c r="A54" s="30" t="s">
        <v>455</v>
      </c>
      <c r="B54" s="30" t="s">
        <v>456</v>
      </c>
      <c r="C54" s="30" t="s">
        <v>457</v>
      </c>
      <c r="D54" s="30" t="s">
        <v>214</v>
      </c>
      <c r="E54" s="30" t="s">
        <v>458</v>
      </c>
      <c r="F54" s="30" t="s">
        <v>163</v>
      </c>
      <c r="G54" s="30" t="s">
        <v>246</v>
      </c>
      <c r="H54" s="30" t="s">
        <v>218</v>
      </c>
      <c r="I54" s="32">
        <v>-50</v>
      </c>
      <c r="J54" s="30" t="s">
        <v>219</v>
      </c>
      <c r="K54" s="30" t="s">
        <v>220</v>
      </c>
      <c r="L54" s="30" t="s">
        <v>221</v>
      </c>
      <c r="M54" s="30" t="s">
        <v>222</v>
      </c>
    </row>
    <row r="55" s="27" customFormat="1" spans="1:13">
      <c r="A55" s="30" t="s">
        <v>459</v>
      </c>
      <c r="B55" s="30" t="s">
        <v>460</v>
      </c>
      <c r="C55" s="30" t="s">
        <v>461</v>
      </c>
      <c r="D55" s="30" t="s">
        <v>214</v>
      </c>
      <c r="E55" s="30" t="s">
        <v>462</v>
      </c>
      <c r="F55" s="30" t="s">
        <v>463</v>
      </c>
      <c r="G55" s="30" t="s">
        <v>298</v>
      </c>
      <c r="H55" s="30" t="s">
        <v>218</v>
      </c>
      <c r="I55" s="32">
        <v>-50</v>
      </c>
      <c r="J55" s="30" t="s">
        <v>219</v>
      </c>
      <c r="K55" s="30" t="s">
        <v>220</v>
      </c>
      <c r="L55" s="30" t="s">
        <v>221</v>
      </c>
      <c r="M55" s="30" t="s">
        <v>222</v>
      </c>
    </row>
    <row r="56" s="27" customFormat="1" spans="1:13">
      <c r="A56" s="30" t="s">
        <v>464</v>
      </c>
      <c r="B56" s="30" t="s">
        <v>465</v>
      </c>
      <c r="C56" s="30" t="s">
        <v>466</v>
      </c>
      <c r="D56" s="30" t="s">
        <v>214</v>
      </c>
      <c r="E56" s="30" t="s">
        <v>215</v>
      </c>
      <c r="F56" s="30" t="s">
        <v>216</v>
      </c>
      <c r="G56" s="30" t="s">
        <v>217</v>
      </c>
      <c r="H56" s="30" t="s">
        <v>218</v>
      </c>
      <c r="I56" s="32">
        <v>-50</v>
      </c>
      <c r="J56" s="30" t="s">
        <v>219</v>
      </c>
      <c r="K56" s="30" t="s">
        <v>220</v>
      </c>
      <c r="L56" s="30" t="s">
        <v>221</v>
      </c>
      <c r="M56" s="30" t="s">
        <v>222</v>
      </c>
    </row>
    <row r="57" s="27" customFormat="1" spans="1:13">
      <c r="A57" s="30" t="s">
        <v>467</v>
      </c>
      <c r="B57" s="30" t="s">
        <v>468</v>
      </c>
      <c r="C57" s="30" t="s">
        <v>469</v>
      </c>
      <c r="D57" s="30" t="s">
        <v>214</v>
      </c>
      <c r="E57" s="30" t="s">
        <v>470</v>
      </c>
      <c r="F57" s="30" t="s">
        <v>471</v>
      </c>
      <c r="G57" s="30" t="s">
        <v>252</v>
      </c>
      <c r="H57" s="30" t="s">
        <v>218</v>
      </c>
      <c r="I57" s="32">
        <v>-50</v>
      </c>
      <c r="J57" s="30" t="s">
        <v>219</v>
      </c>
      <c r="K57" s="30" t="s">
        <v>220</v>
      </c>
      <c r="L57" s="30" t="s">
        <v>221</v>
      </c>
      <c r="M57" s="30" t="s">
        <v>222</v>
      </c>
    </row>
    <row r="58" s="27" customFormat="1" spans="1:13">
      <c r="A58" s="30" t="s">
        <v>472</v>
      </c>
      <c r="B58" s="30" t="s">
        <v>473</v>
      </c>
      <c r="C58" s="30" t="s">
        <v>474</v>
      </c>
      <c r="D58" s="30" t="s">
        <v>214</v>
      </c>
      <c r="E58" s="30" t="s">
        <v>271</v>
      </c>
      <c r="F58" s="30" t="s">
        <v>138</v>
      </c>
      <c r="G58" s="30" t="s">
        <v>272</v>
      </c>
      <c r="H58" s="30" t="s">
        <v>218</v>
      </c>
      <c r="I58" s="32">
        <v>-50</v>
      </c>
      <c r="J58" s="30" t="s">
        <v>219</v>
      </c>
      <c r="K58" s="30" t="s">
        <v>220</v>
      </c>
      <c r="L58" s="30" t="s">
        <v>221</v>
      </c>
      <c r="M58" s="30" t="s">
        <v>222</v>
      </c>
    </row>
    <row r="59" s="27" customFormat="1" spans="1:13">
      <c r="A59" s="30" t="s">
        <v>475</v>
      </c>
      <c r="B59" s="30" t="s">
        <v>476</v>
      </c>
      <c r="C59" s="30" t="s">
        <v>477</v>
      </c>
      <c r="D59" s="30" t="s">
        <v>214</v>
      </c>
      <c r="E59" s="30" t="s">
        <v>478</v>
      </c>
      <c r="F59" s="30" t="s">
        <v>479</v>
      </c>
      <c r="G59" s="30" t="s">
        <v>246</v>
      </c>
      <c r="H59" s="30" t="s">
        <v>218</v>
      </c>
      <c r="I59" s="32">
        <v>-50</v>
      </c>
      <c r="J59" s="30" t="s">
        <v>219</v>
      </c>
      <c r="K59" s="30" t="s">
        <v>220</v>
      </c>
      <c r="L59" s="30" t="s">
        <v>221</v>
      </c>
      <c r="M59" s="30" t="s">
        <v>222</v>
      </c>
    </row>
    <row r="60" s="27" customFormat="1" spans="1:13">
      <c r="A60" s="30" t="s">
        <v>480</v>
      </c>
      <c r="B60" s="30" t="s">
        <v>481</v>
      </c>
      <c r="C60" s="30" t="s">
        <v>482</v>
      </c>
      <c r="D60" s="30" t="s">
        <v>214</v>
      </c>
      <c r="E60" s="30" t="s">
        <v>250</v>
      </c>
      <c r="F60" s="30" t="s">
        <v>251</v>
      </c>
      <c r="G60" s="30" t="s">
        <v>252</v>
      </c>
      <c r="H60" s="30" t="s">
        <v>218</v>
      </c>
      <c r="I60" s="32">
        <v>-50</v>
      </c>
      <c r="J60" s="30" t="s">
        <v>219</v>
      </c>
      <c r="K60" s="30" t="s">
        <v>220</v>
      </c>
      <c r="L60" s="30" t="s">
        <v>221</v>
      </c>
      <c r="M60" s="30" t="s">
        <v>222</v>
      </c>
    </row>
    <row r="61" s="27" customFormat="1" spans="1:13">
      <c r="A61" s="30" t="s">
        <v>483</v>
      </c>
      <c r="B61" s="30" t="s">
        <v>484</v>
      </c>
      <c r="C61" s="30" t="s">
        <v>485</v>
      </c>
      <c r="D61" s="30" t="s">
        <v>214</v>
      </c>
      <c r="E61" s="30" t="s">
        <v>486</v>
      </c>
      <c r="F61" s="30" t="s">
        <v>487</v>
      </c>
      <c r="G61" s="30" t="s">
        <v>228</v>
      </c>
      <c r="H61" s="30" t="s">
        <v>218</v>
      </c>
      <c r="I61" s="32">
        <v>-50</v>
      </c>
      <c r="J61" s="30" t="s">
        <v>219</v>
      </c>
      <c r="K61" s="30" t="s">
        <v>220</v>
      </c>
      <c r="L61" s="30" t="s">
        <v>221</v>
      </c>
      <c r="M61" s="30" t="s">
        <v>222</v>
      </c>
    </row>
    <row r="62" s="27" customFormat="1" spans="1:13">
      <c r="A62" s="30" t="s">
        <v>488</v>
      </c>
      <c r="B62" s="30" t="s">
        <v>489</v>
      </c>
      <c r="C62" s="30" t="s">
        <v>490</v>
      </c>
      <c r="D62" s="30" t="s">
        <v>214</v>
      </c>
      <c r="E62" s="30" t="s">
        <v>470</v>
      </c>
      <c r="F62" s="30" t="s">
        <v>471</v>
      </c>
      <c r="G62" s="30" t="s">
        <v>252</v>
      </c>
      <c r="H62" s="30" t="s">
        <v>491</v>
      </c>
      <c r="I62" s="32">
        <v>-50</v>
      </c>
      <c r="J62" s="30" t="s">
        <v>492</v>
      </c>
      <c r="K62" s="30" t="s">
        <v>493</v>
      </c>
      <c r="L62" s="30" t="s">
        <v>494</v>
      </c>
      <c r="M62" s="30" t="s">
        <v>495</v>
      </c>
    </row>
    <row r="63" s="27" customFormat="1" spans="1:13">
      <c r="A63" s="30" t="s">
        <v>496</v>
      </c>
      <c r="B63" s="30" t="s">
        <v>497</v>
      </c>
      <c r="C63" s="30" t="s">
        <v>498</v>
      </c>
      <c r="D63" s="30" t="s">
        <v>214</v>
      </c>
      <c r="E63" s="30" t="s">
        <v>232</v>
      </c>
      <c r="F63" s="30" t="s">
        <v>233</v>
      </c>
      <c r="G63" s="30" t="s">
        <v>234</v>
      </c>
      <c r="H63" s="30" t="s">
        <v>499</v>
      </c>
      <c r="I63" s="32">
        <v>-50</v>
      </c>
      <c r="J63" s="30" t="s">
        <v>500</v>
      </c>
      <c r="K63" s="30" t="s">
        <v>501</v>
      </c>
      <c r="L63" s="30" t="s">
        <v>494</v>
      </c>
      <c r="M63" s="30" t="s">
        <v>495</v>
      </c>
    </row>
    <row r="64" s="27" customFormat="1" spans="1:13">
      <c r="A64" s="30" t="s">
        <v>502</v>
      </c>
      <c r="B64" s="30" t="s">
        <v>503</v>
      </c>
      <c r="C64" s="30" t="s">
        <v>504</v>
      </c>
      <c r="D64" s="30" t="s">
        <v>214</v>
      </c>
      <c r="E64" s="30" t="s">
        <v>415</v>
      </c>
      <c r="F64" s="30" t="s">
        <v>144</v>
      </c>
      <c r="G64" s="30" t="s">
        <v>228</v>
      </c>
      <c r="H64" s="30" t="s">
        <v>505</v>
      </c>
      <c r="I64" s="32">
        <v>-50</v>
      </c>
      <c r="J64" s="30" t="s">
        <v>506</v>
      </c>
      <c r="K64" s="30" t="s">
        <v>507</v>
      </c>
      <c r="L64" s="30" t="s">
        <v>494</v>
      </c>
      <c r="M64" s="30" t="s">
        <v>495</v>
      </c>
    </row>
    <row r="65" s="27" customFormat="1" spans="1:13">
      <c r="A65" s="30" t="s">
        <v>508</v>
      </c>
      <c r="B65" s="30" t="s">
        <v>509</v>
      </c>
      <c r="C65" s="30" t="s">
        <v>510</v>
      </c>
      <c r="D65" s="30" t="s">
        <v>214</v>
      </c>
      <c r="E65" s="30" t="s">
        <v>511</v>
      </c>
      <c r="F65" s="30" t="s">
        <v>512</v>
      </c>
      <c r="G65" s="30" t="s">
        <v>293</v>
      </c>
      <c r="H65" s="30" t="s">
        <v>513</v>
      </c>
      <c r="I65" s="32">
        <v>-25</v>
      </c>
      <c r="J65" s="30" t="s">
        <v>514</v>
      </c>
      <c r="K65" s="30" t="s">
        <v>515</v>
      </c>
      <c r="L65" s="30" t="s">
        <v>494</v>
      </c>
      <c r="M65" s="30" t="s">
        <v>495</v>
      </c>
    </row>
    <row r="66" s="27" customFormat="1" spans="1:13">
      <c r="A66" s="30" t="s">
        <v>516</v>
      </c>
      <c r="B66" s="30" t="s">
        <v>517</v>
      </c>
      <c r="C66" s="30" t="s">
        <v>518</v>
      </c>
      <c r="D66" s="30" t="s">
        <v>214</v>
      </c>
      <c r="E66" s="30" t="s">
        <v>422</v>
      </c>
      <c r="F66" s="30" t="s">
        <v>75</v>
      </c>
      <c r="G66" s="30" t="s">
        <v>252</v>
      </c>
      <c r="H66" s="30" t="s">
        <v>519</v>
      </c>
      <c r="I66" s="32">
        <v>-20</v>
      </c>
      <c r="J66" s="30" t="s">
        <v>520</v>
      </c>
      <c r="K66" s="30" t="s">
        <v>521</v>
      </c>
      <c r="L66" s="30" t="s">
        <v>494</v>
      </c>
      <c r="M66" s="30" t="s">
        <v>495</v>
      </c>
    </row>
    <row r="67" s="27" customFormat="1" spans="1:13">
      <c r="A67" s="30" t="s">
        <v>522</v>
      </c>
      <c r="B67" s="30" t="s">
        <v>523</v>
      </c>
      <c r="C67" s="30" t="s">
        <v>524</v>
      </c>
      <c r="D67" s="30" t="s">
        <v>214</v>
      </c>
      <c r="E67" s="30" t="s">
        <v>511</v>
      </c>
      <c r="F67" s="30" t="s">
        <v>512</v>
      </c>
      <c r="G67" s="30" t="s">
        <v>293</v>
      </c>
      <c r="H67" s="30" t="s">
        <v>519</v>
      </c>
      <c r="I67" s="32">
        <v>-20</v>
      </c>
      <c r="J67" s="30" t="s">
        <v>525</v>
      </c>
      <c r="K67" s="30" t="s">
        <v>526</v>
      </c>
      <c r="L67" s="30" t="s">
        <v>494</v>
      </c>
      <c r="M67" s="30" t="s">
        <v>495</v>
      </c>
    </row>
    <row r="68" s="27" customFormat="1" spans="1:13">
      <c r="A68" s="30" t="s">
        <v>527</v>
      </c>
      <c r="B68" s="30" t="s">
        <v>528</v>
      </c>
      <c r="C68" s="30" t="s">
        <v>529</v>
      </c>
      <c r="D68" s="30" t="s">
        <v>214</v>
      </c>
      <c r="E68" s="30" t="s">
        <v>530</v>
      </c>
      <c r="F68" s="30" t="s">
        <v>531</v>
      </c>
      <c r="G68" s="30" t="s">
        <v>293</v>
      </c>
      <c r="H68" s="30" t="s">
        <v>519</v>
      </c>
      <c r="I68" s="32">
        <v>-20</v>
      </c>
      <c r="J68" s="30" t="s">
        <v>532</v>
      </c>
      <c r="K68" s="30" t="s">
        <v>533</v>
      </c>
      <c r="L68" s="30" t="s">
        <v>494</v>
      </c>
      <c r="M68" s="30" t="s">
        <v>495</v>
      </c>
    </row>
    <row r="69" s="27" customFormat="1" spans="1:13">
      <c r="A69" s="30" t="s">
        <v>534</v>
      </c>
      <c r="B69" s="30" t="s">
        <v>535</v>
      </c>
      <c r="C69" s="30" t="s">
        <v>536</v>
      </c>
      <c r="D69" s="30" t="s">
        <v>214</v>
      </c>
      <c r="E69" s="30" t="s">
        <v>401</v>
      </c>
      <c r="F69" s="30" t="s">
        <v>402</v>
      </c>
      <c r="G69" s="30" t="s">
        <v>403</v>
      </c>
      <c r="H69" s="30" t="s">
        <v>519</v>
      </c>
      <c r="I69" s="32">
        <v>-20</v>
      </c>
      <c r="J69" s="30" t="s">
        <v>537</v>
      </c>
      <c r="K69" s="30" t="s">
        <v>538</v>
      </c>
      <c r="L69" s="30" t="s">
        <v>494</v>
      </c>
      <c r="M69" s="30" t="s">
        <v>495</v>
      </c>
    </row>
    <row r="70" s="27" customFormat="1" spans="1:13">
      <c r="A70" s="30" t="s">
        <v>539</v>
      </c>
      <c r="B70" s="30" t="s">
        <v>540</v>
      </c>
      <c r="C70" s="30" t="s">
        <v>541</v>
      </c>
      <c r="D70" s="30" t="s">
        <v>214</v>
      </c>
      <c r="E70" s="30" t="s">
        <v>434</v>
      </c>
      <c r="F70" s="30" t="s">
        <v>435</v>
      </c>
      <c r="G70" s="30" t="s">
        <v>293</v>
      </c>
      <c r="H70" s="30" t="s">
        <v>519</v>
      </c>
      <c r="I70" s="32">
        <v>-20</v>
      </c>
      <c r="J70" s="30" t="s">
        <v>542</v>
      </c>
      <c r="K70" s="30" t="s">
        <v>543</v>
      </c>
      <c r="L70" s="30" t="s">
        <v>494</v>
      </c>
      <c r="M70" s="30" t="s">
        <v>495</v>
      </c>
    </row>
    <row r="71" s="27" customFormat="1" spans="1:13">
      <c r="A71" s="30" t="s">
        <v>544</v>
      </c>
      <c r="B71" s="30" t="s">
        <v>545</v>
      </c>
      <c r="C71" s="30" t="s">
        <v>546</v>
      </c>
      <c r="D71" s="30" t="s">
        <v>214</v>
      </c>
      <c r="E71" s="30" t="s">
        <v>291</v>
      </c>
      <c r="F71" s="30" t="s">
        <v>292</v>
      </c>
      <c r="G71" s="30" t="s">
        <v>293</v>
      </c>
      <c r="H71" s="30" t="s">
        <v>547</v>
      </c>
      <c r="I71" s="32">
        <v>-15</v>
      </c>
      <c r="J71" s="30" t="s">
        <v>548</v>
      </c>
      <c r="K71" s="30" t="s">
        <v>549</v>
      </c>
      <c r="L71" s="30" t="s">
        <v>494</v>
      </c>
      <c r="M71" s="30" t="s">
        <v>495</v>
      </c>
    </row>
    <row r="72" s="27" customFormat="1" spans="1:13">
      <c r="A72" s="30" t="s">
        <v>550</v>
      </c>
      <c r="B72" s="30" t="s">
        <v>551</v>
      </c>
      <c r="C72" s="30" t="s">
        <v>552</v>
      </c>
      <c r="D72" s="30" t="s">
        <v>214</v>
      </c>
      <c r="E72" s="30" t="s">
        <v>553</v>
      </c>
      <c r="F72" s="30" t="s">
        <v>554</v>
      </c>
      <c r="G72" s="30" t="s">
        <v>262</v>
      </c>
      <c r="H72" s="30" t="s">
        <v>547</v>
      </c>
      <c r="I72" s="32">
        <v>-15</v>
      </c>
      <c r="J72" s="30" t="s">
        <v>555</v>
      </c>
      <c r="K72" s="30" t="s">
        <v>556</v>
      </c>
      <c r="L72" s="30" t="s">
        <v>494</v>
      </c>
      <c r="M72" s="30" t="s">
        <v>495</v>
      </c>
    </row>
    <row r="73" s="27" customFormat="1" spans="1:13">
      <c r="A73" s="30" t="s">
        <v>557</v>
      </c>
      <c r="B73" s="30" t="s">
        <v>558</v>
      </c>
      <c r="C73" s="30" t="s">
        <v>559</v>
      </c>
      <c r="D73" s="30" t="s">
        <v>214</v>
      </c>
      <c r="E73" s="30" t="s">
        <v>276</v>
      </c>
      <c r="F73" s="30" t="s">
        <v>277</v>
      </c>
      <c r="G73" s="30" t="s">
        <v>228</v>
      </c>
      <c r="H73" s="30" t="s">
        <v>560</v>
      </c>
      <c r="I73" s="32">
        <v>-10</v>
      </c>
      <c r="J73" s="30" t="s">
        <v>561</v>
      </c>
      <c r="K73" s="30" t="s">
        <v>562</v>
      </c>
      <c r="L73" s="30" t="s">
        <v>494</v>
      </c>
      <c r="M73" s="30" t="s">
        <v>495</v>
      </c>
    </row>
    <row r="74" s="27" customFormat="1" spans="1:13">
      <c r="A74" s="30" t="s">
        <v>563</v>
      </c>
      <c r="B74" s="30" t="s">
        <v>564</v>
      </c>
      <c r="C74" s="30" t="s">
        <v>565</v>
      </c>
      <c r="D74" s="30" t="s">
        <v>214</v>
      </c>
      <c r="E74" s="30" t="s">
        <v>566</v>
      </c>
      <c r="F74" s="30" t="s">
        <v>567</v>
      </c>
      <c r="G74" s="30" t="s">
        <v>293</v>
      </c>
      <c r="H74" s="30" t="s">
        <v>568</v>
      </c>
      <c r="I74" s="32">
        <v>-5</v>
      </c>
      <c r="J74" s="30" t="s">
        <v>569</v>
      </c>
      <c r="K74" s="30" t="s">
        <v>570</v>
      </c>
      <c r="L74" s="30" t="s">
        <v>494</v>
      </c>
      <c r="M74" s="30" t="s">
        <v>495</v>
      </c>
    </row>
    <row r="75" s="27" customFormat="1" spans="1:13">
      <c r="A75" s="30" t="s">
        <v>571</v>
      </c>
      <c r="B75" s="30" t="s">
        <v>572</v>
      </c>
      <c r="C75" s="30" t="s">
        <v>573</v>
      </c>
      <c r="D75" s="30" t="s">
        <v>214</v>
      </c>
      <c r="E75" s="30" t="s">
        <v>574</v>
      </c>
      <c r="F75" s="30" t="s">
        <v>575</v>
      </c>
      <c r="G75" s="30" t="s">
        <v>228</v>
      </c>
      <c r="H75" s="30" t="s">
        <v>568</v>
      </c>
      <c r="I75" s="32">
        <v>-5</v>
      </c>
      <c r="J75" s="30" t="s">
        <v>576</v>
      </c>
      <c r="K75" s="30" t="s">
        <v>577</v>
      </c>
      <c r="L75" s="30" t="s">
        <v>494</v>
      </c>
      <c r="M75" s="30" t="s">
        <v>495</v>
      </c>
    </row>
    <row r="76" s="27" customFormat="1" spans="1:13">
      <c r="A76" s="30" t="s">
        <v>578</v>
      </c>
      <c r="B76" s="30" t="s">
        <v>579</v>
      </c>
      <c r="C76" s="30" t="s">
        <v>580</v>
      </c>
      <c r="D76" s="30" t="s">
        <v>214</v>
      </c>
      <c r="E76" s="30" t="s">
        <v>581</v>
      </c>
      <c r="F76" s="30" t="s">
        <v>121</v>
      </c>
      <c r="G76" s="30" t="s">
        <v>228</v>
      </c>
      <c r="H76" s="30" t="s">
        <v>568</v>
      </c>
      <c r="I76" s="32">
        <v>-5</v>
      </c>
      <c r="J76" s="30" t="s">
        <v>582</v>
      </c>
      <c r="K76" s="30" t="s">
        <v>583</v>
      </c>
      <c r="L76" s="30" t="s">
        <v>494</v>
      </c>
      <c r="M76" s="30" t="s">
        <v>495</v>
      </c>
    </row>
    <row r="77" s="27" customFormat="1" spans="1:13">
      <c r="A77" s="30" t="s">
        <v>584</v>
      </c>
      <c r="B77" s="30" t="s">
        <v>585</v>
      </c>
      <c r="C77" s="30" t="s">
        <v>586</v>
      </c>
      <c r="D77" s="30" t="s">
        <v>214</v>
      </c>
      <c r="E77" s="30" t="s">
        <v>587</v>
      </c>
      <c r="F77" s="30" t="s">
        <v>136</v>
      </c>
      <c r="G77" s="30" t="s">
        <v>246</v>
      </c>
      <c r="H77" s="30" t="s">
        <v>568</v>
      </c>
      <c r="I77" s="32">
        <v>-5</v>
      </c>
      <c r="J77" s="30" t="s">
        <v>588</v>
      </c>
      <c r="K77" s="30" t="s">
        <v>589</v>
      </c>
      <c r="L77" s="30" t="s">
        <v>494</v>
      </c>
      <c r="M77" s="30" t="s">
        <v>495</v>
      </c>
    </row>
    <row r="78" s="27" customFormat="1" spans="1:13">
      <c r="A78" s="30" t="s">
        <v>590</v>
      </c>
      <c r="B78" s="30" t="s">
        <v>591</v>
      </c>
      <c r="C78" s="30" t="s">
        <v>592</v>
      </c>
      <c r="D78" s="30" t="s">
        <v>214</v>
      </c>
      <c r="E78" s="30" t="s">
        <v>530</v>
      </c>
      <c r="F78" s="30" t="s">
        <v>531</v>
      </c>
      <c r="G78" s="30" t="s">
        <v>293</v>
      </c>
      <c r="H78" s="30" t="s">
        <v>568</v>
      </c>
      <c r="I78" s="32">
        <v>-5</v>
      </c>
      <c r="J78" s="30" t="s">
        <v>593</v>
      </c>
      <c r="K78" s="30" t="s">
        <v>594</v>
      </c>
      <c r="L78" s="30" t="s">
        <v>494</v>
      </c>
      <c r="M78" s="30" t="s">
        <v>495</v>
      </c>
    </row>
    <row r="79" s="27" customFormat="1" spans="1:13">
      <c r="A79" s="30" t="s">
        <v>595</v>
      </c>
      <c r="B79" s="30" t="s">
        <v>596</v>
      </c>
      <c r="C79" s="30" t="s">
        <v>597</v>
      </c>
      <c r="D79" s="30" t="s">
        <v>214</v>
      </c>
      <c r="E79" s="30" t="s">
        <v>598</v>
      </c>
      <c r="F79" s="30" t="s">
        <v>599</v>
      </c>
      <c r="G79" s="30" t="s">
        <v>246</v>
      </c>
      <c r="H79" s="30" t="s">
        <v>568</v>
      </c>
      <c r="I79" s="32">
        <v>-5</v>
      </c>
      <c r="J79" s="30" t="s">
        <v>600</v>
      </c>
      <c r="K79" s="30" t="s">
        <v>601</v>
      </c>
      <c r="L79" s="30" t="s">
        <v>494</v>
      </c>
      <c r="M79" s="30" t="s">
        <v>495</v>
      </c>
    </row>
    <row r="80" s="27" customFormat="1" spans="1:13">
      <c r="A80" s="30" t="s">
        <v>602</v>
      </c>
      <c r="B80" s="30" t="s">
        <v>603</v>
      </c>
      <c r="C80" s="30" t="s">
        <v>604</v>
      </c>
      <c r="D80" s="30" t="s">
        <v>214</v>
      </c>
      <c r="E80" s="30" t="s">
        <v>401</v>
      </c>
      <c r="F80" s="30" t="s">
        <v>402</v>
      </c>
      <c r="G80" s="30" t="s">
        <v>403</v>
      </c>
      <c r="H80" s="30" t="s">
        <v>568</v>
      </c>
      <c r="I80" s="32">
        <v>-5</v>
      </c>
      <c r="J80" s="30" t="s">
        <v>605</v>
      </c>
      <c r="K80" s="30" t="s">
        <v>606</v>
      </c>
      <c r="L80" s="30" t="s">
        <v>494</v>
      </c>
      <c r="M80" s="30" t="s">
        <v>495</v>
      </c>
    </row>
    <row r="81" s="27" customFormat="1" spans="1:13">
      <c r="A81" s="30" t="s">
        <v>607</v>
      </c>
      <c r="B81" s="30" t="s">
        <v>608</v>
      </c>
      <c r="C81" s="30" t="s">
        <v>609</v>
      </c>
      <c r="D81" s="30" t="s">
        <v>214</v>
      </c>
      <c r="E81" s="30" t="s">
        <v>610</v>
      </c>
      <c r="F81" s="30" t="s">
        <v>611</v>
      </c>
      <c r="G81" s="30" t="s">
        <v>262</v>
      </c>
      <c r="H81" s="30" t="s">
        <v>568</v>
      </c>
      <c r="I81" s="32">
        <v>-5</v>
      </c>
      <c r="J81" s="30" t="s">
        <v>612</v>
      </c>
      <c r="K81" s="30" t="s">
        <v>613</v>
      </c>
      <c r="L81" s="30" t="s">
        <v>494</v>
      </c>
      <c r="M81" s="30" t="s">
        <v>495</v>
      </c>
    </row>
    <row r="82" s="27" customFormat="1" spans="1:13">
      <c r="A82" s="30" t="s">
        <v>614</v>
      </c>
      <c r="B82" s="30" t="s">
        <v>615</v>
      </c>
      <c r="C82" s="30" t="s">
        <v>616</v>
      </c>
      <c r="D82" s="30" t="s">
        <v>214</v>
      </c>
      <c r="E82" s="30" t="s">
        <v>617</v>
      </c>
      <c r="F82" s="30" t="s">
        <v>618</v>
      </c>
      <c r="G82" s="30" t="s">
        <v>246</v>
      </c>
      <c r="H82" s="30" t="s">
        <v>568</v>
      </c>
      <c r="I82" s="32">
        <v>-5</v>
      </c>
      <c r="J82" s="30" t="s">
        <v>619</v>
      </c>
      <c r="K82" s="30" t="s">
        <v>620</v>
      </c>
      <c r="L82" s="30" t="s">
        <v>494</v>
      </c>
      <c r="M82" s="30" t="s">
        <v>495</v>
      </c>
    </row>
    <row r="83" s="27" customFormat="1" spans="1:13">
      <c r="A83" s="30" t="s">
        <v>621</v>
      </c>
      <c r="B83" s="30" t="s">
        <v>622</v>
      </c>
      <c r="C83" s="30" t="s">
        <v>623</v>
      </c>
      <c r="D83" s="30" t="s">
        <v>214</v>
      </c>
      <c r="E83" s="30" t="s">
        <v>624</v>
      </c>
      <c r="F83" s="30" t="s">
        <v>625</v>
      </c>
      <c r="G83" s="30" t="s">
        <v>293</v>
      </c>
      <c r="H83" s="30" t="s">
        <v>568</v>
      </c>
      <c r="I83" s="32">
        <v>-5</v>
      </c>
      <c r="J83" s="30" t="s">
        <v>626</v>
      </c>
      <c r="K83" s="30" t="s">
        <v>549</v>
      </c>
      <c r="L83" s="30" t="s">
        <v>494</v>
      </c>
      <c r="M83" s="30" t="s">
        <v>495</v>
      </c>
    </row>
    <row r="84" s="27" customFormat="1" spans="1:13">
      <c r="A84" s="30" t="s">
        <v>627</v>
      </c>
      <c r="B84" s="30" t="s">
        <v>628</v>
      </c>
      <c r="C84" s="30" t="s">
        <v>629</v>
      </c>
      <c r="D84" s="30" t="s">
        <v>214</v>
      </c>
      <c r="E84" s="30" t="s">
        <v>630</v>
      </c>
      <c r="F84" s="30" t="s">
        <v>631</v>
      </c>
      <c r="G84" s="30" t="s">
        <v>293</v>
      </c>
      <c r="H84" s="30" t="s">
        <v>568</v>
      </c>
      <c r="I84" s="32">
        <v>-5</v>
      </c>
      <c r="J84" s="30" t="s">
        <v>632</v>
      </c>
      <c r="K84" s="30" t="s">
        <v>633</v>
      </c>
      <c r="L84" s="30" t="s">
        <v>494</v>
      </c>
      <c r="M84" s="30" t="s">
        <v>495</v>
      </c>
    </row>
    <row r="85" s="27" customFormat="1" spans="1:13">
      <c r="A85" s="30" t="s">
        <v>634</v>
      </c>
      <c r="B85" s="30" t="s">
        <v>635</v>
      </c>
      <c r="C85" s="30" t="s">
        <v>636</v>
      </c>
      <c r="D85" s="30" t="s">
        <v>214</v>
      </c>
      <c r="E85" s="30" t="s">
        <v>530</v>
      </c>
      <c r="F85" s="30" t="s">
        <v>531</v>
      </c>
      <c r="G85" s="30" t="s">
        <v>293</v>
      </c>
      <c r="H85" s="30" t="s">
        <v>637</v>
      </c>
      <c r="I85" s="32"/>
      <c r="J85" s="30" t="s">
        <v>638</v>
      </c>
      <c r="K85" s="30" t="s">
        <v>639</v>
      </c>
      <c r="L85" s="30" t="s">
        <v>494</v>
      </c>
      <c r="M85" s="30" t="s">
        <v>495</v>
      </c>
    </row>
    <row r="86" s="27" customFormat="1" spans="1:13">
      <c r="A86" s="30" t="s">
        <v>640</v>
      </c>
      <c r="B86" s="30" t="s">
        <v>641</v>
      </c>
      <c r="C86" s="30" t="s">
        <v>642</v>
      </c>
      <c r="D86" s="30" t="s">
        <v>214</v>
      </c>
      <c r="E86" s="30" t="s">
        <v>643</v>
      </c>
      <c r="F86" s="30" t="s">
        <v>644</v>
      </c>
      <c r="G86" s="30" t="s">
        <v>252</v>
      </c>
      <c r="H86" s="30" t="s">
        <v>637</v>
      </c>
      <c r="I86" s="32"/>
      <c r="J86" s="30" t="s">
        <v>645</v>
      </c>
      <c r="K86" s="30" t="s">
        <v>646</v>
      </c>
      <c r="L86" s="30" t="s">
        <v>494</v>
      </c>
      <c r="M86" s="30" t="s">
        <v>495</v>
      </c>
    </row>
    <row r="87" s="27" customFormat="1" spans="1:13">
      <c r="A87" s="30" t="s">
        <v>647</v>
      </c>
      <c r="B87" s="30" t="s">
        <v>648</v>
      </c>
      <c r="C87" s="30" t="s">
        <v>649</v>
      </c>
      <c r="D87" s="30" t="s">
        <v>214</v>
      </c>
      <c r="E87" s="30" t="s">
        <v>650</v>
      </c>
      <c r="F87" s="30" t="s">
        <v>124</v>
      </c>
      <c r="G87" s="30" t="s">
        <v>293</v>
      </c>
      <c r="H87" s="30" t="s">
        <v>637</v>
      </c>
      <c r="I87" s="32"/>
      <c r="J87" s="30" t="s">
        <v>651</v>
      </c>
      <c r="K87" s="30" t="s">
        <v>652</v>
      </c>
      <c r="L87" s="30" t="s">
        <v>494</v>
      </c>
      <c r="M87" s="30" t="s">
        <v>495</v>
      </c>
    </row>
    <row r="88" s="27" customFormat="1" spans="1:13">
      <c r="A88" s="30" t="s">
        <v>653</v>
      </c>
      <c r="B88" s="30" t="s">
        <v>654</v>
      </c>
      <c r="C88" s="30" t="s">
        <v>655</v>
      </c>
      <c r="D88" s="30" t="s">
        <v>214</v>
      </c>
      <c r="E88" s="30" t="s">
        <v>643</v>
      </c>
      <c r="F88" s="30" t="s">
        <v>644</v>
      </c>
      <c r="G88" s="30" t="s">
        <v>252</v>
      </c>
      <c r="H88" s="30" t="s">
        <v>637</v>
      </c>
      <c r="I88" s="32"/>
      <c r="J88" s="30" t="s">
        <v>656</v>
      </c>
      <c r="K88" s="30" t="s">
        <v>657</v>
      </c>
      <c r="L88" s="30" t="s">
        <v>494</v>
      </c>
      <c r="M88" s="30" t="s">
        <v>495</v>
      </c>
    </row>
    <row r="89" s="27" customFormat="1" spans="1:13">
      <c r="A89" s="30" t="s">
        <v>658</v>
      </c>
      <c r="B89" s="30" t="s">
        <v>659</v>
      </c>
      <c r="C89" s="30" t="s">
        <v>660</v>
      </c>
      <c r="D89" s="30" t="s">
        <v>214</v>
      </c>
      <c r="E89" s="30" t="s">
        <v>215</v>
      </c>
      <c r="F89" s="30" t="s">
        <v>216</v>
      </c>
      <c r="G89" s="30" t="s">
        <v>217</v>
      </c>
      <c r="H89" s="30" t="s">
        <v>637</v>
      </c>
      <c r="I89" s="32"/>
      <c r="J89" s="30" t="s">
        <v>661</v>
      </c>
      <c r="K89" s="30" t="s">
        <v>662</v>
      </c>
      <c r="L89" s="30" t="s">
        <v>494</v>
      </c>
      <c r="M89" s="30" t="s">
        <v>495</v>
      </c>
    </row>
    <row r="90" s="27" customFormat="1" spans="1:13">
      <c r="A90" s="30" t="s">
        <v>663</v>
      </c>
      <c r="B90" s="30" t="s">
        <v>664</v>
      </c>
      <c r="C90" s="30" t="s">
        <v>665</v>
      </c>
      <c r="D90" s="30" t="s">
        <v>214</v>
      </c>
      <c r="E90" s="30" t="s">
        <v>666</v>
      </c>
      <c r="F90" s="30" t="s">
        <v>667</v>
      </c>
      <c r="G90" s="30" t="s">
        <v>234</v>
      </c>
      <c r="H90" s="30" t="s">
        <v>637</v>
      </c>
      <c r="I90" s="32"/>
      <c r="J90" s="30" t="s">
        <v>668</v>
      </c>
      <c r="K90" s="30" t="s">
        <v>669</v>
      </c>
      <c r="L90" s="30" t="s">
        <v>494</v>
      </c>
      <c r="M90" s="30" t="s">
        <v>495</v>
      </c>
    </row>
    <row r="91" s="27" customFormat="1" spans="1:13">
      <c r="A91" s="30" t="s">
        <v>670</v>
      </c>
      <c r="B91" s="30" t="s">
        <v>671</v>
      </c>
      <c r="C91" s="30" t="s">
        <v>672</v>
      </c>
      <c r="D91" s="30" t="s">
        <v>214</v>
      </c>
      <c r="E91" s="30" t="s">
        <v>673</v>
      </c>
      <c r="F91" s="30" t="s">
        <v>674</v>
      </c>
      <c r="G91" s="30" t="s">
        <v>293</v>
      </c>
      <c r="H91" s="30" t="s">
        <v>637</v>
      </c>
      <c r="I91" s="32"/>
      <c r="J91" s="30" t="s">
        <v>675</v>
      </c>
      <c r="K91" s="30" t="s">
        <v>676</v>
      </c>
      <c r="L91" s="30" t="s">
        <v>494</v>
      </c>
      <c r="M91" s="30" t="s">
        <v>495</v>
      </c>
    </row>
    <row r="92" s="27" customFormat="1" spans="1:13">
      <c r="A92" s="30" t="s">
        <v>677</v>
      </c>
      <c r="B92" s="30" t="s">
        <v>678</v>
      </c>
      <c r="C92" s="30" t="s">
        <v>679</v>
      </c>
      <c r="D92" s="30" t="s">
        <v>214</v>
      </c>
      <c r="E92" s="30" t="s">
        <v>250</v>
      </c>
      <c r="F92" s="30" t="s">
        <v>251</v>
      </c>
      <c r="G92" s="30" t="s">
        <v>252</v>
      </c>
      <c r="H92" s="30" t="s">
        <v>637</v>
      </c>
      <c r="I92" s="32"/>
      <c r="J92" s="30" t="s">
        <v>680</v>
      </c>
      <c r="K92" s="30" t="s">
        <v>681</v>
      </c>
      <c r="L92" s="30" t="s">
        <v>494</v>
      </c>
      <c r="M92" s="30" t="s">
        <v>495</v>
      </c>
    </row>
    <row r="93" s="27" customFormat="1" spans="1:13">
      <c r="A93" s="30" t="s">
        <v>682</v>
      </c>
      <c r="B93" s="30" t="s">
        <v>683</v>
      </c>
      <c r="C93" s="30" t="s">
        <v>684</v>
      </c>
      <c r="D93" s="30" t="s">
        <v>214</v>
      </c>
      <c r="E93" s="30" t="s">
        <v>250</v>
      </c>
      <c r="F93" s="30" t="s">
        <v>251</v>
      </c>
      <c r="G93" s="30" t="s">
        <v>252</v>
      </c>
      <c r="H93" s="30" t="s">
        <v>637</v>
      </c>
      <c r="I93" s="32"/>
      <c r="J93" s="30" t="s">
        <v>685</v>
      </c>
      <c r="K93" s="30" t="s">
        <v>686</v>
      </c>
      <c r="L93" s="30" t="s">
        <v>494</v>
      </c>
      <c r="M93" s="30" t="s">
        <v>495</v>
      </c>
    </row>
    <row r="94" s="27" customFormat="1" spans="1:13">
      <c r="A94" s="30" t="s">
        <v>687</v>
      </c>
      <c r="B94" s="30" t="s">
        <v>688</v>
      </c>
      <c r="C94" s="30" t="s">
        <v>689</v>
      </c>
      <c r="D94" s="30" t="s">
        <v>214</v>
      </c>
      <c r="E94" s="30" t="s">
        <v>291</v>
      </c>
      <c r="F94" s="30" t="s">
        <v>292</v>
      </c>
      <c r="G94" s="30" t="s">
        <v>293</v>
      </c>
      <c r="H94" s="30" t="s">
        <v>637</v>
      </c>
      <c r="I94" s="32"/>
      <c r="J94" s="30" t="s">
        <v>690</v>
      </c>
      <c r="K94" s="30" t="s">
        <v>691</v>
      </c>
      <c r="L94" s="30" t="s">
        <v>494</v>
      </c>
      <c r="M94" s="30" t="s">
        <v>495</v>
      </c>
    </row>
    <row r="95" s="27" customFormat="1" spans="1:13">
      <c r="A95" s="30" t="s">
        <v>692</v>
      </c>
      <c r="B95" s="30" t="s">
        <v>693</v>
      </c>
      <c r="C95" s="30" t="s">
        <v>694</v>
      </c>
      <c r="D95" s="30" t="s">
        <v>214</v>
      </c>
      <c r="E95" s="30" t="s">
        <v>695</v>
      </c>
      <c r="F95" s="30" t="s">
        <v>696</v>
      </c>
      <c r="G95" s="30" t="s">
        <v>298</v>
      </c>
      <c r="H95" s="30" t="s">
        <v>637</v>
      </c>
      <c r="I95" s="32"/>
      <c r="J95" s="30" t="s">
        <v>697</v>
      </c>
      <c r="K95" s="30" t="s">
        <v>698</v>
      </c>
      <c r="L95" s="30" t="s">
        <v>494</v>
      </c>
      <c r="M95" s="30" t="s">
        <v>495</v>
      </c>
    </row>
    <row r="96" s="27" customFormat="1" spans="1:13">
      <c r="A96" s="30" t="s">
        <v>699</v>
      </c>
      <c r="B96" s="30" t="s">
        <v>700</v>
      </c>
      <c r="C96" s="30" t="s">
        <v>701</v>
      </c>
      <c r="D96" s="30" t="s">
        <v>214</v>
      </c>
      <c r="E96" s="30" t="s">
        <v>215</v>
      </c>
      <c r="F96" s="30" t="s">
        <v>216</v>
      </c>
      <c r="G96" s="30" t="s">
        <v>217</v>
      </c>
      <c r="H96" s="30" t="s">
        <v>637</v>
      </c>
      <c r="I96" s="32"/>
      <c r="J96" s="30" t="s">
        <v>702</v>
      </c>
      <c r="K96" s="30" t="s">
        <v>703</v>
      </c>
      <c r="L96" s="30" t="s">
        <v>494</v>
      </c>
      <c r="M96" s="30" t="s">
        <v>495</v>
      </c>
    </row>
    <row r="97" s="27" customFormat="1" spans="1:13">
      <c r="A97" s="30" t="s">
        <v>704</v>
      </c>
      <c r="B97" s="30" t="s">
        <v>705</v>
      </c>
      <c r="C97" s="30" t="s">
        <v>706</v>
      </c>
      <c r="D97" s="30" t="s">
        <v>214</v>
      </c>
      <c r="E97" s="30" t="s">
        <v>581</v>
      </c>
      <c r="F97" s="30" t="s">
        <v>121</v>
      </c>
      <c r="G97" s="30" t="s">
        <v>228</v>
      </c>
      <c r="H97" s="30" t="s">
        <v>637</v>
      </c>
      <c r="I97" s="32"/>
      <c r="J97" s="30" t="s">
        <v>707</v>
      </c>
      <c r="K97" s="30" t="s">
        <v>708</v>
      </c>
      <c r="L97" s="30" t="s">
        <v>494</v>
      </c>
      <c r="M97" s="30" t="s">
        <v>495</v>
      </c>
    </row>
    <row r="98" s="27" customFormat="1" spans="1:13">
      <c r="A98" s="30" t="s">
        <v>709</v>
      </c>
      <c r="B98" s="30" t="s">
        <v>710</v>
      </c>
      <c r="C98" s="30" t="s">
        <v>711</v>
      </c>
      <c r="D98" s="30" t="s">
        <v>214</v>
      </c>
      <c r="E98" s="30" t="s">
        <v>426</v>
      </c>
      <c r="F98" s="30" t="s">
        <v>427</v>
      </c>
      <c r="G98" s="30" t="s">
        <v>246</v>
      </c>
      <c r="H98" s="30" t="s">
        <v>637</v>
      </c>
      <c r="I98" s="32"/>
      <c r="J98" s="30" t="s">
        <v>712</v>
      </c>
      <c r="K98" s="30" t="s">
        <v>713</v>
      </c>
      <c r="L98" s="30" t="s">
        <v>494</v>
      </c>
      <c r="M98" s="30" t="s">
        <v>495</v>
      </c>
    </row>
    <row r="99" s="27" customFormat="1" spans="1:13">
      <c r="A99" s="30" t="s">
        <v>714</v>
      </c>
      <c r="B99" s="30" t="s">
        <v>715</v>
      </c>
      <c r="C99" s="30" t="s">
        <v>716</v>
      </c>
      <c r="D99" s="30" t="s">
        <v>214</v>
      </c>
      <c r="E99" s="30" t="s">
        <v>215</v>
      </c>
      <c r="F99" s="30" t="s">
        <v>216</v>
      </c>
      <c r="G99" s="30" t="s">
        <v>217</v>
      </c>
      <c r="H99" s="30" t="s">
        <v>637</v>
      </c>
      <c r="I99" s="32"/>
      <c r="J99" s="30" t="s">
        <v>717</v>
      </c>
      <c r="K99" s="30" t="s">
        <v>718</v>
      </c>
      <c r="L99" s="30" t="s">
        <v>494</v>
      </c>
      <c r="M99" s="30" t="s">
        <v>495</v>
      </c>
    </row>
    <row r="100" s="27" customFormat="1" spans="1:13">
      <c r="A100" s="30" t="s">
        <v>719</v>
      </c>
      <c r="B100" s="30" t="s">
        <v>720</v>
      </c>
      <c r="C100" s="30" t="s">
        <v>721</v>
      </c>
      <c r="D100" s="30" t="s">
        <v>214</v>
      </c>
      <c r="E100" s="30" t="s">
        <v>722</v>
      </c>
      <c r="F100" s="30" t="s">
        <v>723</v>
      </c>
      <c r="G100" s="30" t="s">
        <v>234</v>
      </c>
      <c r="H100" s="30" t="s">
        <v>637</v>
      </c>
      <c r="I100" s="32"/>
      <c r="J100" s="30" t="s">
        <v>724</v>
      </c>
      <c r="K100" s="30" t="s">
        <v>725</v>
      </c>
      <c r="L100" s="30" t="s">
        <v>494</v>
      </c>
      <c r="M100" s="30" t="s">
        <v>495</v>
      </c>
    </row>
    <row r="101" s="27" customFormat="1" spans="1:13">
      <c r="A101" s="30" t="s">
        <v>726</v>
      </c>
      <c r="B101" s="30" t="s">
        <v>727</v>
      </c>
      <c r="C101" s="30" t="s">
        <v>728</v>
      </c>
      <c r="D101" s="30" t="s">
        <v>214</v>
      </c>
      <c r="E101" s="30" t="s">
        <v>729</v>
      </c>
      <c r="F101" s="30" t="s">
        <v>730</v>
      </c>
      <c r="G101" s="30" t="s">
        <v>731</v>
      </c>
      <c r="H101" s="30" t="s">
        <v>637</v>
      </c>
      <c r="I101" s="32"/>
      <c r="J101" s="30" t="s">
        <v>732</v>
      </c>
      <c r="K101" s="30" t="s">
        <v>562</v>
      </c>
      <c r="L101" s="30" t="s">
        <v>494</v>
      </c>
      <c r="M101" s="30" t="s">
        <v>495</v>
      </c>
    </row>
    <row r="102" s="27" customFormat="1" spans="1:13">
      <c r="A102" s="30" t="s">
        <v>733</v>
      </c>
      <c r="B102" s="30" t="s">
        <v>734</v>
      </c>
      <c r="C102" s="30" t="s">
        <v>735</v>
      </c>
      <c r="D102" s="30" t="s">
        <v>214</v>
      </c>
      <c r="E102" s="30" t="s">
        <v>511</v>
      </c>
      <c r="F102" s="30" t="s">
        <v>512</v>
      </c>
      <c r="G102" s="30" t="s">
        <v>293</v>
      </c>
      <c r="H102" s="30" t="s">
        <v>637</v>
      </c>
      <c r="I102" s="32"/>
      <c r="J102" s="30" t="s">
        <v>736</v>
      </c>
      <c r="K102" s="30" t="s">
        <v>507</v>
      </c>
      <c r="L102" s="30" t="s">
        <v>494</v>
      </c>
      <c r="M102" s="30" t="s">
        <v>495</v>
      </c>
    </row>
    <row r="103" s="27" customFormat="1" spans="1:13">
      <c r="A103" s="30" t="s">
        <v>737</v>
      </c>
      <c r="B103" s="30" t="s">
        <v>738</v>
      </c>
      <c r="C103" s="30" t="s">
        <v>739</v>
      </c>
      <c r="D103" s="30" t="s">
        <v>214</v>
      </c>
      <c r="E103" s="30" t="s">
        <v>511</v>
      </c>
      <c r="F103" s="30" t="s">
        <v>512</v>
      </c>
      <c r="G103" s="30" t="s">
        <v>293</v>
      </c>
      <c r="H103" s="30" t="s">
        <v>637</v>
      </c>
      <c r="I103" s="32"/>
      <c r="J103" s="30" t="s">
        <v>740</v>
      </c>
      <c r="K103" s="30" t="s">
        <v>741</v>
      </c>
      <c r="L103" s="30" t="s">
        <v>494</v>
      </c>
      <c r="M103" s="30" t="s">
        <v>495</v>
      </c>
    </row>
    <row r="104" s="27" customFormat="1" spans="1:13">
      <c r="A104" s="30" t="s">
        <v>742</v>
      </c>
      <c r="B104" s="30" t="s">
        <v>743</v>
      </c>
      <c r="C104" s="30" t="s">
        <v>744</v>
      </c>
      <c r="D104" s="30" t="s">
        <v>214</v>
      </c>
      <c r="E104" s="30" t="s">
        <v>215</v>
      </c>
      <c r="F104" s="30" t="s">
        <v>216</v>
      </c>
      <c r="G104" s="30" t="s">
        <v>217</v>
      </c>
      <c r="H104" s="30" t="s">
        <v>637</v>
      </c>
      <c r="I104" s="32"/>
      <c r="J104" s="30" t="s">
        <v>745</v>
      </c>
      <c r="K104" s="30" t="s">
        <v>746</v>
      </c>
      <c r="L104" s="30" t="s">
        <v>494</v>
      </c>
      <c r="M104" s="30" t="s">
        <v>495</v>
      </c>
    </row>
    <row r="105" s="27" customFormat="1" spans="1:13">
      <c r="A105" s="30" t="s">
        <v>747</v>
      </c>
      <c r="B105" s="30" t="s">
        <v>748</v>
      </c>
      <c r="C105" s="30" t="s">
        <v>749</v>
      </c>
      <c r="D105" s="30" t="s">
        <v>214</v>
      </c>
      <c r="E105" s="30" t="s">
        <v>750</v>
      </c>
      <c r="F105" s="30" t="s">
        <v>751</v>
      </c>
      <c r="G105" s="30" t="s">
        <v>234</v>
      </c>
      <c r="H105" s="30" t="s">
        <v>637</v>
      </c>
      <c r="I105" s="32"/>
      <c r="J105" s="30" t="s">
        <v>752</v>
      </c>
      <c r="K105" s="30" t="s">
        <v>589</v>
      </c>
      <c r="L105" s="30" t="s">
        <v>494</v>
      </c>
      <c r="M105" s="30" t="s">
        <v>495</v>
      </c>
    </row>
    <row r="106" s="27" customFormat="1" spans="1:13">
      <c r="A106" s="30" t="s">
        <v>753</v>
      </c>
      <c r="B106" s="30" t="s">
        <v>754</v>
      </c>
      <c r="C106" s="30" t="s">
        <v>755</v>
      </c>
      <c r="D106" s="30" t="s">
        <v>214</v>
      </c>
      <c r="E106" s="30" t="s">
        <v>215</v>
      </c>
      <c r="F106" s="30" t="s">
        <v>216</v>
      </c>
      <c r="G106" s="30" t="s">
        <v>217</v>
      </c>
      <c r="H106" s="30" t="s">
        <v>637</v>
      </c>
      <c r="I106" s="32"/>
      <c r="J106" s="30" t="s">
        <v>756</v>
      </c>
      <c r="K106" s="30" t="s">
        <v>757</v>
      </c>
      <c r="L106" s="30" t="s">
        <v>494</v>
      </c>
      <c r="M106" s="30" t="s">
        <v>495</v>
      </c>
    </row>
    <row r="107" s="27" customFormat="1" spans="1:13">
      <c r="A107" s="30" t="s">
        <v>758</v>
      </c>
      <c r="B107" s="30" t="s">
        <v>759</v>
      </c>
      <c r="C107" s="30" t="s">
        <v>760</v>
      </c>
      <c r="D107" s="30" t="s">
        <v>214</v>
      </c>
      <c r="E107" s="30" t="s">
        <v>444</v>
      </c>
      <c r="F107" s="30" t="s">
        <v>445</v>
      </c>
      <c r="G107" s="30" t="s">
        <v>246</v>
      </c>
      <c r="H107" s="30" t="s">
        <v>637</v>
      </c>
      <c r="I107" s="32"/>
      <c r="J107" s="30" t="s">
        <v>761</v>
      </c>
      <c r="K107" s="30" t="s">
        <v>762</v>
      </c>
      <c r="L107" s="30" t="s">
        <v>494</v>
      </c>
      <c r="M107" s="30" t="s">
        <v>495</v>
      </c>
    </row>
    <row r="108" s="27" customFormat="1" spans="1:13">
      <c r="A108" s="30" t="s">
        <v>763</v>
      </c>
      <c r="B108" s="30" t="s">
        <v>764</v>
      </c>
      <c r="C108" s="30" t="s">
        <v>765</v>
      </c>
      <c r="D108" s="30" t="s">
        <v>214</v>
      </c>
      <c r="E108" s="30" t="s">
        <v>766</v>
      </c>
      <c r="F108" s="30" t="s">
        <v>109</v>
      </c>
      <c r="G108" s="30" t="s">
        <v>252</v>
      </c>
      <c r="H108" s="30" t="s">
        <v>637</v>
      </c>
      <c r="I108" s="32"/>
      <c r="J108" s="30" t="s">
        <v>767</v>
      </c>
      <c r="K108" s="30" t="s">
        <v>768</v>
      </c>
      <c r="L108" s="30" t="s">
        <v>494</v>
      </c>
      <c r="M108" s="30" t="s">
        <v>495</v>
      </c>
    </row>
    <row r="109" s="27" customFormat="1" spans="1:13">
      <c r="A109" s="30" t="s">
        <v>769</v>
      </c>
      <c r="B109" s="30" t="s">
        <v>770</v>
      </c>
      <c r="C109" s="30" t="s">
        <v>771</v>
      </c>
      <c r="D109" s="30" t="s">
        <v>214</v>
      </c>
      <c r="E109" s="30" t="s">
        <v>215</v>
      </c>
      <c r="F109" s="30" t="s">
        <v>216</v>
      </c>
      <c r="G109" s="30" t="s">
        <v>217</v>
      </c>
      <c r="H109" s="30" t="s">
        <v>637</v>
      </c>
      <c r="I109" s="32"/>
      <c r="J109" s="30" t="s">
        <v>772</v>
      </c>
      <c r="K109" s="30" t="s">
        <v>773</v>
      </c>
      <c r="L109" s="30" t="s">
        <v>494</v>
      </c>
      <c r="M109" s="30" t="s">
        <v>495</v>
      </c>
    </row>
    <row r="110" s="27" customFormat="1" spans="1:13">
      <c r="A110" s="30" t="s">
        <v>774</v>
      </c>
      <c r="B110" s="30" t="s">
        <v>775</v>
      </c>
      <c r="C110" s="30" t="s">
        <v>776</v>
      </c>
      <c r="D110" s="30" t="s">
        <v>214</v>
      </c>
      <c r="E110" s="30" t="s">
        <v>215</v>
      </c>
      <c r="F110" s="30" t="s">
        <v>216</v>
      </c>
      <c r="G110" s="30" t="s">
        <v>217</v>
      </c>
      <c r="H110" s="30" t="s">
        <v>637</v>
      </c>
      <c r="I110" s="32"/>
      <c r="J110" s="30" t="s">
        <v>777</v>
      </c>
      <c r="K110" s="30" t="s">
        <v>778</v>
      </c>
      <c r="L110" s="30" t="s">
        <v>494</v>
      </c>
      <c r="M110" s="30" t="s">
        <v>495</v>
      </c>
    </row>
    <row r="111" s="27" customFormat="1" spans="1:13">
      <c r="A111" s="30" t="s">
        <v>779</v>
      </c>
      <c r="B111" s="30" t="s">
        <v>780</v>
      </c>
      <c r="C111" s="30" t="s">
        <v>781</v>
      </c>
      <c r="D111" s="30" t="s">
        <v>214</v>
      </c>
      <c r="E111" s="30" t="s">
        <v>215</v>
      </c>
      <c r="F111" s="30" t="s">
        <v>216</v>
      </c>
      <c r="G111" s="30" t="s">
        <v>217</v>
      </c>
      <c r="H111" s="30" t="s">
        <v>637</v>
      </c>
      <c r="I111" s="32"/>
      <c r="J111" s="30" t="s">
        <v>782</v>
      </c>
      <c r="K111" s="30" t="s">
        <v>783</v>
      </c>
      <c r="L111" s="30" t="s">
        <v>494</v>
      </c>
      <c r="M111" s="30" t="s">
        <v>495</v>
      </c>
    </row>
    <row r="112" s="27" customFormat="1" spans="1:13">
      <c r="A112" s="30" t="s">
        <v>784</v>
      </c>
      <c r="B112" s="30" t="s">
        <v>785</v>
      </c>
      <c r="C112" s="30" t="s">
        <v>786</v>
      </c>
      <c r="D112" s="30" t="s">
        <v>214</v>
      </c>
      <c r="E112" s="30" t="s">
        <v>215</v>
      </c>
      <c r="F112" s="30" t="s">
        <v>216</v>
      </c>
      <c r="G112" s="30" t="s">
        <v>217</v>
      </c>
      <c r="H112" s="30" t="s">
        <v>637</v>
      </c>
      <c r="I112" s="32"/>
      <c r="J112" s="30" t="s">
        <v>787</v>
      </c>
      <c r="K112" s="30" t="s">
        <v>788</v>
      </c>
      <c r="L112" s="30" t="s">
        <v>494</v>
      </c>
      <c r="M112" s="30" t="s">
        <v>495</v>
      </c>
    </row>
    <row r="113" s="27" customFormat="1" spans="1:13">
      <c r="A113" s="30" t="s">
        <v>789</v>
      </c>
      <c r="B113" s="30" t="s">
        <v>790</v>
      </c>
      <c r="C113" s="30" t="s">
        <v>791</v>
      </c>
      <c r="D113" s="30" t="s">
        <v>214</v>
      </c>
      <c r="E113" s="30" t="s">
        <v>766</v>
      </c>
      <c r="F113" s="30" t="s">
        <v>109</v>
      </c>
      <c r="G113" s="30" t="s">
        <v>252</v>
      </c>
      <c r="H113" s="30" t="s">
        <v>637</v>
      </c>
      <c r="I113" s="32"/>
      <c r="J113" s="30" t="s">
        <v>792</v>
      </c>
      <c r="K113" s="30" t="s">
        <v>793</v>
      </c>
      <c r="L113" s="30" t="s">
        <v>494</v>
      </c>
      <c r="M113" s="30" t="s">
        <v>495</v>
      </c>
    </row>
    <row r="114" s="27" customFormat="1" spans="1:13">
      <c r="A114" s="30" t="s">
        <v>794</v>
      </c>
      <c r="B114" s="30" t="s">
        <v>795</v>
      </c>
      <c r="C114" s="30" t="s">
        <v>796</v>
      </c>
      <c r="D114" s="30" t="s">
        <v>214</v>
      </c>
      <c r="E114" s="30" t="s">
        <v>797</v>
      </c>
      <c r="F114" s="30" t="s">
        <v>153</v>
      </c>
      <c r="G114" s="30" t="s">
        <v>228</v>
      </c>
      <c r="H114" s="30" t="s">
        <v>637</v>
      </c>
      <c r="I114" s="32"/>
      <c r="J114" s="30" t="s">
        <v>798</v>
      </c>
      <c r="K114" s="30" t="s">
        <v>799</v>
      </c>
      <c r="L114" s="30" t="s">
        <v>494</v>
      </c>
      <c r="M114" s="30" t="s">
        <v>495</v>
      </c>
    </row>
    <row r="115" s="27" customFormat="1" spans="1:13">
      <c r="A115" s="30" t="s">
        <v>800</v>
      </c>
      <c r="B115" s="30" t="s">
        <v>801</v>
      </c>
      <c r="C115" s="30" t="s">
        <v>802</v>
      </c>
      <c r="D115" s="30" t="s">
        <v>214</v>
      </c>
      <c r="E115" s="30" t="s">
        <v>803</v>
      </c>
      <c r="F115" s="30" t="s">
        <v>97</v>
      </c>
      <c r="G115" s="30" t="s">
        <v>293</v>
      </c>
      <c r="H115" s="30" t="s">
        <v>637</v>
      </c>
      <c r="I115" s="32"/>
      <c r="J115" s="30" t="s">
        <v>804</v>
      </c>
      <c r="K115" s="30" t="s">
        <v>805</v>
      </c>
      <c r="L115" s="30" t="s">
        <v>494</v>
      </c>
      <c r="M115" s="30" t="s">
        <v>495</v>
      </c>
    </row>
    <row r="116" s="27" customFormat="1" spans="1:13">
      <c r="A116" s="30" t="s">
        <v>806</v>
      </c>
      <c r="B116" s="30" t="s">
        <v>807</v>
      </c>
      <c r="C116" s="30" t="s">
        <v>808</v>
      </c>
      <c r="D116" s="30" t="s">
        <v>214</v>
      </c>
      <c r="E116" s="30" t="s">
        <v>809</v>
      </c>
      <c r="F116" s="30" t="s">
        <v>810</v>
      </c>
      <c r="G116" s="30" t="s">
        <v>811</v>
      </c>
      <c r="H116" s="30" t="s">
        <v>637</v>
      </c>
      <c r="I116" s="32"/>
      <c r="J116" s="30" t="s">
        <v>812</v>
      </c>
      <c r="K116" s="30" t="s">
        <v>813</v>
      </c>
      <c r="L116" s="30" t="s">
        <v>494</v>
      </c>
      <c r="M116" s="30" t="s">
        <v>495</v>
      </c>
    </row>
    <row r="117" s="27" customFormat="1" spans="1:13">
      <c r="A117" s="30" t="s">
        <v>814</v>
      </c>
      <c r="B117" s="30" t="s">
        <v>815</v>
      </c>
      <c r="C117" s="30" t="s">
        <v>816</v>
      </c>
      <c r="D117" s="30" t="s">
        <v>214</v>
      </c>
      <c r="E117" s="30" t="s">
        <v>817</v>
      </c>
      <c r="F117" s="30" t="s">
        <v>818</v>
      </c>
      <c r="G117" s="30" t="s">
        <v>228</v>
      </c>
      <c r="H117" s="30" t="s">
        <v>637</v>
      </c>
      <c r="I117" s="32"/>
      <c r="J117" s="30" t="s">
        <v>819</v>
      </c>
      <c r="K117" s="30" t="s">
        <v>820</v>
      </c>
      <c r="L117" s="30" t="s">
        <v>494</v>
      </c>
      <c r="M117" s="30" t="s">
        <v>495</v>
      </c>
    </row>
    <row r="118" s="27" customFormat="1" spans="1:13">
      <c r="A118" s="30" t="s">
        <v>821</v>
      </c>
      <c r="B118" s="30" t="s">
        <v>822</v>
      </c>
      <c r="C118" s="30" t="s">
        <v>823</v>
      </c>
      <c r="D118" s="30" t="s">
        <v>214</v>
      </c>
      <c r="E118" s="30" t="s">
        <v>824</v>
      </c>
      <c r="F118" s="30" t="s">
        <v>825</v>
      </c>
      <c r="G118" s="30" t="s">
        <v>731</v>
      </c>
      <c r="H118" s="30" t="s">
        <v>637</v>
      </c>
      <c r="I118" s="32"/>
      <c r="J118" s="30" t="s">
        <v>826</v>
      </c>
      <c r="K118" s="30" t="s">
        <v>827</v>
      </c>
      <c r="L118" s="30" t="s">
        <v>494</v>
      </c>
      <c r="M118" s="30" t="s">
        <v>495</v>
      </c>
    </row>
    <row r="119" s="27" customFormat="1" spans="1:13">
      <c r="A119" s="30" t="s">
        <v>828</v>
      </c>
      <c r="B119" s="30" t="s">
        <v>829</v>
      </c>
      <c r="C119" s="30" t="s">
        <v>830</v>
      </c>
      <c r="D119" s="30" t="s">
        <v>214</v>
      </c>
      <c r="E119" s="30" t="s">
        <v>809</v>
      </c>
      <c r="F119" s="30" t="s">
        <v>810</v>
      </c>
      <c r="G119" s="30" t="s">
        <v>811</v>
      </c>
      <c r="H119" s="30" t="s">
        <v>637</v>
      </c>
      <c r="I119" s="32"/>
      <c r="J119" s="30" t="s">
        <v>831</v>
      </c>
      <c r="K119" s="30" t="s">
        <v>832</v>
      </c>
      <c r="L119" s="30" t="s">
        <v>494</v>
      </c>
      <c r="M119" s="30" t="s">
        <v>495</v>
      </c>
    </row>
    <row r="120" s="27" customFormat="1" spans="1:13">
      <c r="A120" s="30" t="s">
        <v>833</v>
      </c>
      <c r="B120" s="30" t="s">
        <v>834</v>
      </c>
      <c r="C120" s="30" t="s">
        <v>835</v>
      </c>
      <c r="D120" s="30" t="s">
        <v>214</v>
      </c>
      <c r="E120" s="30" t="s">
        <v>581</v>
      </c>
      <c r="F120" s="30" t="s">
        <v>121</v>
      </c>
      <c r="G120" s="30" t="s">
        <v>228</v>
      </c>
      <c r="H120" s="30" t="s">
        <v>637</v>
      </c>
      <c r="I120" s="32"/>
      <c r="J120" s="30" t="s">
        <v>836</v>
      </c>
      <c r="K120" s="30" t="s">
        <v>837</v>
      </c>
      <c r="L120" s="30" t="s">
        <v>494</v>
      </c>
      <c r="M120" s="30" t="s">
        <v>495</v>
      </c>
    </row>
    <row r="121" s="27" customFormat="1" spans="1:13">
      <c r="A121" s="30" t="s">
        <v>838</v>
      </c>
      <c r="B121" s="30" t="s">
        <v>839</v>
      </c>
      <c r="C121" s="30" t="s">
        <v>840</v>
      </c>
      <c r="D121" s="30" t="s">
        <v>214</v>
      </c>
      <c r="E121" s="30" t="s">
        <v>809</v>
      </c>
      <c r="F121" s="30" t="s">
        <v>810</v>
      </c>
      <c r="G121" s="30" t="s">
        <v>811</v>
      </c>
      <c r="H121" s="30" t="s">
        <v>637</v>
      </c>
      <c r="I121" s="32"/>
      <c r="J121" s="30" t="s">
        <v>841</v>
      </c>
      <c r="K121" s="30" t="s">
        <v>842</v>
      </c>
      <c r="L121" s="30" t="s">
        <v>494</v>
      </c>
      <c r="M121" s="30" t="s">
        <v>495</v>
      </c>
    </row>
    <row r="122" s="27" customFormat="1" spans="1:13">
      <c r="A122" s="30" t="s">
        <v>843</v>
      </c>
      <c r="B122" s="30" t="s">
        <v>844</v>
      </c>
      <c r="C122" s="30" t="s">
        <v>845</v>
      </c>
      <c r="D122" s="30" t="s">
        <v>214</v>
      </c>
      <c r="E122" s="30" t="s">
        <v>846</v>
      </c>
      <c r="F122" s="30" t="s">
        <v>847</v>
      </c>
      <c r="G122" s="30" t="s">
        <v>293</v>
      </c>
      <c r="H122" s="30" t="s">
        <v>637</v>
      </c>
      <c r="I122" s="32"/>
      <c r="J122" s="30" t="s">
        <v>848</v>
      </c>
      <c r="K122" s="30" t="s">
        <v>849</v>
      </c>
      <c r="L122" s="30" t="s">
        <v>494</v>
      </c>
      <c r="M122" s="30" t="s">
        <v>495</v>
      </c>
    </row>
    <row r="123" s="27" customFormat="1" spans="1:13">
      <c r="A123" s="30" t="s">
        <v>850</v>
      </c>
      <c r="B123" s="30" t="s">
        <v>851</v>
      </c>
      <c r="C123" s="30" t="s">
        <v>852</v>
      </c>
      <c r="D123" s="30" t="s">
        <v>214</v>
      </c>
      <c r="E123" s="30" t="s">
        <v>853</v>
      </c>
      <c r="F123" s="30" t="s">
        <v>854</v>
      </c>
      <c r="G123" s="30" t="s">
        <v>272</v>
      </c>
      <c r="H123" s="30" t="s">
        <v>637</v>
      </c>
      <c r="I123" s="32"/>
      <c r="J123" s="30" t="s">
        <v>855</v>
      </c>
      <c r="K123" s="30" t="s">
        <v>856</v>
      </c>
      <c r="L123" s="30" t="s">
        <v>494</v>
      </c>
      <c r="M123" s="30" t="s">
        <v>495</v>
      </c>
    </row>
    <row r="124" s="27" customFormat="1" spans="1:13">
      <c r="A124" s="30" t="s">
        <v>857</v>
      </c>
      <c r="B124" s="30" t="s">
        <v>858</v>
      </c>
      <c r="C124" s="30" t="s">
        <v>859</v>
      </c>
      <c r="D124" s="30" t="s">
        <v>214</v>
      </c>
      <c r="E124" s="30" t="s">
        <v>860</v>
      </c>
      <c r="F124" s="30" t="s">
        <v>861</v>
      </c>
      <c r="G124" s="30" t="s">
        <v>862</v>
      </c>
      <c r="H124" s="30" t="s">
        <v>637</v>
      </c>
      <c r="I124" s="32"/>
      <c r="J124" s="30" t="s">
        <v>863</v>
      </c>
      <c r="K124" s="30" t="s">
        <v>864</v>
      </c>
      <c r="L124" s="30" t="s">
        <v>494</v>
      </c>
      <c r="M124" s="30" t="s">
        <v>495</v>
      </c>
    </row>
    <row r="125" s="27" customFormat="1" spans="1:13">
      <c r="A125" s="30" t="s">
        <v>865</v>
      </c>
      <c r="B125" s="30" t="s">
        <v>866</v>
      </c>
      <c r="C125" s="30" t="s">
        <v>867</v>
      </c>
      <c r="D125" s="30" t="s">
        <v>214</v>
      </c>
      <c r="E125" s="30" t="s">
        <v>868</v>
      </c>
      <c r="F125" s="30" t="s">
        <v>869</v>
      </c>
      <c r="G125" s="30" t="s">
        <v>403</v>
      </c>
      <c r="H125" s="30" t="s">
        <v>637</v>
      </c>
      <c r="I125" s="32"/>
      <c r="J125" s="30" t="s">
        <v>870</v>
      </c>
      <c r="K125" s="30" t="s">
        <v>538</v>
      </c>
      <c r="L125" s="30" t="s">
        <v>494</v>
      </c>
      <c r="M125" s="30" t="s">
        <v>495</v>
      </c>
    </row>
    <row r="126" s="27" customFormat="1" spans="1:13">
      <c r="A126" s="30" t="s">
        <v>871</v>
      </c>
      <c r="B126" s="30" t="s">
        <v>872</v>
      </c>
      <c r="C126" s="30" t="s">
        <v>873</v>
      </c>
      <c r="D126" s="30" t="s">
        <v>214</v>
      </c>
      <c r="E126" s="30" t="s">
        <v>874</v>
      </c>
      <c r="F126" s="30" t="s">
        <v>875</v>
      </c>
      <c r="G126" s="30" t="s">
        <v>246</v>
      </c>
      <c r="H126" s="30" t="s">
        <v>637</v>
      </c>
      <c r="I126" s="32"/>
      <c r="J126" s="30" t="s">
        <v>876</v>
      </c>
      <c r="K126" s="30" t="s">
        <v>877</v>
      </c>
      <c r="L126" s="30" t="s">
        <v>878</v>
      </c>
      <c r="M126" s="30" t="s">
        <v>495</v>
      </c>
    </row>
    <row r="127" s="27" customFormat="1" spans="1:13">
      <c r="A127" s="30" t="s">
        <v>879</v>
      </c>
      <c r="B127" s="30" t="s">
        <v>880</v>
      </c>
      <c r="C127" s="30" t="s">
        <v>881</v>
      </c>
      <c r="D127" s="30" t="s">
        <v>214</v>
      </c>
      <c r="E127" s="30" t="s">
        <v>860</v>
      </c>
      <c r="F127" s="30" t="s">
        <v>861</v>
      </c>
      <c r="G127" s="30" t="s">
        <v>862</v>
      </c>
      <c r="H127" s="30" t="s">
        <v>637</v>
      </c>
      <c r="I127" s="32"/>
      <c r="J127" s="30" t="s">
        <v>882</v>
      </c>
      <c r="K127" s="30" t="s">
        <v>883</v>
      </c>
      <c r="L127" s="30" t="s">
        <v>494</v>
      </c>
      <c r="M127" s="30" t="s">
        <v>495</v>
      </c>
    </row>
    <row r="128" s="27" customFormat="1" spans="1:13">
      <c r="A128" s="30" t="s">
        <v>884</v>
      </c>
      <c r="B128" s="30" t="s">
        <v>885</v>
      </c>
      <c r="C128" s="30" t="s">
        <v>886</v>
      </c>
      <c r="D128" s="30" t="s">
        <v>214</v>
      </c>
      <c r="E128" s="30" t="s">
        <v>766</v>
      </c>
      <c r="F128" s="30" t="s">
        <v>109</v>
      </c>
      <c r="G128" s="30" t="s">
        <v>252</v>
      </c>
      <c r="H128" s="30" t="s">
        <v>637</v>
      </c>
      <c r="I128" s="32"/>
      <c r="J128" s="30" t="s">
        <v>887</v>
      </c>
      <c r="K128" s="30" t="s">
        <v>725</v>
      </c>
      <c r="L128" s="30" t="s">
        <v>494</v>
      </c>
      <c r="M128" s="30" t="s">
        <v>495</v>
      </c>
    </row>
    <row r="129" s="27" customFormat="1" spans="1:13">
      <c r="A129" s="30" t="s">
        <v>888</v>
      </c>
      <c r="B129" s="30" t="s">
        <v>889</v>
      </c>
      <c r="C129" s="30" t="s">
        <v>890</v>
      </c>
      <c r="D129" s="30" t="s">
        <v>214</v>
      </c>
      <c r="E129" s="30" t="s">
        <v>766</v>
      </c>
      <c r="F129" s="30" t="s">
        <v>109</v>
      </c>
      <c r="G129" s="30" t="s">
        <v>252</v>
      </c>
      <c r="H129" s="30" t="s">
        <v>637</v>
      </c>
      <c r="I129" s="32"/>
      <c r="J129" s="30" t="s">
        <v>891</v>
      </c>
      <c r="K129" s="30" t="s">
        <v>827</v>
      </c>
      <c r="L129" s="30" t="s">
        <v>494</v>
      </c>
      <c r="M129" s="30" t="s">
        <v>495</v>
      </c>
    </row>
    <row r="130" s="27" customFormat="1" spans="1:13">
      <c r="A130" s="30" t="s">
        <v>892</v>
      </c>
      <c r="B130" s="30" t="s">
        <v>893</v>
      </c>
      <c r="C130" s="30" t="s">
        <v>894</v>
      </c>
      <c r="D130" s="30" t="s">
        <v>214</v>
      </c>
      <c r="E130" s="30" t="s">
        <v>434</v>
      </c>
      <c r="F130" s="30" t="s">
        <v>435</v>
      </c>
      <c r="G130" s="30" t="s">
        <v>293</v>
      </c>
      <c r="H130" s="30" t="s">
        <v>637</v>
      </c>
      <c r="I130" s="32"/>
      <c r="J130" s="30" t="s">
        <v>895</v>
      </c>
      <c r="K130" s="30" t="s">
        <v>896</v>
      </c>
      <c r="L130" s="30" t="s">
        <v>494</v>
      </c>
      <c r="M130" s="30" t="s">
        <v>495</v>
      </c>
    </row>
    <row r="131" s="27" customFormat="1" spans="1:13">
      <c r="A131" s="30" t="s">
        <v>897</v>
      </c>
      <c r="B131" s="30" t="s">
        <v>898</v>
      </c>
      <c r="C131" s="30" t="s">
        <v>899</v>
      </c>
      <c r="D131" s="30" t="s">
        <v>214</v>
      </c>
      <c r="E131" s="30" t="s">
        <v>900</v>
      </c>
      <c r="F131" s="30" t="s">
        <v>901</v>
      </c>
      <c r="G131" s="30" t="s">
        <v>272</v>
      </c>
      <c r="H131" s="30" t="s">
        <v>637</v>
      </c>
      <c r="I131" s="32"/>
      <c r="J131" s="30" t="s">
        <v>902</v>
      </c>
      <c r="K131" s="30" t="s">
        <v>903</v>
      </c>
      <c r="L131" s="30" t="s">
        <v>494</v>
      </c>
      <c r="M131" s="30" t="s">
        <v>495</v>
      </c>
    </row>
    <row r="132" s="27" customFormat="1" spans="1:13">
      <c r="A132" s="30" t="s">
        <v>904</v>
      </c>
      <c r="B132" s="30" t="s">
        <v>905</v>
      </c>
      <c r="C132" s="30" t="s">
        <v>906</v>
      </c>
      <c r="D132" s="30" t="s">
        <v>214</v>
      </c>
      <c r="E132" s="30" t="s">
        <v>276</v>
      </c>
      <c r="F132" s="30" t="s">
        <v>277</v>
      </c>
      <c r="G132" s="30" t="s">
        <v>228</v>
      </c>
      <c r="H132" s="30" t="s">
        <v>637</v>
      </c>
      <c r="I132" s="32"/>
      <c r="J132" s="30" t="s">
        <v>907</v>
      </c>
      <c r="K132" s="30" t="s">
        <v>908</v>
      </c>
      <c r="L132" s="30" t="s">
        <v>494</v>
      </c>
      <c r="M132" s="30" t="s">
        <v>495</v>
      </c>
    </row>
    <row r="133" s="27" customFormat="1" spans="1:13">
      <c r="A133" s="30" t="s">
        <v>909</v>
      </c>
      <c r="B133" s="30" t="s">
        <v>910</v>
      </c>
      <c r="C133" s="30" t="s">
        <v>911</v>
      </c>
      <c r="D133" s="30" t="s">
        <v>214</v>
      </c>
      <c r="E133" s="30" t="s">
        <v>912</v>
      </c>
      <c r="F133" s="30" t="s">
        <v>913</v>
      </c>
      <c r="G133" s="30" t="s">
        <v>403</v>
      </c>
      <c r="H133" s="30" t="s">
        <v>637</v>
      </c>
      <c r="I133" s="32"/>
      <c r="J133" s="30" t="s">
        <v>914</v>
      </c>
      <c r="K133" s="30" t="s">
        <v>915</v>
      </c>
      <c r="L133" s="30" t="s">
        <v>494</v>
      </c>
      <c r="M133" s="30" t="s">
        <v>495</v>
      </c>
    </row>
    <row r="134" s="27" customFormat="1" spans="1:13">
      <c r="A134" s="30" t="s">
        <v>916</v>
      </c>
      <c r="B134" s="30" t="s">
        <v>917</v>
      </c>
      <c r="C134" s="30" t="s">
        <v>918</v>
      </c>
      <c r="D134" s="30" t="s">
        <v>214</v>
      </c>
      <c r="E134" s="30" t="s">
        <v>919</v>
      </c>
      <c r="F134" s="30" t="s">
        <v>920</v>
      </c>
      <c r="G134" s="30" t="s">
        <v>403</v>
      </c>
      <c r="H134" s="30" t="s">
        <v>637</v>
      </c>
      <c r="I134" s="32"/>
      <c r="J134" s="30" t="s">
        <v>921</v>
      </c>
      <c r="K134" s="30" t="s">
        <v>922</v>
      </c>
      <c r="L134" s="30" t="s">
        <v>494</v>
      </c>
      <c r="M134" s="30" t="s">
        <v>495</v>
      </c>
    </row>
    <row r="135" s="27" customFormat="1" spans="1:13">
      <c r="A135" s="30" t="s">
        <v>923</v>
      </c>
      <c r="B135" s="30" t="s">
        <v>924</v>
      </c>
      <c r="C135" s="30" t="s">
        <v>925</v>
      </c>
      <c r="D135" s="30" t="s">
        <v>214</v>
      </c>
      <c r="E135" s="30" t="s">
        <v>407</v>
      </c>
      <c r="F135" s="30" t="s">
        <v>408</v>
      </c>
      <c r="G135" s="30" t="s">
        <v>240</v>
      </c>
      <c r="H135" s="30" t="s">
        <v>637</v>
      </c>
      <c r="I135" s="32"/>
      <c r="J135" s="30" t="s">
        <v>926</v>
      </c>
      <c r="K135" s="30" t="s">
        <v>927</v>
      </c>
      <c r="L135" s="30" t="s">
        <v>494</v>
      </c>
      <c r="M135" s="30" t="s">
        <v>495</v>
      </c>
    </row>
    <row r="136" s="27" customFormat="1" spans="1:13">
      <c r="A136" s="30" t="s">
        <v>928</v>
      </c>
      <c r="B136" s="30" t="s">
        <v>929</v>
      </c>
      <c r="C136" s="30" t="s">
        <v>930</v>
      </c>
      <c r="D136" s="30" t="s">
        <v>214</v>
      </c>
      <c r="E136" s="30" t="s">
        <v>281</v>
      </c>
      <c r="F136" s="30" t="s">
        <v>282</v>
      </c>
      <c r="G136" s="30" t="s">
        <v>246</v>
      </c>
      <c r="H136" s="30" t="s">
        <v>637</v>
      </c>
      <c r="I136" s="32"/>
      <c r="J136" s="30" t="s">
        <v>931</v>
      </c>
      <c r="K136" s="30" t="s">
        <v>932</v>
      </c>
      <c r="L136" s="30" t="s">
        <v>494</v>
      </c>
      <c r="M136" s="30" t="s">
        <v>495</v>
      </c>
    </row>
    <row r="137" s="27" customFormat="1" spans="1:13">
      <c r="A137" s="30" t="s">
        <v>933</v>
      </c>
      <c r="B137" s="30" t="s">
        <v>934</v>
      </c>
      <c r="C137" s="30" t="s">
        <v>935</v>
      </c>
      <c r="D137" s="30" t="s">
        <v>214</v>
      </c>
      <c r="E137" s="30" t="s">
        <v>936</v>
      </c>
      <c r="F137" s="30" t="s">
        <v>937</v>
      </c>
      <c r="G137" s="30" t="s">
        <v>862</v>
      </c>
      <c r="H137" s="30" t="s">
        <v>637</v>
      </c>
      <c r="I137" s="32"/>
      <c r="J137" s="30" t="s">
        <v>938</v>
      </c>
      <c r="K137" s="30" t="s">
        <v>939</v>
      </c>
      <c r="L137" s="30" t="s">
        <v>494</v>
      </c>
      <c r="M137" s="30" t="s">
        <v>495</v>
      </c>
    </row>
    <row r="138" s="27" customFormat="1" spans="1:13">
      <c r="A138" s="30" t="s">
        <v>940</v>
      </c>
      <c r="B138" s="30" t="s">
        <v>941</v>
      </c>
      <c r="C138" s="30" t="s">
        <v>942</v>
      </c>
      <c r="D138" s="30" t="s">
        <v>214</v>
      </c>
      <c r="E138" s="30" t="s">
        <v>943</v>
      </c>
      <c r="F138" s="30" t="s">
        <v>944</v>
      </c>
      <c r="G138" s="30" t="s">
        <v>252</v>
      </c>
      <c r="H138" s="30" t="s">
        <v>637</v>
      </c>
      <c r="I138" s="32"/>
      <c r="J138" s="30" t="s">
        <v>945</v>
      </c>
      <c r="K138" s="30" t="s">
        <v>946</v>
      </c>
      <c r="L138" s="30" t="s">
        <v>494</v>
      </c>
      <c r="M138" s="30" t="s">
        <v>495</v>
      </c>
    </row>
    <row r="139" s="27" customFormat="1" spans="1:13">
      <c r="A139" s="30" t="s">
        <v>947</v>
      </c>
      <c r="B139" s="30" t="s">
        <v>948</v>
      </c>
      <c r="C139" s="30" t="s">
        <v>949</v>
      </c>
      <c r="D139" s="30" t="s">
        <v>214</v>
      </c>
      <c r="E139" s="30" t="s">
        <v>950</v>
      </c>
      <c r="F139" s="30" t="s">
        <v>951</v>
      </c>
      <c r="G139" s="30" t="s">
        <v>403</v>
      </c>
      <c r="H139" s="30" t="s">
        <v>637</v>
      </c>
      <c r="I139" s="32"/>
      <c r="J139" s="30" t="s">
        <v>952</v>
      </c>
      <c r="K139" s="30" t="s">
        <v>953</v>
      </c>
      <c r="L139" s="30" t="s">
        <v>494</v>
      </c>
      <c r="M139" s="30" t="s">
        <v>495</v>
      </c>
    </row>
    <row r="140" s="27" customFormat="1" spans="1:13">
      <c r="A140" s="30" t="s">
        <v>954</v>
      </c>
      <c r="B140" s="30" t="s">
        <v>955</v>
      </c>
      <c r="C140" s="30" t="s">
        <v>956</v>
      </c>
      <c r="D140" s="30" t="s">
        <v>214</v>
      </c>
      <c r="E140" s="30" t="s">
        <v>365</v>
      </c>
      <c r="F140" s="30" t="s">
        <v>366</v>
      </c>
      <c r="G140" s="30" t="s">
        <v>246</v>
      </c>
      <c r="H140" s="30" t="s">
        <v>637</v>
      </c>
      <c r="I140" s="32"/>
      <c r="J140" s="30" t="s">
        <v>957</v>
      </c>
      <c r="K140" s="30" t="s">
        <v>958</v>
      </c>
      <c r="L140" s="30" t="s">
        <v>494</v>
      </c>
      <c r="M140" s="30" t="s">
        <v>495</v>
      </c>
    </row>
    <row r="141" s="27" customFormat="1" spans="1:13">
      <c r="A141" s="30" t="s">
        <v>959</v>
      </c>
      <c r="B141" s="30" t="s">
        <v>960</v>
      </c>
      <c r="C141" s="30" t="s">
        <v>961</v>
      </c>
      <c r="D141" s="30" t="s">
        <v>214</v>
      </c>
      <c r="E141" s="30" t="s">
        <v>817</v>
      </c>
      <c r="F141" s="30" t="s">
        <v>818</v>
      </c>
      <c r="G141" s="30" t="s">
        <v>228</v>
      </c>
      <c r="H141" s="30" t="s">
        <v>637</v>
      </c>
      <c r="I141" s="32"/>
      <c r="J141" s="30" t="s">
        <v>962</v>
      </c>
      <c r="K141" s="30" t="s">
        <v>963</v>
      </c>
      <c r="L141" s="30" t="s">
        <v>494</v>
      </c>
      <c r="M141" s="30" t="s">
        <v>495</v>
      </c>
    </row>
    <row r="142" s="27" customFormat="1" spans="1:13">
      <c r="A142" s="30" t="s">
        <v>964</v>
      </c>
      <c r="B142" s="30" t="s">
        <v>965</v>
      </c>
      <c r="C142" s="30" t="s">
        <v>966</v>
      </c>
      <c r="D142" s="30" t="s">
        <v>214</v>
      </c>
      <c r="E142" s="30" t="s">
        <v>967</v>
      </c>
      <c r="F142" s="30" t="s">
        <v>166</v>
      </c>
      <c r="G142" s="30" t="s">
        <v>262</v>
      </c>
      <c r="H142" s="30" t="s">
        <v>637</v>
      </c>
      <c r="I142" s="32"/>
      <c r="J142" s="30" t="s">
        <v>968</v>
      </c>
      <c r="K142" s="30" t="s">
        <v>969</v>
      </c>
      <c r="L142" s="30" t="s">
        <v>494</v>
      </c>
      <c r="M142" s="30" t="s">
        <v>495</v>
      </c>
    </row>
    <row r="143" s="27" customFormat="1" spans="1:13">
      <c r="A143" s="30" t="s">
        <v>970</v>
      </c>
      <c r="B143" s="30" t="s">
        <v>971</v>
      </c>
      <c r="C143" s="30" t="s">
        <v>972</v>
      </c>
      <c r="D143" s="30" t="s">
        <v>214</v>
      </c>
      <c r="E143" s="30" t="s">
        <v>973</v>
      </c>
      <c r="F143" s="30" t="s">
        <v>974</v>
      </c>
      <c r="G143" s="30" t="s">
        <v>240</v>
      </c>
      <c r="H143" s="30" t="s">
        <v>637</v>
      </c>
      <c r="I143" s="32"/>
      <c r="J143" s="30" t="s">
        <v>975</v>
      </c>
      <c r="K143" s="30" t="s">
        <v>549</v>
      </c>
      <c r="L143" s="30" t="s">
        <v>494</v>
      </c>
      <c r="M143" s="30" t="s">
        <v>495</v>
      </c>
    </row>
    <row r="144" s="27" customFormat="1" spans="1:13">
      <c r="A144" s="30" t="s">
        <v>976</v>
      </c>
      <c r="B144" s="30" t="s">
        <v>977</v>
      </c>
      <c r="C144" s="30" t="s">
        <v>978</v>
      </c>
      <c r="D144" s="30" t="s">
        <v>214</v>
      </c>
      <c r="E144" s="30" t="s">
        <v>853</v>
      </c>
      <c r="F144" s="30" t="s">
        <v>854</v>
      </c>
      <c r="G144" s="30" t="s">
        <v>272</v>
      </c>
      <c r="H144" s="30" t="s">
        <v>637</v>
      </c>
      <c r="I144" s="32"/>
      <c r="J144" s="30" t="s">
        <v>979</v>
      </c>
      <c r="K144" s="30" t="s">
        <v>980</v>
      </c>
      <c r="L144" s="30" t="s">
        <v>494</v>
      </c>
      <c r="M144" s="30" t="s">
        <v>495</v>
      </c>
    </row>
    <row r="145" s="27" customFormat="1" spans="1:13">
      <c r="A145" s="30" t="s">
        <v>981</v>
      </c>
      <c r="B145" s="30" t="s">
        <v>982</v>
      </c>
      <c r="C145" s="30" t="s">
        <v>983</v>
      </c>
      <c r="D145" s="30" t="s">
        <v>214</v>
      </c>
      <c r="E145" s="30" t="s">
        <v>973</v>
      </c>
      <c r="F145" s="30" t="s">
        <v>974</v>
      </c>
      <c r="G145" s="30" t="s">
        <v>240</v>
      </c>
      <c r="H145" s="30" t="s">
        <v>637</v>
      </c>
      <c r="I145" s="32"/>
      <c r="J145" s="30" t="s">
        <v>984</v>
      </c>
      <c r="K145" s="30" t="s">
        <v>985</v>
      </c>
      <c r="L145" s="30" t="s">
        <v>494</v>
      </c>
      <c r="M145" s="30" t="s">
        <v>495</v>
      </c>
    </row>
    <row r="146" s="27" customFormat="1" spans="1:13">
      <c r="A146" s="30" t="s">
        <v>986</v>
      </c>
      <c r="B146" s="30" t="s">
        <v>987</v>
      </c>
      <c r="C146" s="30" t="s">
        <v>988</v>
      </c>
      <c r="D146" s="30" t="s">
        <v>214</v>
      </c>
      <c r="E146" s="30" t="s">
        <v>458</v>
      </c>
      <c r="F146" s="30" t="s">
        <v>163</v>
      </c>
      <c r="G146" s="30" t="s">
        <v>246</v>
      </c>
      <c r="H146" s="30" t="s">
        <v>637</v>
      </c>
      <c r="I146" s="32"/>
      <c r="J146" s="30" t="s">
        <v>989</v>
      </c>
      <c r="K146" s="30" t="s">
        <v>990</v>
      </c>
      <c r="L146" s="30" t="s">
        <v>494</v>
      </c>
      <c r="M146" s="30" t="s">
        <v>495</v>
      </c>
    </row>
    <row r="147" s="27" customFormat="1" spans="1:13">
      <c r="A147" s="30" t="s">
        <v>991</v>
      </c>
      <c r="B147" s="30" t="s">
        <v>992</v>
      </c>
      <c r="C147" s="30" t="s">
        <v>993</v>
      </c>
      <c r="D147" s="30" t="s">
        <v>214</v>
      </c>
      <c r="E147" s="30" t="s">
        <v>276</v>
      </c>
      <c r="F147" s="30" t="s">
        <v>277</v>
      </c>
      <c r="G147" s="30" t="s">
        <v>228</v>
      </c>
      <c r="H147" s="30" t="s">
        <v>637</v>
      </c>
      <c r="I147" s="32"/>
      <c r="J147" s="30" t="s">
        <v>994</v>
      </c>
      <c r="K147" s="30" t="s">
        <v>995</v>
      </c>
      <c r="L147" s="30" t="s">
        <v>494</v>
      </c>
      <c r="M147" s="30" t="s">
        <v>495</v>
      </c>
    </row>
    <row r="148" s="27" customFormat="1" spans="1:13">
      <c r="A148" s="30" t="s">
        <v>996</v>
      </c>
      <c r="B148" s="30" t="s">
        <v>997</v>
      </c>
      <c r="C148" s="30" t="s">
        <v>998</v>
      </c>
      <c r="D148" s="30" t="s">
        <v>214</v>
      </c>
      <c r="E148" s="30" t="s">
        <v>999</v>
      </c>
      <c r="F148" s="30" t="s">
        <v>1000</v>
      </c>
      <c r="G148" s="30" t="s">
        <v>262</v>
      </c>
      <c r="H148" s="30" t="s">
        <v>637</v>
      </c>
      <c r="I148" s="32"/>
      <c r="J148" s="30" t="s">
        <v>1001</v>
      </c>
      <c r="K148" s="30" t="s">
        <v>1002</v>
      </c>
      <c r="L148" s="30" t="s">
        <v>494</v>
      </c>
      <c r="M148" s="30" t="s">
        <v>495</v>
      </c>
    </row>
    <row r="149" s="27" customFormat="1" spans="1:13">
      <c r="A149" s="30" t="s">
        <v>1003</v>
      </c>
      <c r="B149" s="30" t="s">
        <v>1004</v>
      </c>
      <c r="C149" s="30" t="s">
        <v>1005</v>
      </c>
      <c r="D149" s="30" t="s">
        <v>214</v>
      </c>
      <c r="E149" s="30" t="s">
        <v>530</v>
      </c>
      <c r="F149" s="30" t="s">
        <v>531</v>
      </c>
      <c r="G149" s="30" t="s">
        <v>293</v>
      </c>
      <c r="H149" s="30" t="s">
        <v>637</v>
      </c>
      <c r="I149" s="32"/>
      <c r="J149" s="30" t="s">
        <v>1006</v>
      </c>
      <c r="K149" s="30" t="s">
        <v>1007</v>
      </c>
      <c r="L149" s="30" t="s">
        <v>494</v>
      </c>
      <c r="M149" s="30" t="s">
        <v>495</v>
      </c>
    </row>
    <row r="150" s="27" customFormat="1" spans="1:13">
      <c r="A150" s="30" t="s">
        <v>1008</v>
      </c>
      <c r="B150" s="30" t="s">
        <v>1009</v>
      </c>
      <c r="C150" s="30" t="s">
        <v>1010</v>
      </c>
      <c r="D150" s="30" t="s">
        <v>214</v>
      </c>
      <c r="E150" s="30" t="s">
        <v>449</v>
      </c>
      <c r="F150" s="30" t="s">
        <v>450</v>
      </c>
      <c r="G150" s="30" t="s">
        <v>228</v>
      </c>
      <c r="H150" s="30" t="s">
        <v>637</v>
      </c>
      <c r="I150" s="32"/>
      <c r="J150" s="30" t="s">
        <v>1011</v>
      </c>
      <c r="K150" s="30" t="s">
        <v>1012</v>
      </c>
      <c r="L150" s="30" t="s">
        <v>494</v>
      </c>
      <c r="M150" s="30" t="s">
        <v>495</v>
      </c>
    </row>
    <row r="151" s="27" customFormat="1" spans="1:13">
      <c r="A151" s="30" t="s">
        <v>1013</v>
      </c>
      <c r="B151" s="30" t="s">
        <v>1014</v>
      </c>
      <c r="C151" s="30" t="s">
        <v>1015</v>
      </c>
      <c r="D151" s="30" t="s">
        <v>214</v>
      </c>
      <c r="E151" s="30" t="s">
        <v>750</v>
      </c>
      <c r="F151" s="30" t="s">
        <v>751</v>
      </c>
      <c r="G151" s="30" t="s">
        <v>234</v>
      </c>
      <c r="H151" s="30" t="s">
        <v>637</v>
      </c>
      <c r="I151" s="32"/>
      <c r="J151" s="30" t="s">
        <v>1016</v>
      </c>
      <c r="K151" s="30" t="s">
        <v>1017</v>
      </c>
      <c r="L151" s="30" t="s">
        <v>494</v>
      </c>
      <c r="M151" s="30" t="s">
        <v>495</v>
      </c>
    </row>
    <row r="152" s="27" customFormat="1" spans="1:13">
      <c r="A152" s="30" t="s">
        <v>1018</v>
      </c>
      <c r="B152" s="30" t="s">
        <v>1019</v>
      </c>
      <c r="C152" s="30" t="s">
        <v>1020</v>
      </c>
      <c r="D152" s="30" t="s">
        <v>214</v>
      </c>
      <c r="E152" s="30" t="s">
        <v>912</v>
      </c>
      <c r="F152" s="30" t="s">
        <v>913</v>
      </c>
      <c r="G152" s="30" t="s">
        <v>403</v>
      </c>
      <c r="H152" s="30" t="s">
        <v>637</v>
      </c>
      <c r="I152" s="32"/>
      <c r="J152" s="30" t="s">
        <v>1016</v>
      </c>
      <c r="K152" s="30" t="s">
        <v>1021</v>
      </c>
      <c r="L152" s="30" t="s">
        <v>494</v>
      </c>
      <c r="M152" s="30" t="s">
        <v>495</v>
      </c>
    </row>
    <row r="153" s="27" customFormat="1" spans="1:13">
      <c r="A153" s="30" t="s">
        <v>1022</v>
      </c>
      <c r="B153" s="30" t="s">
        <v>1023</v>
      </c>
      <c r="C153" s="30" t="s">
        <v>1024</v>
      </c>
      <c r="D153" s="30" t="s">
        <v>214</v>
      </c>
      <c r="E153" s="30" t="s">
        <v>624</v>
      </c>
      <c r="F153" s="30" t="s">
        <v>625</v>
      </c>
      <c r="G153" s="30" t="s">
        <v>293</v>
      </c>
      <c r="H153" s="30" t="s">
        <v>637</v>
      </c>
      <c r="I153" s="32"/>
      <c r="J153" s="30" t="s">
        <v>1025</v>
      </c>
      <c r="K153" s="30" t="s">
        <v>1026</v>
      </c>
      <c r="L153" s="30" t="s">
        <v>494</v>
      </c>
      <c r="M153" s="30" t="s">
        <v>495</v>
      </c>
    </row>
    <row r="154" s="27" customFormat="1" spans="1:13">
      <c r="A154" s="30" t="s">
        <v>1027</v>
      </c>
      <c r="B154" s="30" t="s">
        <v>1028</v>
      </c>
      <c r="C154" s="30" t="s">
        <v>1029</v>
      </c>
      <c r="D154" s="30" t="s">
        <v>214</v>
      </c>
      <c r="E154" s="30" t="s">
        <v>1030</v>
      </c>
      <c r="F154" s="30" t="s">
        <v>1031</v>
      </c>
      <c r="G154" s="30" t="s">
        <v>862</v>
      </c>
      <c r="H154" s="30" t="s">
        <v>637</v>
      </c>
      <c r="I154" s="32"/>
      <c r="J154" s="30" t="s">
        <v>1032</v>
      </c>
      <c r="K154" s="30" t="s">
        <v>1033</v>
      </c>
      <c r="L154" s="30" t="s">
        <v>494</v>
      </c>
      <c r="M154" s="30" t="s">
        <v>495</v>
      </c>
    </row>
    <row r="155" s="27" customFormat="1" spans="1:13">
      <c r="A155" s="30" t="s">
        <v>1034</v>
      </c>
      <c r="B155" s="30" t="s">
        <v>1035</v>
      </c>
      <c r="C155" s="30" t="s">
        <v>1036</v>
      </c>
      <c r="D155" s="30" t="s">
        <v>214</v>
      </c>
      <c r="E155" s="30" t="s">
        <v>973</v>
      </c>
      <c r="F155" s="30" t="s">
        <v>974</v>
      </c>
      <c r="G155" s="30" t="s">
        <v>240</v>
      </c>
      <c r="H155" s="30" t="s">
        <v>637</v>
      </c>
      <c r="I155" s="32"/>
      <c r="J155" s="30" t="s">
        <v>1037</v>
      </c>
      <c r="K155" s="30" t="s">
        <v>1038</v>
      </c>
      <c r="L155" s="30" t="s">
        <v>494</v>
      </c>
      <c r="M155" s="30" t="s">
        <v>495</v>
      </c>
    </row>
    <row r="156" s="27" customFormat="1" spans="1:13">
      <c r="A156" s="30" t="s">
        <v>1039</v>
      </c>
      <c r="B156" s="30" t="s">
        <v>1040</v>
      </c>
      <c r="C156" s="30" t="s">
        <v>1041</v>
      </c>
      <c r="D156" s="30" t="s">
        <v>214</v>
      </c>
      <c r="E156" s="30" t="s">
        <v>973</v>
      </c>
      <c r="F156" s="30" t="s">
        <v>974</v>
      </c>
      <c r="G156" s="30" t="s">
        <v>240</v>
      </c>
      <c r="H156" s="30" t="s">
        <v>637</v>
      </c>
      <c r="I156" s="32"/>
      <c r="J156" s="30" t="s">
        <v>1042</v>
      </c>
      <c r="K156" s="30" t="s">
        <v>1043</v>
      </c>
      <c r="L156" s="30" t="s">
        <v>494</v>
      </c>
      <c r="M156" s="30" t="s">
        <v>495</v>
      </c>
    </row>
    <row r="157" s="27" customFormat="1" spans="1:13">
      <c r="A157" s="30" t="s">
        <v>1044</v>
      </c>
      <c r="B157" s="30" t="s">
        <v>1045</v>
      </c>
      <c r="C157" s="30" t="s">
        <v>1046</v>
      </c>
      <c r="D157" s="30" t="s">
        <v>214</v>
      </c>
      <c r="E157" s="30" t="s">
        <v>853</v>
      </c>
      <c r="F157" s="30" t="s">
        <v>854</v>
      </c>
      <c r="G157" s="30" t="s">
        <v>272</v>
      </c>
      <c r="H157" s="30" t="s">
        <v>637</v>
      </c>
      <c r="I157" s="32"/>
      <c r="J157" s="30" t="s">
        <v>1047</v>
      </c>
      <c r="K157" s="30" t="s">
        <v>1048</v>
      </c>
      <c r="L157" s="30" t="s">
        <v>494</v>
      </c>
      <c r="M157" s="30" t="s">
        <v>495</v>
      </c>
    </row>
    <row r="158" s="27" customFormat="1" spans="1:13">
      <c r="A158" s="30" t="s">
        <v>1049</v>
      </c>
      <c r="B158" s="30" t="s">
        <v>1050</v>
      </c>
      <c r="C158" s="30" t="s">
        <v>1051</v>
      </c>
      <c r="D158" s="30" t="s">
        <v>214</v>
      </c>
      <c r="E158" s="30" t="s">
        <v>1030</v>
      </c>
      <c r="F158" s="30" t="s">
        <v>1031</v>
      </c>
      <c r="G158" s="30" t="s">
        <v>862</v>
      </c>
      <c r="H158" s="30" t="s">
        <v>637</v>
      </c>
      <c r="I158" s="32"/>
      <c r="J158" s="30" t="s">
        <v>1052</v>
      </c>
      <c r="K158" s="30" t="s">
        <v>1053</v>
      </c>
      <c r="L158" s="30" t="s">
        <v>494</v>
      </c>
      <c r="M158" s="30" t="s">
        <v>495</v>
      </c>
    </row>
    <row r="159" s="27" customFormat="1" spans="1:13">
      <c r="A159" s="30" t="s">
        <v>1054</v>
      </c>
      <c r="B159" s="30" t="s">
        <v>1055</v>
      </c>
      <c r="C159" s="30" t="s">
        <v>1056</v>
      </c>
      <c r="D159" s="30" t="s">
        <v>214</v>
      </c>
      <c r="E159" s="30" t="s">
        <v>566</v>
      </c>
      <c r="F159" s="30" t="s">
        <v>567</v>
      </c>
      <c r="G159" s="30" t="s">
        <v>293</v>
      </c>
      <c r="H159" s="30" t="s">
        <v>1057</v>
      </c>
      <c r="I159" s="32"/>
      <c r="J159" s="30" t="s">
        <v>1058</v>
      </c>
      <c r="K159" s="30" t="s">
        <v>1059</v>
      </c>
      <c r="L159" s="30" t="s">
        <v>878</v>
      </c>
      <c r="M159" s="30" t="s">
        <v>495</v>
      </c>
    </row>
    <row r="160" s="27" customFormat="1" spans="1:13">
      <c r="A160" s="30" t="s">
        <v>1060</v>
      </c>
      <c r="B160" s="30" t="s">
        <v>1061</v>
      </c>
      <c r="C160" s="30" t="s">
        <v>1062</v>
      </c>
      <c r="D160" s="30" t="s">
        <v>214</v>
      </c>
      <c r="E160" s="30" t="s">
        <v>324</v>
      </c>
      <c r="F160" s="30" t="s">
        <v>325</v>
      </c>
      <c r="G160" s="30" t="s">
        <v>228</v>
      </c>
      <c r="H160" s="30" t="s">
        <v>1057</v>
      </c>
      <c r="I160" s="32"/>
      <c r="J160" s="30" t="s">
        <v>1063</v>
      </c>
      <c r="K160" s="30" t="s">
        <v>1064</v>
      </c>
      <c r="L160" s="30" t="s">
        <v>878</v>
      </c>
      <c r="M160" s="30" t="s">
        <v>495</v>
      </c>
    </row>
    <row r="161" s="27" customFormat="1" spans="1:13">
      <c r="A161" s="30" t="s">
        <v>1065</v>
      </c>
      <c r="B161" s="30" t="s">
        <v>1066</v>
      </c>
      <c r="C161" s="30" t="s">
        <v>1067</v>
      </c>
      <c r="D161" s="30" t="s">
        <v>214</v>
      </c>
      <c r="E161" s="30" t="s">
        <v>1068</v>
      </c>
      <c r="F161" s="30" t="s">
        <v>1069</v>
      </c>
      <c r="G161" s="30" t="s">
        <v>1070</v>
      </c>
      <c r="H161" s="30" t="s">
        <v>1057</v>
      </c>
      <c r="I161" s="32"/>
      <c r="J161" s="30" t="s">
        <v>1071</v>
      </c>
      <c r="K161" s="30" t="s">
        <v>1072</v>
      </c>
      <c r="L161" s="30" t="s">
        <v>878</v>
      </c>
      <c r="M161" s="30" t="s">
        <v>495</v>
      </c>
    </row>
    <row r="162" s="27" customFormat="1" spans="1:13">
      <c r="A162" s="30" t="s">
        <v>1073</v>
      </c>
      <c r="B162" s="30" t="s">
        <v>1074</v>
      </c>
      <c r="C162" s="30" t="s">
        <v>1075</v>
      </c>
      <c r="D162" s="30" t="s">
        <v>214</v>
      </c>
      <c r="E162" s="30" t="s">
        <v>422</v>
      </c>
      <c r="F162" s="30" t="s">
        <v>75</v>
      </c>
      <c r="G162" s="30" t="s">
        <v>252</v>
      </c>
      <c r="H162" s="30" t="s">
        <v>1057</v>
      </c>
      <c r="I162" s="32"/>
      <c r="J162" s="30" t="s">
        <v>1076</v>
      </c>
      <c r="K162" s="30" t="s">
        <v>1077</v>
      </c>
      <c r="L162" s="30" t="s">
        <v>878</v>
      </c>
      <c r="M162" s="30" t="s">
        <v>495</v>
      </c>
    </row>
    <row r="163" s="27" customFormat="1" spans="1:13">
      <c r="A163" s="30" t="s">
        <v>1078</v>
      </c>
      <c r="B163" s="30" t="s">
        <v>1079</v>
      </c>
      <c r="C163" s="30" t="s">
        <v>1080</v>
      </c>
      <c r="D163" s="30" t="s">
        <v>214</v>
      </c>
      <c r="E163" s="30" t="s">
        <v>439</v>
      </c>
      <c r="F163" s="30" t="s">
        <v>440</v>
      </c>
      <c r="G163" s="30" t="s">
        <v>246</v>
      </c>
      <c r="H163" s="30" t="s">
        <v>1057</v>
      </c>
      <c r="I163" s="32"/>
      <c r="J163" s="30" t="s">
        <v>1081</v>
      </c>
      <c r="K163" s="30" t="s">
        <v>1082</v>
      </c>
      <c r="L163" s="30" t="s">
        <v>878</v>
      </c>
      <c r="M163" s="30" t="s">
        <v>495</v>
      </c>
    </row>
    <row r="164" s="27" customFormat="1" spans="1:13">
      <c r="A164" s="30" t="s">
        <v>1083</v>
      </c>
      <c r="B164" s="30" t="s">
        <v>1084</v>
      </c>
      <c r="C164" s="30" t="s">
        <v>1085</v>
      </c>
      <c r="D164" s="30" t="s">
        <v>214</v>
      </c>
      <c r="E164" s="30" t="s">
        <v>553</v>
      </c>
      <c r="F164" s="30" t="s">
        <v>554</v>
      </c>
      <c r="G164" s="30" t="s">
        <v>262</v>
      </c>
      <c r="H164" s="30" t="s">
        <v>1057</v>
      </c>
      <c r="I164" s="32"/>
      <c r="J164" s="30" t="s">
        <v>1086</v>
      </c>
      <c r="K164" s="30" t="s">
        <v>1087</v>
      </c>
      <c r="L164" s="30" t="s">
        <v>878</v>
      </c>
      <c r="M164" s="30" t="s">
        <v>495</v>
      </c>
    </row>
    <row r="165" s="27" customFormat="1" spans="1:13">
      <c r="A165" s="30" t="s">
        <v>1088</v>
      </c>
      <c r="B165" s="30" t="s">
        <v>1089</v>
      </c>
      <c r="C165" s="30" t="s">
        <v>1090</v>
      </c>
      <c r="D165" s="30" t="s">
        <v>214</v>
      </c>
      <c r="E165" s="30" t="s">
        <v>1091</v>
      </c>
      <c r="F165" s="30" t="s">
        <v>1092</v>
      </c>
      <c r="G165" s="30" t="s">
        <v>1093</v>
      </c>
      <c r="H165" s="30" t="s">
        <v>1057</v>
      </c>
      <c r="I165" s="32"/>
      <c r="J165" s="30" t="s">
        <v>1094</v>
      </c>
      <c r="K165" s="30" t="s">
        <v>1095</v>
      </c>
      <c r="L165" s="30" t="s">
        <v>878</v>
      </c>
      <c r="M165" s="30" t="s">
        <v>495</v>
      </c>
    </row>
    <row r="166" s="27" customFormat="1" spans="1:13">
      <c r="A166" s="30" t="s">
        <v>1096</v>
      </c>
      <c r="B166" s="30" t="s">
        <v>1097</v>
      </c>
      <c r="C166" s="30" t="s">
        <v>1098</v>
      </c>
      <c r="D166" s="30" t="s">
        <v>214</v>
      </c>
      <c r="E166" s="30" t="s">
        <v>333</v>
      </c>
      <c r="F166" s="30" t="s">
        <v>334</v>
      </c>
      <c r="G166" s="30" t="s">
        <v>228</v>
      </c>
      <c r="H166" s="30" t="s">
        <v>1057</v>
      </c>
      <c r="I166" s="32"/>
      <c r="J166" s="30" t="s">
        <v>1099</v>
      </c>
      <c r="K166" s="30" t="s">
        <v>1100</v>
      </c>
      <c r="L166" s="30" t="s">
        <v>878</v>
      </c>
      <c r="M166" s="30" t="s">
        <v>495</v>
      </c>
    </row>
    <row r="167" s="27" customFormat="1" spans="1:13">
      <c r="A167" s="30" t="s">
        <v>1101</v>
      </c>
      <c r="B167" s="30" t="s">
        <v>1102</v>
      </c>
      <c r="C167" s="30" t="s">
        <v>1103</v>
      </c>
      <c r="D167" s="30" t="s">
        <v>214</v>
      </c>
      <c r="E167" s="30" t="s">
        <v>1104</v>
      </c>
      <c r="F167" s="30" t="s">
        <v>1105</v>
      </c>
      <c r="G167" s="30" t="s">
        <v>731</v>
      </c>
      <c r="H167" s="30" t="s">
        <v>1057</v>
      </c>
      <c r="I167" s="32"/>
      <c r="J167" s="30" t="s">
        <v>1106</v>
      </c>
      <c r="K167" s="30" t="s">
        <v>1107</v>
      </c>
      <c r="L167" s="30" t="s">
        <v>878</v>
      </c>
      <c r="M167" s="30" t="s">
        <v>495</v>
      </c>
    </row>
    <row r="168" s="27" customFormat="1" spans="1:13">
      <c r="A168" s="30" t="s">
        <v>1108</v>
      </c>
      <c r="B168" s="30" t="s">
        <v>1109</v>
      </c>
      <c r="C168" s="30" t="s">
        <v>1110</v>
      </c>
      <c r="D168" s="30" t="s">
        <v>214</v>
      </c>
      <c r="E168" s="30" t="s">
        <v>415</v>
      </c>
      <c r="F168" s="30" t="s">
        <v>144</v>
      </c>
      <c r="G168" s="30" t="s">
        <v>228</v>
      </c>
      <c r="H168" s="30" t="s">
        <v>1057</v>
      </c>
      <c r="I168" s="32"/>
      <c r="J168" s="30" t="s">
        <v>1111</v>
      </c>
      <c r="K168" s="30" t="s">
        <v>570</v>
      </c>
      <c r="L168" s="30" t="s">
        <v>878</v>
      </c>
      <c r="M168" s="30" t="s">
        <v>495</v>
      </c>
    </row>
    <row r="169" s="27" customFormat="1" spans="1:13">
      <c r="A169" s="30" t="s">
        <v>354</v>
      </c>
      <c r="B169" s="30" t="s">
        <v>1112</v>
      </c>
      <c r="C169" s="30" t="s">
        <v>1113</v>
      </c>
      <c r="D169" s="30" t="s">
        <v>214</v>
      </c>
      <c r="E169" s="30" t="s">
        <v>439</v>
      </c>
      <c r="F169" s="30" t="s">
        <v>440</v>
      </c>
      <c r="G169" s="30" t="s">
        <v>246</v>
      </c>
      <c r="H169" s="30" t="s">
        <v>1057</v>
      </c>
      <c r="I169" s="32"/>
      <c r="J169" s="30" t="s">
        <v>1114</v>
      </c>
      <c r="K169" s="30" t="s">
        <v>813</v>
      </c>
      <c r="L169" s="30" t="s">
        <v>878</v>
      </c>
      <c r="M169" s="30" t="s">
        <v>495</v>
      </c>
    </row>
    <row r="170" s="27" customFormat="1" spans="1:13">
      <c r="A170" s="30" t="s">
        <v>1115</v>
      </c>
      <c r="B170" s="30" t="s">
        <v>1116</v>
      </c>
      <c r="C170" s="30" t="s">
        <v>1117</v>
      </c>
      <c r="D170" s="30" t="s">
        <v>214</v>
      </c>
      <c r="E170" s="30" t="s">
        <v>1118</v>
      </c>
      <c r="F170" s="30" t="s">
        <v>1119</v>
      </c>
      <c r="G170" s="30" t="s">
        <v>252</v>
      </c>
      <c r="H170" s="30" t="s">
        <v>1057</v>
      </c>
      <c r="I170" s="32"/>
      <c r="J170" s="30" t="s">
        <v>1120</v>
      </c>
      <c r="K170" s="30" t="s">
        <v>1121</v>
      </c>
      <c r="L170" s="30" t="s">
        <v>878</v>
      </c>
      <c r="M170" s="30" t="s">
        <v>495</v>
      </c>
    </row>
    <row r="171" s="27" customFormat="1" spans="1:13">
      <c r="A171" s="30" t="s">
        <v>1122</v>
      </c>
      <c r="B171" s="30" t="s">
        <v>1123</v>
      </c>
      <c r="C171" s="30" t="s">
        <v>1124</v>
      </c>
      <c r="D171" s="30" t="s">
        <v>214</v>
      </c>
      <c r="E171" s="30" t="s">
        <v>1125</v>
      </c>
      <c r="F171" s="30" t="s">
        <v>1126</v>
      </c>
      <c r="G171" s="30" t="s">
        <v>272</v>
      </c>
      <c r="H171" s="30" t="s">
        <v>1057</v>
      </c>
      <c r="I171" s="32"/>
      <c r="J171" s="30" t="s">
        <v>1127</v>
      </c>
      <c r="K171" s="30" t="s">
        <v>1128</v>
      </c>
      <c r="L171" s="30" t="s">
        <v>878</v>
      </c>
      <c r="M171" s="30" t="s">
        <v>495</v>
      </c>
    </row>
    <row r="172" s="27" customFormat="1" spans="1:13">
      <c r="A172" s="30" t="s">
        <v>1129</v>
      </c>
      <c r="B172" s="30" t="s">
        <v>1130</v>
      </c>
      <c r="C172" s="30" t="s">
        <v>1131</v>
      </c>
      <c r="D172" s="30" t="s">
        <v>214</v>
      </c>
      <c r="E172" s="30" t="s">
        <v>310</v>
      </c>
      <c r="F172" s="30" t="s">
        <v>311</v>
      </c>
      <c r="G172" s="30" t="s">
        <v>246</v>
      </c>
      <c r="H172" s="30" t="s">
        <v>1057</v>
      </c>
      <c r="I172" s="32"/>
      <c r="J172" s="30" t="s">
        <v>1132</v>
      </c>
      <c r="K172" s="30" t="s">
        <v>526</v>
      </c>
      <c r="L172" s="30" t="s">
        <v>878</v>
      </c>
      <c r="M172" s="30" t="s">
        <v>495</v>
      </c>
    </row>
    <row r="173" s="27" customFormat="1" spans="1:13">
      <c r="A173" s="30" t="s">
        <v>1133</v>
      </c>
      <c r="B173" s="30" t="s">
        <v>1134</v>
      </c>
      <c r="C173" s="30" t="s">
        <v>1135</v>
      </c>
      <c r="D173" s="30" t="s">
        <v>214</v>
      </c>
      <c r="E173" s="30" t="s">
        <v>1136</v>
      </c>
      <c r="F173" s="30" t="s">
        <v>187</v>
      </c>
      <c r="G173" s="30" t="s">
        <v>246</v>
      </c>
      <c r="H173" s="30" t="s">
        <v>1057</v>
      </c>
      <c r="I173" s="32"/>
      <c r="J173" s="30" t="s">
        <v>1137</v>
      </c>
      <c r="K173" s="30" t="s">
        <v>1095</v>
      </c>
      <c r="L173" s="30" t="s">
        <v>878</v>
      </c>
      <c r="M173" s="30" t="s">
        <v>495</v>
      </c>
    </row>
    <row r="174" s="27" customFormat="1" spans="1:13">
      <c r="A174" s="30" t="s">
        <v>1138</v>
      </c>
      <c r="B174" s="30" t="s">
        <v>1139</v>
      </c>
      <c r="C174" s="30" t="s">
        <v>1140</v>
      </c>
      <c r="D174" s="30" t="s">
        <v>214</v>
      </c>
      <c r="E174" s="30" t="s">
        <v>439</v>
      </c>
      <c r="F174" s="30" t="s">
        <v>440</v>
      </c>
      <c r="G174" s="30" t="s">
        <v>246</v>
      </c>
      <c r="H174" s="30" t="s">
        <v>1057</v>
      </c>
      <c r="I174" s="32"/>
      <c r="J174" s="30" t="s">
        <v>1141</v>
      </c>
      <c r="K174" s="30" t="s">
        <v>1142</v>
      </c>
      <c r="L174" s="30" t="s">
        <v>878</v>
      </c>
      <c r="M174" s="30" t="s">
        <v>495</v>
      </c>
    </row>
    <row r="175" s="27" customFormat="1" spans="1:13">
      <c r="A175" s="30" t="s">
        <v>1143</v>
      </c>
      <c r="B175" s="30" t="s">
        <v>1144</v>
      </c>
      <c r="C175" s="30" t="s">
        <v>1145</v>
      </c>
      <c r="D175" s="30" t="s">
        <v>214</v>
      </c>
      <c r="E175" s="30" t="s">
        <v>967</v>
      </c>
      <c r="F175" s="30" t="s">
        <v>166</v>
      </c>
      <c r="G175" s="30" t="s">
        <v>262</v>
      </c>
      <c r="H175" s="30" t="s">
        <v>1057</v>
      </c>
      <c r="I175" s="32"/>
      <c r="J175" s="30" t="s">
        <v>1146</v>
      </c>
      <c r="K175" s="30" t="s">
        <v>1147</v>
      </c>
      <c r="L175" s="30" t="s">
        <v>878</v>
      </c>
      <c r="M175" s="30" t="s">
        <v>495</v>
      </c>
    </row>
    <row r="176" s="27" customFormat="1" spans="1:13">
      <c r="A176" s="30" t="s">
        <v>1148</v>
      </c>
      <c r="B176" s="30" t="s">
        <v>1149</v>
      </c>
      <c r="C176" s="30" t="s">
        <v>1150</v>
      </c>
      <c r="D176" s="30" t="s">
        <v>214</v>
      </c>
      <c r="E176" s="30" t="s">
        <v>1151</v>
      </c>
      <c r="F176" s="30" t="s">
        <v>133</v>
      </c>
      <c r="G176" s="30" t="s">
        <v>228</v>
      </c>
      <c r="H176" s="30" t="s">
        <v>1057</v>
      </c>
      <c r="I176" s="32"/>
      <c r="J176" s="30" t="s">
        <v>1152</v>
      </c>
      <c r="K176" s="30" t="s">
        <v>1153</v>
      </c>
      <c r="L176" s="30" t="s">
        <v>878</v>
      </c>
      <c r="M176" s="30" t="s">
        <v>495</v>
      </c>
    </row>
    <row r="177" s="27" customFormat="1" spans="1:13">
      <c r="A177" s="30" t="s">
        <v>1154</v>
      </c>
      <c r="B177" s="30" t="s">
        <v>1155</v>
      </c>
      <c r="C177" s="30" t="s">
        <v>1156</v>
      </c>
      <c r="D177" s="30" t="s">
        <v>214</v>
      </c>
      <c r="E177" s="30" t="s">
        <v>250</v>
      </c>
      <c r="F177" s="30" t="s">
        <v>251</v>
      </c>
      <c r="G177" s="30" t="s">
        <v>252</v>
      </c>
      <c r="H177" s="30" t="s">
        <v>1057</v>
      </c>
      <c r="I177" s="32"/>
      <c r="J177" s="30" t="s">
        <v>1157</v>
      </c>
      <c r="K177" s="30" t="s">
        <v>1158</v>
      </c>
      <c r="L177" s="30" t="s">
        <v>878</v>
      </c>
      <c r="M177" s="30" t="s">
        <v>495</v>
      </c>
    </row>
    <row r="178" s="27" customFormat="1" spans="1:13">
      <c r="A178" s="30" t="s">
        <v>1159</v>
      </c>
      <c r="B178" s="30" t="s">
        <v>1160</v>
      </c>
      <c r="C178" s="30" t="s">
        <v>1161</v>
      </c>
      <c r="D178" s="30" t="s">
        <v>214</v>
      </c>
      <c r="E178" s="30" t="s">
        <v>271</v>
      </c>
      <c r="F178" s="30" t="s">
        <v>138</v>
      </c>
      <c r="G178" s="30" t="s">
        <v>272</v>
      </c>
      <c r="H178" s="30" t="s">
        <v>1057</v>
      </c>
      <c r="I178" s="32"/>
      <c r="J178" s="30" t="s">
        <v>1162</v>
      </c>
      <c r="K178" s="30" t="s">
        <v>1163</v>
      </c>
      <c r="L178" s="30" t="s">
        <v>878</v>
      </c>
      <c r="M178" s="30" t="s">
        <v>495</v>
      </c>
    </row>
    <row r="179" s="27" customFormat="1" spans="1:13">
      <c r="A179" s="30" t="s">
        <v>1164</v>
      </c>
      <c r="B179" s="30" t="s">
        <v>1165</v>
      </c>
      <c r="C179" s="30" t="s">
        <v>1166</v>
      </c>
      <c r="D179" s="30" t="s">
        <v>214</v>
      </c>
      <c r="E179" s="30" t="s">
        <v>666</v>
      </c>
      <c r="F179" s="30" t="s">
        <v>667</v>
      </c>
      <c r="G179" s="30" t="s">
        <v>234</v>
      </c>
      <c r="H179" s="30" t="s">
        <v>1057</v>
      </c>
      <c r="I179" s="32"/>
      <c r="J179" s="30" t="s">
        <v>1167</v>
      </c>
      <c r="K179" s="30" t="s">
        <v>1168</v>
      </c>
      <c r="L179" s="30" t="s">
        <v>878</v>
      </c>
      <c r="M179" s="30" t="s">
        <v>495</v>
      </c>
    </row>
    <row r="180" s="27" customFormat="1" spans="1:13">
      <c r="A180" s="30" t="s">
        <v>1169</v>
      </c>
      <c r="B180" s="30" t="s">
        <v>1170</v>
      </c>
      <c r="C180" s="30" t="s">
        <v>1171</v>
      </c>
      <c r="D180" s="30" t="s">
        <v>214</v>
      </c>
      <c r="E180" s="30" t="s">
        <v>215</v>
      </c>
      <c r="F180" s="30" t="s">
        <v>216</v>
      </c>
      <c r="G180" s="30" t="s">
        <v>217</v>
      </c>
      <c r="H180" s="30" t="s">
        <v>1057</v>
      </c>
      <c r="I180" s="32"/>
      <c r="J180" s="30" t="s">
        <v>1172</v>
      </c>
      <c r="K180" s="30" t="s">
        <v>1173</v>
      </c>
      <c r="L180" s="30" t="s">
        <v>878</v>
      </c>
      <c r="M180" s="30" t="s">
        <v>495</v>
      </c>
    </row>
    <row r="181" s="27" customFormat="1" spans="1:13">
      <c r="A181" s="30" t="s">
        <v>1174</v>
      </c>
      <c r="B181" s="30" t="s">
        <v>1175</v>
      </c>
      <c r="C181" s="30" t="s">
        <v>1176</v>
      </c>
      <c r="D181" s="30" t="s">
        <v>214</v>
      </c>
      <c r="E181" s="30" t="s">
        <v>426</v>
      </c>
      <c r="F181" s="30" t="s">
        <v>427</v>
      </c>
      <c r="G181" s="30" t="s">
        <v>246</v>
      </c>
      <c r="H181" s="30" t="s">
        <v>1057</v>
      </c>
      <c r="I181" s="32"/>
      <c r="J181" s="30" t="s">
        <v>1177</v>
      </c>
      <c r="K181" s="30" t="s">
        <v>1178</v>
      </c>
      <c r="L181" s="30" t="s">
        <v>878</v>
      </c>
      <c r="M181" s="30" t="s">
        <v>495</v>
      </c>
    </row>
    <row r="182" s="27" customFormat="1" spans="1:13">
      <c r="A182" s="30" t="s">
        <v>1179</v>
      </c>
      <c r="B182" s="30" t="s">
        <v>1180</v>
      </c>
      <c r="C182" s="30" t="s">
        <v>1181</v>
      </c>
      <c r="D182" s="30" t="s">
        <v>214</v>
      </c>
      <c r="E182" s="30" t="s">
        <v>967</v>
      </c>
      <c r="F182" s="30" t="s">
        <v>166</v>
      </c>
      <c r="G182" s="30" t="s">
        <v>262</v>
      </c>
      <c r="H182" s="30" t="s">
        <v>1057</v>
      </c>
      <c r="I182" s="32"/>
      <c r="J182" s="30" t="s">
        <v>1182</v>
      </c>
      <c r="K182" s="30" t="s">
        <v>1183</v>
      </c>
      <c r="L182" s="30" t="s">
        <v>878</v>
      </c>
      <c r="M182" s="30" t="s">
        <v>495</v>
      </c>
    </row>
    <row r="183" s="27" customFormat="1" spans="1:13">
      <c r="A183" s="30" t="s">
        <v>1184</v>
      </c>
      <c r="B183" s="30" t="s">
        <v>1185</v>
      </c>
      <c r="C183" s="30" t="s">
        <v>1186</v>
      </c>
      <c r="D183" s="30" t="s">
        <v>214</v>
      </c>
      <c r="E183" s="30" t="s">
        <v>1187</v>
      </c>
      <c r="F183" s="30" t="s">
        <v>1188</v>
      </c>
      <c r="G183" s="30" t="s">
        <v>228</v>
      </c>
      <c r="H183" s="30" t="s">
        <v>1057</v>
      </c>
      <c r="I183" s="32"/>
      <c r="J183" s="30" t="s">
        <v>1189</v>
      </c>
      <c r="K183" s="30" t="s">
        <v>1190</v>
      </c>
      <c r="L183" s="30" t="s">
        <v>878</v>
      </c>
      <c r="M183" s="30" t="s">
        <v>495</v>
      </c>
    </row>
    <row r="184" s="27" customFormat="1" spans="1:13">
      <c r="A184" s="30" t="s">
        <v>1191</v>
      </c>
      <c r="B184" s="30" t="s">
        <v>1192</v>
      </c>
      <c r="C184" s="30" t="s">
        <v>1193</v>
      </c>
      <c r="D184" s="30" t="s">
        <v>214</v>
      </c>
      <c r="E184" s="30" t="s">
        <v>610</v>
      </c>
      <c r="F184" s="30" t="s">
        <v>611</v>
      </c>
      <c r="G184" s="30" t="s">
        <v>262</v>
      </c>
      <c r="H184" s="30" t="s">
        <v>1057</v>
      </c>
      <c r="I184" s="32"/>
      <c r="J184" s="30" t="s">
        <v>1194</v>
      </c>
      <c r="K184" s="30" t="s">
        <v>1158</v>
      </c>
      <c r="L184" s="30" t="s">
        <v>878</v>
      </c>
      <c r="M184" s="30" t="s">
        <v>495</v>
      </c>
    </row>
    <row r="185" s="27" customFormat="1" spans="1:13">
      <c r="A185" s="30" t="s">
        <v>1195</v>
      </c>
      <c r="B185" s="30" t="s">
        <v>1196</v>
      </c>
      <c r="C185" s="30" t="s">
        <v>1197</v>
      </c>
      <c r="D185" s="30" t="s">
        <v>214</v>
      </c>
      <c r="E185" s="30" t="s">
        <v>297</v>
      </c>
      <c r="F185" s="30" t="s">
        <v>185</v>
      </c>
      <c r="G185" s="30" t="s">
        <v>298</v>
      </c>
      <c r="H185" s="30" t="s">
        <v>1057</v>
      </c>
      <c r="I185" s="32"/>
      <c r="J185" s="30" t="s">
        <v>1198</v>
      </c>
      <c r="K185" s="30" t="s">
        <v>1173</v>
      </c>
      <c r="L185" s="30" t="s">
        <v>878</v>
      </c>
      <c r="M185" s="30" t="s">
        <v>495</v>
      </c>
    </row>
    <row r="186" s="27" customFormat="1" spans="1:13">
      <c r="A186" s="30" t="s">
        <v>1199</v>
      </c>
      <c r="B186" s="30" t="s">
        <v>1200</v>
      </c>
      <c r="C186" s="30" t="s">
        <v>1201</v>
      </c>
      <c r="D186" s="30" t="s">
        <v>214</v>
      </c>
      <c r="E186" s="30" t="s">
        <v>643</v>
      </c>
      <c r="F186" s="30" t="s">
        <v>644</v>
      </c>
      <c r="G186" s="30" t="s">
        <v>252</v>
      </c>
      <c r="H186" s="30" t="s">
        <v>1057</v>
      </c>
      <c r="I186" s="32"/>
      <c r="J186" s="30" t="s">
        <v>1202</v>
      </c>
      <c r="K186" s="30" t="s">
        <v>1203</v>
      </c>
      <c r="L186" s="30" t="s">
        <v>878</v>
      </c>
      <c r="M186" s="30" t="s">
        <v>495</v>
      </c>
    </row>
    <row r="187" s="27" customFormat="1" spans="1:13">
      <c r="A187" s="30" t="s">
        <v>1204</v>
      </c>
      <c r="B187" s="30" t="s">
        <v>1205</v>
      </c>
      <c r="C187" s="30" t="s">
        <v>1206</v>
      </c>
      <c r="D187" s="30" t="s">
        <v>214</v>
      </c>
      <c r="E187" s="30" t="s">
        <v>426</v>
      </c>
      <c r="F187" s="30" t="s">
        <v>427</v>
      </c>
      <c r="G187" s="30" t="s">
        <v>246</v>
      </c>
      <c r="H187" s="30" t="s">
        <v>1057</v>
      </c>
      <c r="I187" s="32"/>
      <c r="J187" s="30" t="s">
        <v>1207</v>
      </c>
      <c r="K187" s="30" t="s">
        <v>521</v>
      </c>
      <c r="L187" s="30" t="s">
        <v>878</v>
      </c>
      <c r="M187" s="30" t="s">
        <v>495</v>
      </c>
    </row>
    <row r="188" s="27" customFormat="1" spans="1:13">
      <c r="A188" s="30" t="s">
        <v>928</v>
      </c>
      <c r="B188" s="30" t="s">
        <v>1208</v>
      </c>
      <c r="C188" s="30" t="s">
        <v>1209</v>
      </c>
      <c r="D188" s="30" t="s">
        <v>214</v>
      </c>
      <c r="E188" s="30" t="s">
        <v>722</v>
      </c>
      <c r="F188" s="30" t="s">
        <v>723</v>
      </c>
      <c r="G188" s="30" t="s">
        <v>234</v>
      </c>
      <c r="H188" s="30" t="s">
        <v>1057</v>
      </c>
      <c r="I188" s="32"/>
      <c r="J188" s="30" t="s">
        <v>1210</v>
      </c>
      <c r="K188" s="30" t="s">
        <v>1211</v>
      </c>
      <c r="L188" s="30" t="s">
        <v>878</v>
      </c>
      <c r="M188" s="30" t="s">
        <v>495</v>
      </c>
    </row>
    <row r="189" s="27" customFormat="1" spans="1:13">
      <c r="A189" s="30" t="s">
        <v>1212</v>
      </c>
      <c r="B189" s="30" t="s">
        <v>1213</v>
      </c>
      <c r="C189" s="30" t="s">
        <v>1214</v>
      </c>
      <c r="D189" s="30" t="s">
        <v>214</v>
      </c>
      <c r="E189" s="30" t="s">
        <v>1187</v>
      </c>
      <c r="F189" s="30" t="s">
        <v>1188</v>
      </c>
      <c r="G189" s="30" t="s">
        <v>228</v>
      </c>
      <c r="H189" s="30" t="s">
        <v>1057</v>
      </c>
      <c r="I189" s="32"/>
      <c r="J189" s="30" t="s">
        <v>1215</v>
      </c>
      <c r="K189" s="30" t="s">
        <v>1216</v>
      </c>
      <c r="L189" s="30" t="s">
        <v>878</v>
      </c>
      <c r="M189" s="30" t="s">
        <v>495</v>
      </c>
    </row>
    <row r="190" s="27" customFormat="1" spans="1:13">
      <c r="A190" s="30" t="s">
        <v>1217</v>
      </c>
      <c r="B190" s="30" t="s">
        <v>1218</v>
      </c>
      <c r="C190" s="30" t="s">
        <v>1219</v>
      </c>
      <c r="D190" s="30" t="s">
        <v>214</v>
      </c>
      <c r="E190" s="30" t="s">
        <v>226</v>
      </c>
      <c r="F190" s="30" t="s">
        <v>227</v>
      </c>
      <c r="G190" s="30" t="s">
        <v>228</v>
      </c>
      <c r="H190" s="30" t="s">
        <v>1057</v>
      </c>
      <c r="I190" s="32"/>
      <c r="J190" s="30" t="s">
        <v>1220</v>
      </c>
      <c r="K190" s="30" t="s">
        <v>1095</v>
      </c>
      <c r="L190" s="30" t="s">
        <v>878</v>
      </c>
      <c r="M190" s="30" t="s">
        <v>495</v>
      </c>
    </row>
    <row r="191" s="27" customFormat="1" spans="1:13">
      <c r="A191" s="30" t="s">
        <v>1221</v>
      </c>
      <c r="B191" s="30" t="s">
        <v>1222</v>
      </c>
      <c r="C191" s="30" t="s">
        <v>1223</v>
      </c>
      <c r="D191" s="30" t="s">
        <v>214</v>
      </c>
      <c r="E191" s="30" t="s">
        <v>426</v>
      </c>
      <c r="F191" s="30" t="s">
        <v>427</v>
      </c>
      <c r="G191" s="30" t="s">
        <v>246</v>
      </c>
      <c r="H191" s="30" t="s">
        <v>1057</v>
      </c>
      <c r="I191" s="32"/>
      <c r="J191" s="30" t="s">
        <v>1224</v>
      </c>
      <c r="K191" s="30" t="s">
        <v>980</v>
      </c>
      <c r="L191" s="30" t="s">
        <v>878</v>
      </c>
      <c r="M191" s="30" t="s">
        <v>495</v>
      </c>
    </row>
    <row r="192" s="27" customFormat="1" spans="1:13">
      <c r="A192" s="30" t="s">
        <v>1225</v>
      </c>
      <c r="B192" s="30" t="s">
        <v>1226</v>
      </c>
      <c r="C192" s="30" t="s">
        <v>1227</v>
      </c>
      <c r="D192" s="30" t="s">
        <v>214</v>
      </c>
      <c r="E192" s="30" t="s">
        <v>1187</v>
      </c>
      <c r="F192" s="30" t="s">
        <v>1188</v>
      </c>
      <c r="G192" s="30" t="s">
        <v>228</v>
      </c>
      <c r="H192" s="30" t="s">
        <v>1057</v>
      </c>
      <c r="I192" s="32"/>
      <c r="J192" s="30" t="s">
        <v>1228</v>
      </c>
      <c r="K192" s="30" t="s">
        <v>1229</v>
      </c>
      <c r="L192" s="30" t="s">
        <v>878</v>
      </c>
      <c r="M192" s="30" t="s">
        <v>495</v>
      </c>
    </row>
    <row r="193" s="27" customFormat="1" spans="1:13">
      <c r="A193" s="30" t="s">
        <v>1230</v>
      </c>
      <c r="B193" s="30" t="s">
        <v>1231</v>
      </c>
      <c r="C193" s="30" t="s">
        <v>1232</v>
      </c>
      <c r="D193" s="30" t="s">
        <v>214</v>
      </c>
      <c r="E193" s="30" t="s">
        <v>1233</v>
      </c>
      <c r="F193" s="30" t="s">
        <v>1234</v>
      </c>
      <c r="G193" s="30" t="s">
        <v>298</v>
      </c>
      <c r="H193" s="30" t="s">
        <v>1057</v>
      </c>
      <c r="I193" s="32"/>
      <c r="J193" s="30" t="s">
        <v>1235</v>
      </c>
      <c r="K193" s="30" t="s">
        <v>1236</v>
      </c>
      <c r="L193" s="30" t="s">
        <v>878</v>
      </c>
      <c r="M193" s="30" t="s">
        <v>495</v>
      </c>
    </row>
    <row r="194" s="27" customFormat="1" spans="1:13">
      <c r="A194" s="30" t="s">
        <v>1237</v>
      </c>
      <c r="B194" s="30" t="s">
        <v>1238</v>
      </c>
      <c r="C194" s="30" t="s">
        <v>1239</v>
      </c>
      <c r="D194" s="30" t="s">
        <v>214</v>
      </c>
      <c r="E194" s="30" t="s">
        <v>226</v>
      </c>
      <c r="F194" s="30" t="s">
        <v>227</v>
      </c>
      <c r="G194" s="30" t="s">
        <v>228</v>
      </c>
      <c r="H194" s="30" t="s">
        <v>1057</v>
      </c>
      <c r="I194" s="32"/>
      <c r="J194" s="30" t="s">
        <v>1240</v>
      </c>
      <c r="K194" s="30" t="s">
        <v>1241</v>
      </c>
      <c r="L194" s="30" t="s">
        <v>878</v>
      </c>
      <c r="M194" s="30" t="s">
        <v>495</v>
      </c>
    </row>
    <row r="195" s="27" customFormat="1" spans="1:13">
      <c r="A195" s="30" t="s">
        <v>1242</v>
      </c>
      <c r="B195" s="30" t="s">
        <v>1243</v>
      </c>
      <c r="C195" s="30" t="s">
        <v>1244</v>
      </c>
      <c r="D195" s="30" t="s">
        <v>214</v>
      </c>
      <c r="E195" s="30" t="s">
        <v>1245</v>
      </c>
      <c r="F195" s="30" t="s">
        <v>1246</v>
      </c>
      <c r="G195" s="30" t="s">
        <v>246</v>
      </c>
      <c r="H195" s="30" t="s">
        <v>1057</v>
      </c>
      <c r="I195" s="32"/>
      <c r="J195" s="30" t="s">
        <v>1247</v>
      </c>
      <c r="K195" s="30" t="s">
        <v>1248</v>
      </c>
      <c r="L195" s="30" t="s">
        <v>878</v>
      </c>
      <c r="M195" s="30" t="s">
        <v>495</v>
      </c>
    </row>
    <row r="196" s="27" customFormat="1" spans="1:13">
      <c r="A196" s="30" t="s">
        <v>1249</v>
      </c>
      <c r="B196" s="30" t="s">
        <v>1250</v>
      </c>
      <c r="C196" s="30" t="s">
        <v>1251</v>
      </c>
      <c r="D196" s="30" t="s">
        <v>214</v>
      </c>
      <c r="E196" s="30" t="s">
        <v>215</v>
      </c>
      <c r="F196" s="30" t="s">
        <v>216</v>
      </c>
      <c r="G196" s="30" t="s">
        <v>217</v>
      </c>
      <c r="H196" s="30" t="s">
        <v>1057</v>
      </c>
      <c r="I196" s="32"/>
      <c r="J196" s="30" t="s">
        <v>1252</v>
      </c>
      <c r="K196" s="30" t="s">
        <v>1253</v>
      </c>
      <c r="L196" s="30" t="s">
        <v>878</v>
      </c>
      <c r="M196" s="30" t="s">
        <v>495</v>
      </c>
    </row>
    <row r="197" s="27" customFormat="1" spans="1:13">
      <c r="A197" s="30" t="s">
        <v>1254</v>
      </c>
      <c r="B197" s="30" t="s">
        <v>1255</v>
      </c>
      <c r="C197" s="30" t="s">
        <v>1256</v>
      </c>
      <c r="D197" s="30" t="s">
        <v>214</v>
      </c>
      <c r="E197" s="30" t="s">
        <v>912</v>
      </c>
      <c r="F197" s="30" t="s">
        <v>913</v>
      </c>
      <c r="G197" s="30" t="s">
        <v>403</v>
      </c>
      <c r="H197" s="30" t="s">
        <v>1057</v>
      </c>
      <c r="I197" s="32"/>
      <c r="J197" s="30" t="s">
        <v>1257</v>
      </c>
      <c r="K197" s="30" t="s">
        <v>1258</v>
      </c>
      <c r="L197" s="30" t="s">
        <v>878</v>
      </c>
      <c r="M197" s="30" t="s">
        <v>495</v>
      </c>
    </row>
    <row r="198" s="27" customFormat="1" spans="1:13">
      <c r="A198" s="30" t="s">
        <v>1259</v>
      </c>
      <c r="B198" s="30" t="s">
        <v>1260</v>
      </c>
      <c r="C198" s="30" t="s">
        <v>1261</v>
      </c>
      <c r="D198" s="30" t="s">
        <v>214</v>
      </c>
      <c r="E198" s="30" t="s">
        <v>215</v>
      </c>
      <c r="F198" s="30" t="s">
        <v>216</v>
      </c>
      <c r="G198" s="30" t="s">
        <v>217</v>
      </c>
      <c r="H198" s="30" t="s">
        <v>1057</v>
      </c>
      <c r="I198" s="32"/>
      <c r="J198" s="30" t="s">
        <v>1262</v>
      </c>
      <c r="K198" s="30" t="s">
        <v>1263</v>
      </c>
      <c r="L198" s="30" t="s">
        <v>878</v>
      </c>
      <c r="M198" s="30" t="s">
        <v>495</v>
      </c>
    </row>
    <row r="199" s="27" customFormat="1" spans="1:13">
      <c r="A199" s="30" t="s">
        <v>1264</v>
      </c>
      <c r="B199" s="30" t="s">
        <v>1265</v>
      </c>
      <c r="C199" s="30" t="s">
        <v>1266</v>
      </c>
      <c r="D199" s="30" t="s">
        <v>214</v>
      </c>
      <c r="E199" s="30" t="s">
        <v>357</v>
      </c>
      <c r="F199" s="30" t="s">
        <v>358</v>
      </c>
      <c r="G199" s="30" t="s">
        <v>262</v>
      </c>
      <c r="H199" s="30" t="s">
        <v>1057</v>
      </c>
      <c r="I199" s="32"/>
      <c r="J199" s="30" t="s">
        <v>1267</v>
      </c>
      <c r="K199" s="30" t="s">
        <v>1158</v>
      </c>
      <c r="L199" s="30" t="s">
        <v>878</v>
      </c>
      <c r="M199" s="30" t="s">
        <v>495</v>
      </c>
    </row>
    <row r="200" s="27" customFormat="1" spans="1:13">
      <c r="A200" s="30" t="s">
        <v>1268</v>
      </c>
      <c r="B200" s="30" t="s">
        <v>1269</v>
      </c>
      <c r="C200" s="30" t="s">
        <v>1270</v>
      </c>
      <c r="D200" s="30" t="s">
        <v>214</v>
      </c>
      <c r="E200" s="30" t="s">
        <v>276</v>
      </c>
      <c r="F200" s="30" t="s">
        <v>277</v>
      </c>
      <c r="G200" s="30" t="s">
        <v>228</v>
      </c>
      <c r="H200" s="30" t="s">
        <v>1057</v>
      </c>
      <c r="I200" s="32"/>
      <c r="J200" s="30" t="s">
        <v>1271</v>
      </c>
      <c r="K200" s="30" t="s">
        <v>1272</v>
      </c>
      <c r="L200" s="30" t="s">
        <v>878</v>
      </c>
      <c r="M200" s="30" t="s">
        <v>495</v>
      </c>
    </row>
    <row r="201" s="27" customFormat="1" spans="1:13">
      <c r="A201" s="30" t="s">
        <v>1273</v>
      </c>
      <c r="B201" s="30" t="s">
        <v>1274</v>
      </c>
      <c r="C201" s="30" t="s">
        <v>1275</v>
      </c>
      <c r="D201" s="30" t="s">
        <v>214</v>
      </c>
      <c r="E201" s="30" t="s">
        <v>1276</v>
      </c>
      <c r="F201" s="30" t="s">
        <v>1277</v>
      </c>
      <c r="G201" s="30" t="s">
        <v>272</v>
      </c>
      <c r="H201" s="30" t="s">
        <v>1057</v>
      </c>
      <c r="I201" s="32"/>
      <c r="J201" s="30" t="s">
        <v>1278</v>
      </c>
      <c r="K201" s="30" t="s">
        <v>1279</v>
      </c>
      <c r="L201" s="30" t="s">
        <v>878</v>
      </c>
      <c r="M201" s="30" t="s">
        <v>495</v>
      </c>
    </row>
    <row r="202" s="27" customFormat="1" spans="1:13">
      <c r="A202" s="30" t="s">
        <v>1280</v>
      </c>
      <c r="B202" s="30" t="s">
        <v>1281</v>
      </c>
      <c r="C202" s="30" t="s">
        <v>1282</v>
      </c>
      <c r="D202" s="30" t="s">
        <v>214</v>
      </c>
      <c r="E202" s="30" t="s">
        <v>587</v>
      </c>
      <c r="F202" s="30" t="s">
        <v>136</v>
      </c>
      <c r="G202" s="30" t="s">
        <v>246</v>
      </c>
      <c r="H202" s="30" t="s">
        <v>1057</v>
      </c>
      <c r="I202" s="32"/>
      <c r="J202" s="30" t="s">
        <v>1283</v>
      </c>
      <c r="K202" s="30" t="s">
        <v>1284</v>
      </c>
      <c r="L202" s="30" t="s">
        <v>878</v>
      </c>
      <c r="M202" s="30" t="s">
        <v>495</v>
      </c>
    </row>
    <row r="203" s="27" customFormat="1" spans="1:13">
      <c r="A203" s="30" t="s">
        <v>1285</v>
      </c>
      <c r="B203" s="30" t="s">
        <v>1286</v>
      </c>
      <c r="C203" s="30" t="s">
        <v>1287</v>
      </c>
      <c r="D203" s="30" t="s">
        <v>214</v>
      </c>
      <c r="E203" s="30" t="s">
        <v>1288</v>
      </c>
      <c r="F203" s="30" t="s">
        <v>1289</v>
      </c>
      <c r="G203" s="30" t="s">
        <v>228</v>
      </c>
      <c r="H203" s="30" t="s">
        <v>1057</v>
      </c>
      <c r="I203" s="32"/>
      <c r="J203" s="30" t="s">
        <v>1290</v>
      </c>
      <c r="K203" s="30" t="s">
        <v>1291</v>
      </c>
      <c r="L203" s="30" t="s">
        <v>878</v>
      </c>
      <c r="M203" s="30" t="s">
        <v>495</v>
      </c>
    </row>
    <row r="204" s="27" customFormat="1" spans="1:13">
      <c r="A204" s="30" t="s">
        <v>1292</v>
      </c>
      <c r="B204" s="30" t="s">
        <v>1293</v>
      </c>
      <c r="C204" s="30" t="s">
        <v>1294</v>
      </c>
      <c r="D204" s="30" t="s">
        <v>214</v>
      </c>
      <c r="E204" s="30" t="s">
        <v>1295</v>
      </c>
      <c r="F204" s="30" t="s">
        <v>1296</v>
      </c>
      <c r="G204" s="30" t="s">
        <v>403</v>
      </c>
      <c r="H204" s="30" t="s">
        <v>1057</v>
      </c>
      <c r="I204" s="32"/>
      <c r="J204" s="30" t="s">
        <v>1297</v>
      </c>
      <c r="K204" s="30" t="s">
        <v>1298</v>
      </c>
      <c r="L204" s="30" t="s">
        <v>878</v>
      </c>
      <c r="M204" s="30" t="s">
        <v>495</v>
      </c>
    </row>
    <row r="205" s="27" customFormat="1" spans="1:13">
      <c r="A205" s="30" t="s">
        <v>1299</v>
      </c>
      <c r="B205" s="30" t="s">
        <v>1300</v>
      </c>
      <c r="C205" s="30" t="s">
        <v>1301</v>
      </c>
      <c r="D205" s="30" t="s">
        <v>214</v>
      </c>
      <c r="E205" s="30" t="s">
        <v>797</v>
      </c>
      <c r="F205" s="30" t="s">
        <v>153</v>
      </c>
      <c r="G205" s="30" t="s">
        <v>228</v>
      </c>
      <c r="H205" s="30" t="s">
        <v>1057</v>
      </c>
      <c r="I205" s="32"/>
      <c r="J205" s="30" t="s">
        <v>1302</v>
      </c>
      <c r="K205" s="30" t="s">
        <v>1303</v>
      </c>
      <c r="L205" s="30" t="s">
        <v>878</v>
      </c>
      <c r="M205" s="30" t="s">
        <v>495</v>
      </c>
    </row>
    <row r="206" s="27" customFormat="1" spans="1:13">
      <c r="A206" s="30" t="s">
        <v>1304</v>
      </c>
      <c r="B206" s="30" t="s">
        <v>1305</v>
      </c>
      <c r="C206" s="30" t="s">
        <v>1306</v>
      </c>
      <c r="D206" s="30" t="s">
        <v>214</v>
      </c>
      <c r="E206" s="30" t="s">
        <v>415</v>
      </c>
      <c r="F206" s="30" t="s">
        <v>144</v>
      </c>
      <c r="G206" s="30" t="s">
        <v>228</v>
      </c>
      <c r="H206" s="30" t="s">
        <v>1057</v>
      </c>
      <c r="I206" s="32"/>
      <c r="J206" s="30" t="s">
        <v>1307</v>
      </c>
      <c r="K206" s="30" t="s">
        <v>1308</v>
      </c>
      <c r="L206" s="30" t="s">
        <v>878</v>
      </c>
      <c r="M206" s="30" t="s">
        <v>495</v>
      </c>
    </row>
    <row r="207" s="27" customFormat="1" spans="1:13">
      <c r="A207" s="30" t="s">
        <v>1309</v>
      </c>
      <c r="B207" s="30" t="s">
        <v>1310</v>
      </c>
      <c r="C207" s="30" t="s">
        <v>1311</v>
      </c>
      <c r="D207" s="30" t="s">
        <v>214</v>
      </c>
      <c r="E207" s="30" t="s">
        <v>967</v>
      </c>
      <c r="F207" s="30" t="s">
        <v>166</v>
      </c>
      <c r="G207" s="30" t="s">
        <v>262</v>
      </c>
      <c r="H207" s="30" t="s">
        <v>1057</v>
      </c>
      <c r="I207" s="32"/>
      <c r="J207" s="30" t="s">
        <v>1312</v>
      </c>
      <c r="K207" s="30" t="s">
        <v>1313</v>
      </c>
      <c r="L207" s="30" t="s">
        <v>878</v>
      </c>
      <c r="M207" s="30" t="s">
        <v>495</v>
      </c>
    </row>
    <row r="208" s="27" customFormat="1" spans="1:13">
      <c r="A208" s="30" t="s">
        <v>1314</v>
      </c>
      <c r="B208" s="30" t="s">
        <v>1315</v>
      </c>
      <c r="C208" s="30" t="s">
        <v>1316</v>
      </c>
      <c r="D208" s="30" t="s">
        <v>214</v>
      </c>
      <c r="E208" s="30" t="s">
        <v>1317</v>
      </c>
      <c r="F208" s="30" t="s">
        <v>1318</v>
      </c>
      <c r="G208" s="30" t="s">
        <v>262</v>
      </c>
      <c r="H208" s="30" t="s">
        <v>1057</v>
      </c>
      <c r="I208" s="32"/>
      <c r="J208" s="30" t="s">
        <v>1319</v>
      </c>
      <c r="K208" s="30" t="s">
        <v>1320</v>
      </c>
      <c r="L208" s="30" t="s">
        <v>878</v>
      </c>
      <c r="M208" s="30" t="s">
        <v>495</v>
      </c>
    </row>
    <row r="209" s="27" customFormat="1" spans="1:13">
      <c r="A209" s="30" t="s">
        <v>1321</v>
      </c>
      <c r="B209" s="30" t="s">
        <v>1322</v>
      </c>
      <c r="C209" s="30" t="s">
        <v>1323</v>
      </c>
      <c r="D209" s="30" t="s">
        <v>214</v>
      </c>
      <c r="E209" s="30" t="s">
        <v>1317</v>
      </c>
      <c r="F209" s="30" t="s">
        <v>1318</v>
      </c>
      <c r="G209" s="30" t="s">
        <v>262</v>
      </c>
      <c r="H209" s="30" t="s">
        <v>1057</v>
      </c>
      <c r="I209" s="32"/>
      <c r="J209" s="30" t="s">
        <v>1324</v>
      </c>
      <c r="K209" s="30" t="s">
        <v>1325</v>
      </c>
      <c r="L209" s="30" t="s">
        <v>878</v>
      </c>
      <c r="M209" s="30" t="s">
        <v>495</v>
      </c>
    </row>
    <row r="210" s="27" customFormat="1" spans="1:13">
      <c r="A210" s="30" t="s">
        <v>1326</v>
      </c>
      <c r="B210" s="30" t="s">
        <v>1327</v>
      </c>
      <c r="C210" s="30" t="s">
        <v>1328</v>
      </c>
      <c r="D210" s="30" t="s">
        <v>214</v>
      </c>
      <c r="E210" s="30" t="s">
        <v>1329</v>
      </c>
      <c r="F210" s="30" t="s">
        <v>1330</v>
      </c>
      <c r="G210" s="30" t="s">
        <v>240</v>
      </c>
      <c r="H210" s="30" t="s">
        <v>1057</v>
      </c>
      <c r="I210" s="32"/>
      <c r="J210" s="30" t="s">
        <v>1331</v>
      </c>
      <c r="K210" s="30" t="s">
        <v>1332</v>
      </c>
      <c r="L210" s="30" t="s">
        <v>878</v>
      </c>
      <c r="M210" s="30" t="s">
        <v>495</v>
      </c>
    </row>
    <row r="211" s="27" customFormat="1" spans="1:13">
      <c r="A211" s="30" t="s">
        <v>1333</v>
      </c>
      <c r="B211" s="30" t="s">
        <v>1334</v>
      </c>
      <c r="C211" s="30" t="s">
        <v>1335</v>
      </c>
      <c r="D211" s="30" t="s">
        <v>214</v>
      </c>
      <c r="E211" s="30" t="s">
        <v>967</v>
      </c>
      <c r="F211" s="30" t="s">
        <v>166</v>
      </c>
      <c r="G211" s="30" t="s">
        <v>262</v>
      </c>
      <c r="H211" s="30" t="s">
        <v>1057</v>
      </c>
      <c r="I211" s="32"/>
      <c r="J211" s="30" t="s">
        <v>1336</v>
      </c>
      <c r="K211" s="30" t="s">
        <v>768</v>
      </c>
      <c r="L211" s="30" t="s">
        <v>878</v>
      </c>
      <c r="M211" s="30" t="s">
        <v>495</v>
      </c>
    </row>
    <row r="212" s="27" customFormat="1" spans="1:13">
      <c r="A212" s="30" t="s">
        <v>1337</v>
      </c>
      <c r="B212" s="30" t="s">
        <v>1338</v>
      </c>
      <c r="C212" s="30" t="s">
        <v>1339</v>
      </c>
      <c r="D212" s="30" t="s">
        <v>214</v>
      </c>
      <c r="E212" s="30" t="s">
        <v>967</v>
      </c>
      <c r="F212" s="30" t="s">
        <v>166</v>
      </c>
      <c r="G212" s="30" t="s">
        <v>262</v>
      </c>
      <c r="H212" s="30" t="s">
        <v>1057</v>
      </c>
      <c r="I212" s="32"/>
      <c r="J212" s="30" t="s">
        <v>1340</v>
      </c>
      <c r="K212" s="30" t="s">
        <v>1341</v>
      </c>
      <c r="L212" s="30" t="s">
        <v>878</v>
      </c>
      <c r="M212" s="30" t="s">
        <v>495</v>
      </c>
    </row>
    <row r="213" s="27" customFormat="1" spans="1:13">
      <c r="A213" s="30" t="s">
        <v>1342</v>
      </c>
      <c r="B213" s="30" t="s">
        <v>1343</v>
      </c>
      <c r="C213" s="30" t="s">
        <v>1344</v>
      </c>
      <c r="D213" s="30" t="s">
        <v>214</v>
      </c>
      <c r="E213" s="30" t="s">
        <v>1345</v>
      </c>
      <c r="F213" s="30" t="s">
        <v>177</v>
      </c>
      <c r="G213" s="30" t="s">
        <v>240</v>
      </c>
      <c r="H213" s="30" t="s">
        <v>1057</v>
      </c>
      <c r="I213" s="32"/>
      <c r="J213" s="30" t="s">
        <v>1346</v>
      </c>
      <c r="K213" s="30" t="s">
        <v>1347</v>
      </c>
      <c r="L213" s="30" t="s">
        <v>878</v>
      </c>
      <c r="M213" s="30" t="s">
        <v>495</v>
      </c>
    </row>
    <row r="214" s="27" customFormat="1" spans="1:13">
      <c r="A214" s="30" t="s">
        <v>1348</v>
      </c>
      <c r="B214" s="30" t="s">
        <v>1349</v>
      </c>
      <c r="C214" s="30" t="s">
        <v>1350</v>
      </c>
      <c r="D214" s="30" t="s">
        <v>214</v>
      </c>
      <c r="E214" s="30" t="s">
        <v>695</v>
      </c>
      <c r="F214" s="30" t="s">
        <v>696</v>
      </c>
      <c r="G214" s="30" t="s">
        <v>298</v>
      </c>
      <c r="H214" s="30" t="s">
        <v>1057</v>
      </c>
      <c r="I214" s="32"/>
      <c r="J214" s="30" t="s">
        <v>1351</v>
      </c>
      <c r="K214" s="30" t="s">
        <v>773</v>
      </c>
      <c r="L214" s="30" t="s">
        <v>878</v>
      </c>
      <c r="M214" s="30" t="s">
        <v>495</v>
      </c>
    </row>
    <row r="215" s="27" customFormat="1" spans="1:13">
      <c r="A215" s="30" t="s">
        <v>1352</v>
      </c>
      <c r="B215" s="30" t="s">
        <v>1353</v>
      </c>
      <c r="C215" s="30" t="s">
        <v>1354</v>
      </c>
      <c r="D215" s="30" t="s">
        <v>214</v>
      </c>
      <c r="E215" s="30" t="s">
        <v>215</v>
      </c>
      <c r="F215" s="30" t="s">
        <v>216</v>
      </c>
      <c r="G215" s="30" t="s">
        <v>217</v>
      </c>
      <c r="H215" s="30" t="s">
        <v>1057</v>
      </c>
      <c r="I215" s="32"/>
      <c r="J215" s="30" t="s">
        <v>1355</v>
      </c>
      <c r="K215" s="30" t="s">
        <v>1356</v>
      </c>
      <c r="L215" s="30" t="s">
        <v>878</v>
      </c>
      <c r="M215" s="30" t="s">
        <v>495</v>
      </c>
    </row>
    <row r="216" s="27" customFormat="1" spans="1:13">
      <c r="A216" s="30" t="s">
        <v>1357</v>
      </c>
      <c r="B216" s="30" t="s">
        <v>1358</v>
      </c>
      <c r="C216" s="30" t="s">
        <v>1359</v>
      </c>
      <c r="D216" s="30" t="s">
        <v>214</v>
      </c>
      <c r="E216" s="30" t="s">
        <v>1360</v>
      </c>
      <c r="F216" s="30" t="s">
        <v>1361</v>
      </c>
      <c r="G216" s="30" t="s">
        <v>246</v>
      </c>
      <c r="H216" s="30" t="s">
        <v>1057</v>
      </c>
      <c r="I216" s="32"/>
      <c r="J216" s="30" t="s">
        <v>1362</v>
      </c>
      <c r="K216" s="30" t="s">
        <v>1363</v>
      </c>
      <c r="L216" s="30" t="s">
        <v>878</v>
      </c>
      <c r="M216" s="30" t="s">
        <v>495</v>
      </c>
    </row>
    <row r="217" s="27" customFormat="1" spans="1:13">
      <c r="A217" s="30" t="s">
        <v>1364</v>
      </c>
      <c r="B217" s="30" t="s">
        <v>1365</v>
      </c>
      <c r="C217" s="30" t="s">
        <v>1366</v>
      </c>
      <c r="D217" s="30" t="s">
        <v>214</v>
      </c>
      <c r="E217" s="30" t="s">
        <v>1367</v>
      </c>
      <c r="F217" s="30" t="s">
        <v>125</v>
      </c>
      <c r="G217" s="30" t="s">
        <v>262</v>
      </c>
      <c r="H217" s="30" t="s">
        <v>1057</v>
      </c>
      <c r="I217" s="32"/>
      <c r="J217" s="30" t="s">
        <v>1368</v>
      </c>
      <c r="K217" s="30" t="s">
        <v>1369</v>
      </c>
      <c r="L217" s="30" t="s">
        <v>878</v>
      </c>
      <c r="M217" s="30" t="s">
        <v>495</v>
      </c>
    </row>
    <row r="218" s="27" customFormat="1" spans="1:13">
      <c r="A218" s="30" t="s">
        <v>1370</v>
      </c>
      <c r="B218" s="30" t="s">
        <v>1371</v>
      </c>
      <c r="C218" s="30" t="s">
        <v>1372</v>
      </c>
      <c r="D218" s="30" t="s">
        <v>214</v>
      </c>
      <c r="E218" s="30" t="s">
        <v>250</v>
      </c>
      <c r="F218" s="30" t="s">
        <v>251</v>
      </c>
      <c r="G218" s="30" t="s">
        <v>252</v>
      </c>
      <c r="H218" s="30" t="s">
        <v>1057</v>
      </c>
      <c r="I218" s="32"/>
      <c r="J218" s="30" t="s">
        <v>1373</v>
      </c>
      <c r="K218" s="30" t="s">
        <v>1038</v>
      </c>
      <c r="L218" s="30" t="s">
        <v>878</v>
      </c>
      <c r="M218" s="30" t="s">
        <v>495</v>
      </c>
    </row>
    <row r="219" s="27" customFormat="1" spans="1:13">
      <c r="A219" s="30" t="s">
        <v>1374</v>
      </c>
      <c r="B219" s="30" t="s">
        <v>1375</v>
      </c>
      <c r="C219" s="30" t="s">
        <v>1376</v>
      </c>
      <c r="D219" s="30" t="s">
        <v>214</v>
      </c>
      <c r="E219" s="30" t="s">
        <v>382</v>
      </c>
      <c r="F219" s="30" t="s">
        <v>383</v>
      </c>
      <c r="G219" s="30" t="s">
        <v>293</v>
      </c>
      <c r="H219" s="30" t="s">
        <v>1057</v>
      </c>
      <c r="I219" s="32"/>
      <c r="J219" s="30" t="s">
        <v>1377</v>
      </c>
      <c r="K219" s="30" t="s">
        <v>1378</v>
      </c>
      <c r="L219" s="30" t="s">
        <v>878</v>
      </c>
      <c r="M219" s="30" t="s">
        <v>495</v>
      </c>
    </row>
    <row r="220" s="27" customFormat="1" spans="1:13">
      <c r="A220" s="30" t="s">
        <v>1379</v>
      </c>
      <c r="B220" s="30" t="s">
        <v>1380</v>
      </c>
      <c r="C220" s="30" t="s">
        <v>1381</v>
      </c>
      <c r="D220" s="30" t="s">
        <v>214</v>
      </c>
      <c r="E220" s="30" t="s">
        <v>566</v>
      </c>
      <c r="F220" s="30" t="s">
        <v>567</v>
      </c>
      <c r="G220" s="30" t="s">
        <v>293</v>
      </c>
      <c r="H220" s="30" t="s">
        <v>1057</v>
      </c>
      <c r="I220" s="32"/>
      <c r="J220" s="30" t="s">
        <v>1382</v>
      </c>
      <c r="K220" s="30" t="s">
        <v>1383</v>
      </c>
      <c r="L220" s="30" t="s">
        <v>878</v>
      </c>
      <c r="M220" s="30" t="s">
        <v>495</v>
      </c>
    </row>
    <row r="221" s="27" customFormat="1" spans="1:13">
      <c r="A221" s="30" t="s">
        <v>1384</v>
      </c>
      <c r="B221" s="30" t="s">
        <v>1385</v>
      </c>
      <c r="C221" s="30" t="s">
        <v>1386</v>
      </c>
      <c r="D221" s="30" t="s">
        <v>214</v>
      </c>
      <c r="E221" s="30" t="s">
        <v>215</v>
      </c>
      <c r="F221" s="30" t="s">
        <v>216</v>
      </c>
      <c r="G221" s="30" t="s">
        <v>217</v>
      </c>
      <c r="H221" s="30" t="s">
        <v>1057</v>
      </c>
      <c r="I221" s="32"/>
      <c r="J221" s="30" t="s">
        <v>1387</v>
      </c>
      <c r="K221" s="30" t="s">
        <v>1388</v>
      </c>
      <c r="L221" s="30" t="s">
        <v>878</v>
      </c>
      <c r="M221" s="30" t="s">
        <v>495</v>
      </c>
    </row>
    <row r="222" s="27" customFormat="1" spans="1:13">
      <c r="A222" s="30" t="s">
        <v>1389</v>
      </c>
      <c r="B222" s="30" t="s">
        <v>1390</v>
      </c>
      <c r="C222" s="30" t="s">
        <v>1391</v>
      </c>
      <c r="D222" s="30" t="s">
        <v>214</v>
      </c>
      <c r="E222" s="30" t="s">
        <v>919</v>
      </c>
      <c r="F222" s="30" t="s">
        <v>920</v>
      </c>
      <c r="G222" s="30" t="s">
        <v>403</v>
      </c>
      <c r="H222" s="30" t="s">
        <v>1057</v>
      </c>
      <c r="I222" s="32"/>
      <c r="J222" s="30" t="s">
        <v>1392</v>
      </c>
      <c r="K222" s="30" t="s">
        <v>1393</v>
      </c>
      <c r="L222" s="30" t="s">
        <v>878</v>
      </c>
      <c r="M222" s="30" t="s">
        <v>495</v>
      </c>
    </row>
    <row r="223" s="27" customFormat="1" spans="1:13">
      <c r="A223" s="30" t="s">
        <v>1394</v>
      </c>
      <c r="B223" s="30" t="s">
        <v>1395</v>
      </c>
      <c r="C223" s="30" t="s">
        <v>1396</v>
      </c>
      <c r="D223" s="30" t="s">
        <v>214</v>
      </c>
      <c r="E223" s="30" t="s">
        <v>462</v>
      </c>
      <c r="F223" s="30" t="s">
        <v>463</v>
      </c>
      <c r="G223" s="30" t="s">
        <v>298</v>
      </c>
      <c r="H223" s="30" t="s">
        <v>1057</v>
      </c>
      <c r="I223" s="32"/>
      <c r="J223" s="30" t="s">
        <v>1397</v>
      </c>
      <c r="K223" s="30" t="s">
        <v>1398</v>
      </c>
      <c r="L223" s="30" t="s">
        <v>878</v>
      </c>
      <c r="M223" s="30" t="s">
        <v>495</v>
      </c>
    </row>
    <row r="224" s="27" customFormat="1" spans="1:13">
      <c r="A224" s="30" t="s">
        <v>1399</v>
      </c>
      <c r="B224" s="30" t="s">
        <v>1400</v>
      </c>
      <c r="C224" s="30" t="s">
        <v>1401</v>
      </c>
      <c r="D224" s="30" t="s">
        <v>214</v>
      </c>
      <c r="E224" s="30" t="s">
        <v>1402</v>
      </c>
      <c r="F224" s="30" t="s">
        <v>1403</v>
      </c>
      <c r="G224" s="30" t="s">
        <v>246</v>
      </c>
      <c r="H224" s="30" t="s">
        <v>1057</v>
      </c>
      <c r="I224" s="32"/>
      <c r="J224" s="30" t="s">
        <v>1397</v>
      </c>
      <c r="K224" s="30" t="s">
        <v>837</v>
      </c>
      <c r="L224" s="30" t="s">
        <v>878</v>
      </c>
      <c r="M224" s="30" t="s">
        <v>495</v>
      </c>
    </row>
    <row r="225" s="27" customFormat="1" spans="1:13">
      <c r="A225" s="30" t="s">
        <v>1404</v>
      </c>
      <c r="B225" s="30" t="s">
        <v>1405</v>
      </c>
      <c r="C225" s="30" t="s">
        <v>1406</v>
      </c>
      <c r="D225" s="30" t="s">
        <v>214</v>
      </c>
      <c r="E225" s="30" t="s">
        <v>1402</v>
      </c>
      <c r="F225" s="30" t="s">
        <v>1403</v>
      </c>
      <c r="G225" s="30" t="s">
        <v>246</v>
      </c>
      <c r="H225" s="30" t="s">
        <v>1057</v>
      </c>
      <c r="I225" s="32"/>
      <c r="J225" s="30" t="s">
        <v>1407</v>
      </c>
      <c r="K225" s="30" t="s">
        <v>1408</v>
      </c>
      <c r="L225" s="30" t="s">
        <v>878</v>
      </c>
      <c r="M225" s="30" t="s">
        <v>495</v>
      </c>
    </row>
    <row r="226" s="27" customFormat="1" spans="1:13">
      <c r="A226" s="30" t="s">
        <v>1409</v>
      </c>
      <c r="B226" s="30" t="s">
        <v>1410</v>
      </c>
      <c r="C226" s="30" t="s">
        <v>1411</v>
      </c>
      <c r="D226" s="30" t="s">
        <v>214</v>
      </c>
      <c r="E226" s="30" t="s">
        <v>1412</v>
      </c>
      <c r="F226" s="30" t="s">
        <v>1413</v>
      </c>
      <c r="G226" s="30" t="s">
        <v>262</v>
      </c>
      <c r="H226" s="30" t="s">
        <v>1057</v>
      </c>
      <c r="I226" s="32"/>
      <c r="J226" s="30" t="s">
        <v>1414</v>
      </c>
      <c r="K226" s="30" t="s">
        <v>1415</v>
      </c>
      <c r="L226" s="30" t="s">
        <v>878</v>
      </c>
      <c r="M226" s="30" t="s">
        <v>495</v>
      </c>
    </row>
    <row r="227" s="27" customFormat="1" spans="1:13">
      <c r="A227" s="30" t="s">
        <v>1416</v>
      </c>
      <c r="B227" s="30" t="s">
        <v>1417</v>
      </c>
      <c r="C227" s="30" t="s">
        <v>1418</v>
      </c>
      <c r="D227" s="30" t="s">
        <v>214</v>
      </c>
      <c r="E227" s="30" t="s">
        <v>215</v>
      </c>
      <c r="F227" s="30" t="s">
        <v>216</v>
      </c>
      <c r="G227" s="30" t="s">
        <v>217</v>
      </c>
      <c r="H227" s="30" t="s">
        <v>1057</v>
      </c>
      <c r="I227" s="32"/>
      <c r="J227" s="30" t="s">
        <v>1419</v>
      </c>
      <c r="K227" s="30" t="s">
        <v>526</v>
      </c>
      <c r="L227" s="30" t="s">
        <v>878</v>
      </c>
      <c r="M227" s="30" t="s">
        <v>495</v>
      </c>
    </row>
    <row r="228" s="27" customFormat="1" spans="1:13">
      <c r="A228" s="30" t="s">
        <v>1420</v>
      </c>
      <c r="B228" s="30" t="s">
        <v>1421</v>
      </c>
      <c r="C228" s="30" t="s">
        <v>1422</v>
      </c>
      <c r="D228" s="30" t="s">
        <v>214</v>
      </c>
      <c r="E228" s="30" t="s">
        <v>650</v>
      </c>
      <c r="F228" s="30" t="s">
        <v>124</v>
      </c>
      <c r="G228" s="30" t="s">
        <v>293</v>
      </c>
      <c r="H228" s="30" t="s">
        <v>1057</v>
      </c>
      <c r="I228" s="32"/>
      <c r="J228" s="30" t="s">
        <v>1423</v>
      </c>
      <c r="K228" s="30" t="s">
        <v>1279</v>
      </c>
      <c r="L228" s="30" t="s">
        <v>878</v>
      </c>
      <c r="M228" s="30" t="s">
        <v>495</v>
      </c>
    </row>
    <row r="229" s="27" customFormat="1" spans="1:13">
      <c r="A229" s="30" t="s">
        <v>1424</v>
      </c>
      <c r="B229" s="30" t="s">
        <v>1425</v>
      </c>
      <c r="C229" s="30" t="s">
        <v>1426</v>
      </c>
      <c r="D229" s="30" t="s">
        <v>214</v>
      </c>
      <c r="E229" s="30" t="s">
        <v>566</v>
      </c>
      <c r="F229" s="30" t="s">
        <v>567</v>
      </c>
      <c r="G229" s="30" t="s">
        <v>293</v>
      </c>
      <c r="H229" s="30" t="s">
        <v>1057</v>
      </c>
      <c r="I229" s="32"/>
      <c r="J229" s="30" t="s">
        <v>1427</v>
      </c>
      <c r="K229" s="30" t="s">
        <v>741</v>
      </c>
      <c r="L229" s="30" t="s">
        <v>878</v>
      </c>
      <c r="M229" s="30" t="s">
        <v>495</v>
      </c>
    </row>
    <row r="230" s="27" customFormat="1" spans="1:13">
      <c r="A230" s="30" t="s">
        <v>1428</v>
      </c>
      <c r="B230" s="30" t="s">
        <v>1429</v>
      </c>
      <c r="C230" s="30" t="s">
        <v>1430</v>
      </c>
      <c r="D230" s="30" t="s">
        <v>214</v>
      </c>
      <c r="E230" s="30" t="s">
        <v>1431</v>
      </c>
      <c r="F230" s="30" t="s">
        <v>1432</v>
      </c>
      <c r="G230" s="30" t="s">
        <v>298</v>
      </c>
      <c r="H230" s="30" t="s">
        <v>1057</v>
      </c>
      <c r="I230" s="32"/>
      <c r="J230" s="30" t="s">
        <v>1433</v>
      </c>
      <c r="K230" s="30" t="s">
        <v>1434</v>
      </c>
      <c r="L230" s="30" t="s">
        <v>878</v>
      </c>
      <c r="M230" s="30" t="s">
        <v>495</v>
      </c>
    </row>
    <row r="231" s="27" customFormat="1" spans="1:13">
      <c r="A231" s="30" t="s">
        <v>1435</v>
      </c>
      <c r="B231" s="30" t="s">
        <v>1436</v>
      </c>
      <c r="C231" s="30" t="s">
        <v>1437</v>
      </c>
      <c r="D231" s="30" t="s">
        <v>214</v>
      </c>
      <c r="E231" s="30" t="s">
        <v>462</v>
      </c>
      <c r="F231" s="30" t="s">
        <v>463</v>
      </c>
      <c r="G231" s="30" t="s">
        <v>298</v>
      </c>
      <c r="H231" s="30" t="s">
        <v>1057</v>
      </c>
      <c r="I231" s="32"/>
      <c r="J231" s="30" t="s">
        <v>1438</v>
      </c>
      <c r="K231" s="30" t="s">
        <v>1439</v>
      </c>
      <c r="L231" s="30" t="s">
        <v>878</v>
      </c>
      <c r="M231" s="30" t="s">
        <v>495</v>
      </c>
    </row>
    <row r="232" s="27" customFormat="1" spans="1:13">
      <c r="A232" s="30" t="s">
        <v>1440</v>
      </c>
      <c r="B232" s="30" t="s">
        <v>1441</v>
      </c>
      <c r="C232" s="30" t="s">
        <v>1442</v>
      </c>
      <c r="D232" s="30" t="s">
        <v>214</v>
      </c>
      <c r="E232" s="30" t="s">
        <v>215</v>
      </c>
      <c r="F232" s="30" t="s">
        <v>216</v>
      </c>
      <c r="G232" s="30" t="s">
        <v>217</v>
      </c>
      <c r="H232" s="30" t="s">
        <v>1057</v>
      </c>
      <c r="I232" s="32"/>
      <c r="J232" s="30" t="s">
        <v>1443</v>
      </c>
      <c r="K232" s="30" t="s">
        <v>1444</v>
      </c>
      <c r="L232" s="30" t="s">
        <v>878</v>
      </c>
      <c r="M232" s="30" t="s">
        <v>495</v>
      </c>
    </row>
    <row r="233" s="27" customFormat="1" spans="1:13">
      <c r="A233" s="30" t="s">
        <v>1445</v>
      </c>
      <c r="B233" s="30" t="s">
        <v>1446</v>
      </c>
      <c r="C233" s="30" t="s">
        <v>1447</v>
      </c>
      <c r="D233" s="30" t="s">
        <v>214</v>
      </c>
      <c r="E233" s="30" t="s">
        <v>1431</v>
      </c>
      <c r="F233" s="30" t="s">
        <v>1432</v>
      </c>
      <c r="G233" s="30" t="s">
        <v>298</v>
      </c>
      <c r="H233" s="30" t="s">
        <v>1057</v>
      </c>
      <c r="I233" s="32"/>
      <c r="J233" s="30" t="s">
        <v>1448</v>
      </c>
      <c r="K233" s="30" t="s">
        <v>1449</v>
      </c>
      <c r="L233" s="30" t="s">
        <v>878</v>
      </c>
      <c r="M233" s="30" t="s">
        <v>495</v>
      </c>
    </row>
    <row r="234" s="27" customFormat="1" spans="1:13">
      <c r="A234" s="30" t="s">
        <v>1450</v>
      </c>
      <c r="B234" s="30" t="s">
        <v>1451</v>
      </c>
      <c r="C234" s="30" t="s">
        <v>1452</v>
      </c>
      <c r="D234" s="30" t="s">
        <v>214</v>
      </c>
      <c r="E234" s="30" t="s">
        <v>349</v>
      </c>
      <c r="F234" s="30" t="s">
        <v>350</v>
      </c>
      <c r="G234" s="30" t="s">
        <v>298</v>
      </c>
      <c r="H234" s="30" t="s">
        <v>1057</v>
      </c>
      <c r="I234" s="32"/>
      <c r="J234" s="30" t="s">
        <v>1453</v>
      </c>
      <c r="K234" s="30" t="s">
        <v>1454</v>
      </c>
      <c r="L234" s="30" t="s">
        <v>878</v>
      </c>
      <c r="M234" s="30" t="s">
        <v>495</v>
      </c>
    </row>
    <row r="235" s="27" customFormat="1" spans="1:13">
      <c r="A235" s="30" t="s">
        <v>1455</v>
      </c>
      <c r="B235" s="30" t="s">
        <v>1456</v>
      </c>
      <c r="C235" s="30" t="s">
        <v>1457</v>
      </c>
      <c r="D235" s="30" t="s">
        <v>214</v>
      </c>
      <c r="E235" s="30" t="s">
        <v>803</v>
      </c>
      <c r="F235" s="30" t="s">
        <v>97</v>
      </c>
      <c r="G235" s="30" t="s">
        <v>293</v>
      </c>
      <c r="H235" s="30" t="s">
        <v>1057</v>
      </c>
      <c r="I235" s="32"/>
      <c r="J235" s="30" t="s">
        <v>1458</v>
      </c>
      <c r="K235" s="30" t="s">
        <v>1459</v>
      </c>
      <c r="L235" s="30" t="s">
        <v>878</v>
      </c>
      <c r="M235" s="30" t="s">
        <v>495</v>
      </c>
    </row>
    <row r="236" s="27" customFormat="1" spans="1:13">
      <c r="A236" s="30" t="s">
        <v>1460</v>
      </c>
      <c r="B236" s="30" t="s">
        <v>1461</v>
      </c>
      <c r="C236" s="30" t="s">
        <v>1462</v>
      </c>
      <c r="D236" s="30" t="s">
        <v>214</v>
      </c>
      <c r="E236" s="30" t="s">
        <v>462</v>
      </c>
      <c r="F236" s="30" t="s">
        <v>463</v>
      </c>
      <c r="G236" s="30" t="s">
        <v>298</v>
      </c>
      <c r="H236" s="30" t="s">
        <v>1057</v>
      </c>
      <c r="I236" s="32"/>
      <c r="J236" s="30" t="s">
        <v>1463</v>
      </c>
      <c r="K236" s="30" t="s">
        <v>1464</v>
      </c>
      <c r="L236" s="30" t="s">
        <v>878</v>
      </c>
      <c r="M236" s="30" t="s">
        <v>495</v>
      </c>
    </row>
    <row r="237" s="27" customFormat="1" spans="1:13">
      <c r="A237" s="30" t="s">
        <v>1465</v>
      </c>
      <c r="B237" s="30" t="s">
        <v>1466</v>
      </c>
      <c r="C237" s="30" t="s">
        <v>1467</v>
      </c>
      <c r="D237" s="30" t="s">
        <v>214</v>
      </c>
      <c r="E237" s="30" t="s">
        <v>1431</v>
      </c>
      <c r="F237" s="30" t="s">
        <v>1432</v>
      </c>
      <c r="G237" s="30" t="s">
        <v>298</v>
      </c>
      <c r="H237" s="30" t="s">
        <v>1057</v>
      </c>
      <c r="I237" s="32"/>
      <c r="J237" s="30" t="s">
        <v>1468</v>
      </c>
      <c r="K237" s="30" t="s">
        <v>1469</v>
      </c>
      <c r="L237" s="30" t="s">
        <v>878</v>
      </c>
      <c r="M237" s="30" t="s">
        <v>495</v>
      </c>
    </row>
    <row r="238" s="27" customFormat="1" spans="1:13">
      <c r="A238" s="30" t="s">
        <v>1470</v>
      </c>
      <c r="B238" s="30" t="s">
        <v>1471</v>
      </c>
      <c r="C238" s="30" t="s">
        <v>1472</v>
      </c>
      <c r="D238" s="30" t="s">
        <v>214</v>
      </c>
      <c r="E238" s="30" t="s">
        <v>215</v>
      </c>
      <c r="F238" s="30" t="s">
        <v>216</v>
      </c>
      <c r="G238" s="30" t="s">
        <v>217</v>
      </c>
      <c r="H238" s="30" t="s">
        <v>1057</v>
      </c>
      <c r="I238" s="32"/>
      <c r="J238" s="30" t="s">
        <v>1473</v>
      </c>
      <c r="K238" s="30" t="s">
        <v>1474</v>
      </c>
      <c r="L238" s="30" t="s">
        <v>878</v>
      </c>
      <c r="M238" s="30" t="s">
        <v>495</v>
      </c>
    </row>
    <row r="239" s="27" customFormat="1" spans="1:13">
      <c r="A239" s="30" t="s">
        <v>1475</v>
      </c>
      <c r="B239" s="30" t="s">
        <v>1476</v>
      </c>
      <c r="C239" s="30" t="s">
        <v>1477</v>
      </c>
      <c r="D239" s="30" t="s">
        <v>214</v>
      </c>
      <c r="E239" s="30" t="s">
        <v>803</v>
      </c>
      <c r="F239" s="30" t="s">
        <v>97</v>
      </c>
      <c r="G239" s="30" t="s">
        <v>293</v>
      </c>
      <c r="H239" s="30" t="s">
        <v>1057</v>
      </c>
      <c r="I239" s="32"/>
      <c r="J239" s="30" t="s">
        <v>1478</v>
      </c>
      <c r="K239" s="30" t="s">
        <v>1077</v>
      </c>
      <c r="L239" s="30" t="s">
        <v>878</v>
      </c>
      <c r="M239" s="30" t="s">
        <v>495</v>
      </c>
    </row>
    <row r="240" s="27" customFormat="1" spans="1:13">
      <c r="A240" s="30" t="s">
        <v>1479</v>
      </c>
      <c r="B240" s="30" t="s">
        <v>1480</v>
      </c>
      <c r="C240" s="30" t="s">
        <v>1481</v>
      </c>
      <c r="D240" s="30" t="s">
        <v>214</v>
      </c>
      <c r="E240" s="30" t="s">
        <v>1482</v>
      </c>
      <c r="F240" s="30" t="s">
        <v>175</v>
      </c>
      <c r="G240" s="30" t="s">
        <v>1483</v>
      </c>
      <c r="H240" s="30" t="s">
        <v>1057</v>
      </c>
      <c r="I240" s="32"/>
      <c r="J240" s="30" t="s">
        <v>1484</v>
      </c>
      <c r="K240" s="30" t="s">
        <v>1087</v>
      </c>
      <c r="L240" s="30" t="s">
        <v>878</v>
      </c>
      <c r="M240" s="30" t="s">
        <v>495</v>
      </c>
    </row>
    <row r="241" s="27" customFormat="1" spans="1:13">
      <c r="A241" s="30" t="s">
        <v>1485</v>
      </c>
      <c r="B241" s="30" t="s">
        <v>1486</v>
      </c>
      <c r="C241" s="30" t="s">
        <v>1487</v>
      </c>
      <c r="D241" s="30" t="s">
        <v>214</v>
      </c>
      <c r="E241" s="30" t="s">
        <v>215</v>
      </c>
      <c r="F241" s="30" t="s">
        <v>216</v>
      </c>
      <c r="G241" s="30" t="s">
        <v>217</v>
      </c>
      <c r="H241" s="30" t="s">
        <v>1057</v>
      </c>
      <c r="I241" s="32"/>
      <c r="J241" s="30" t="s">
        <v>1488</v>
      </c>
      <c r="K241" s="30" t="s">
        <v>1284</v>
      </c>
      <c r="L241" s="30" t="s">
        <v>878</v>
      </c>
      <c r="M241" s="30" t="s">
        <v>495</v>
      </c>
    </row>
    <row r="242" s="27" customFormat="1" spans="1:13">
      <c r="A242" s="30" t="s">
        <v>1489</v>
      </c>
      <c r="B242" s="30" t="s">
        <v>1490</v>
      </c>
      <c r="C242" s="30" t="s">
        <v>1491</v>
      </c>
      <c r="D242" s="30" t="s">
        <v>214</v>
      </c>
      <c r="E242" s="30" t="s">
        <v>378</v>
      </c>
      <c r="F242" s="30" t="s">
        <v>110</v>
      </c>
      <c r="G242" s="30" t="s">
        <v>293</v>
      </c>
      <c r="H242" s="30" t="s">
        <v>1057</v>
      </c>
      <c r="I242" s="32"/>
      <c r="J242" s="30" t="s">
        <v>1492</v>
      </c>
      <c r="K242" s="30" t="s">
        <v>1493</v>
      </c>
      <c r="L242" s="30" t="s">
        <v>878</v>
      </c>
      <c r="M242" s="30" t="s">
        <v>495</v>
      </c>
    </row>
    <row r="243" s="27" customFormat="1" spans="1:13">
      <c r="A243" s="30" t="s">
        <v>1494</v>
      </c>
      <c r="B243" s="30" t="s">
        <v>1495</v>
      </c>
      <c r="C243" s="30" t="s">
        <v>1496</v>
      </c>
      <c r="D243" s="30" t="s">
        <v>214</v>
      </c>
      <c r="E243" s="30" t="s">
        <v>1497</v>
      </c>
      <c r="F243" s="30" t="s">
        <v>1498</v>
      </c>
      <c r="G243" s="30" t="s">
        <v>252</v>
      </c>
      <c r="H243" s="30" t="s">
        <v>1057</v>
      </c>
      <c r="I243" s="32"/>
      <c r="J243" s="30" t="s">
        <v>1499</v>
      </c>
      <c r="K243" s="30" t="s">
        <v>1500</v>
      </c>
      <c r="L243" s="30" t="s">
        <v>878</v>
      </c>
      <c r="M243" s="30" t="s">
        <v>495</v>
      </c>
    </row>
    <row r="244" s="27" customFormat="1" spans="1:13">
      <c r="A244" s="30" t="s">
        <v>1501</v>
      </c>
      <c r="B244" s="30" t="s">
        <v>1502</v>
      </c>
      <c r="C244" s="30" t="s">
        <v>1503</v>
      </c>
      <c r="D244" s="30" t="s">
        <v>214</v>
      </c>
      <c r="E244" s="30" t="s">
        <v>803</v>
      </c>
      <c r="F244" s="30" t="s">
        <v>97</v>
      </c>
      <c r="G244" s="30" t="s">
        <v>293</v>
      </c>
      <c r="H244" s="30" t="s">
        <v>1057</v>
      </c>
      <c r="I244" s="32"/>
      <c r="J244" s="30" t="s">
        <v>1504</v>
      </c>
      <c r="K244" s="30" t="s">
        <v>1505</v>
      </c>
      <c r="L244" s="30" t="s">
        <v>878</v>
      </c>
      <c r="M244" s="30" t="s">
        <v>495</v>
      </c>
    </row>
    <row r="245" s="27" customFormat="1" spans="1:13">
      <c r="A245" s="30" t="s">
        <v>1506</v>
      </c>
      <c r="B245" s="30" t="s">
        <v>1507</v>
      </c>
      <c r="C245" s="30" t="s">
        <v>1508</v>
      </c>
      <c r="D245" s="30" t="s">
        <v>214</v>
      </c>
      <c r="E245" s="30" t="s">
        <v>215</v>
      </c>
      <c r="F245" s="30" t="s">
        <v>216</v>
      </c>
      <c r="G245" s="30" t="s">
        <v>217</v>
      </c>
      <c r="H245" s="30" t="s">
        <v>1057</v>
      </c>
      <c r="I245" s="32"/>
      <c r="J245" s="30" t="s">
        <v>1509</v>
      </c>
      <c r="K245" s="30" t="s">
        <v>1510</v>
      </c>
      <c r="L245" s="30" t="s">
        <v>878</v>
      </c>
      <c r="M245" s="30" t="s">
        <v>495</v>
      </c>
    </row>
    <row r="246" s="27" customFormat="1" spans="1:13">
      <c r="A246" s="30" t="s">
        <v>1511</v>
      </c>
      <c r="B246" s="30" t="s">
        <v>1512</v>
      </c>
      <c r="C246" s="30" t="s">
        <v>1513</v>
      </c>
      <c r="D246" s="30" t="s">
        <v>214</v>
      </c>
      <c r="E246" s="30" t="s">
        <v>1317</v>
      </c>
      <c r="F246" s="30" t="s">
        <v>1318</v>
      </c>
      <c r="G246" s="30" t="s">
        <v>262</v>
      </c>
      <c r="H246" s="30" t="s">
        <v>1057</v>
      </c>
      <c r="I246" s="32"/>
      <c r="J246" s="30" t="s">
        <v>1514</v>
      </c>
      <c r="K246" s="30" t="s">
        <v>1087</v>
      </c>
      <c r="L246" s="30" t="s">
        <v>878</v>
      </c>
      <c r="M246" s="30" t="s">
        <v>495</v>
      </c>
    </row>
    <row r="247" s="27" customFormat="1" spans="1:13">
      <c r="A247" s="30" t="s">
        <v>1515</v>
      </c>
      <c r="B247" s="30" t="s">
        <v>1516</v>
      </c>
      <c r="C247" s="30" t="s">
        <v>1517</v>
      </c>
      <c r="D247" s="30" t="s">
        <v>214</v>
      </c>
      <c r="E247" s="30" t="s">
        <v>378</v>
      </c>
      <c r="F247" s="30" t="s">
        <v>110</v>
      </c>
      <c r="G247" s="30" t="s">
        <v>293</v>
      </c>
      <c r="H247" s="30" t="s">
        <v>1057</v>
      </c>
      <c r="I247" s="32"/>
      <c r="J247" s="30" t="s">
        <v>1518</v>
      </c>
      <c r="K247" s="30" t="s">
        <v>639</v>
      </c>
      <c r="L247" s="30" t="s">
        <v>878</v>
      </c>
      <c r="M247" s="30" t="s">
        <v>495</v>
      </c>
    </row>
    <row r="248" s="27" customFormat="1" spans="1:13">
      <c r="A248" s="30" t="s">
        <v>1519</v>
      </c>
      <c r="B248" s="30" t="s">
        <v>1520</v>
      </c>
      <c r="C248" s="30" t="s">
        <v>1521</v>
      </c>
      <c r="D248" s="30" t="s">
        <v>214</v>
      </c>
      <c r="E248" s="30" t="s">
        <v>1522</v>
      </c>
      <c r="F248" s="30" t="s">
        <v>1523</v>
      </c>
      <c r="G248" s="30" t="s">
        <v>272</v>
      </c>
      <c r="H248" s="30" t="s">
        <v>1057</v>
      </c>
      <c r="I248" s="32"/>
      <c r="J248" s="30" t="s">
        <v>1524</v>
      </c>
      <c r="K248" s="30" t="s">
        <v>827</v>
      </c>
      <c r="L248" s="30" t="s">
        <v>878</v>
      </c>
      <c r="M248" s="30" t="s">
        <v>495</v>
      </c>
    </row>
    <row r="249" s="27" customFormat="1" spans="1:13">
      <c r="A249" s="30" t="s">
        <v>1525</v>
      </c>
      <c r="B249" s="30" t="s">
        <v>1526</v>
      </c>
      <c r="C249" s="30" t="s">
        <v>1527</v>
      </c>
      <c r="D249" s="30" t="s">
        <v>214</v>
      </c>
      <c r="E249" s="30" t="s">
        <v>1528</v>
      </c>
      <c r="F249" s="30" t="s">
        <v>76</v>
      </c>
      <c r="G249" s="30" t="s">
        <v>293</v>
      </c>
      <c r="H249" s="30" t="s">
        <v>1057</v>
      </c>
      <c r="I249" s="32"/>
      <c r="J249" s="30" t="s">
        <v>1529</v>
      </c>
      <c r="K249" s="30" t="s">
        <v>1530</v>
      </c>
      <c r="L249" s="30" t="s">
        <v>878</v>
      </c>
      <c r="M249" s="30" t="s">
        <v>495</v>
      </c>
    </row>
    <row r="250" s="27" customFormat="1" spans="1:13">
      <c r="A250" s="30" t="s">
        <v>1531</v>
      </c>
      <c r="B250" s="30" t="s">
        <v>1532</v>
      </c>
      <c r="C250" s="30" t="s">
        <v>1533</v>
      </c>
      <c r="D250" s="30" t="s">
        <v>214</v>
      </c>
      <c r="E250" s="30" t="s">
        <v>729</v>
      </c>
      <c r="F250" s="30" t="s">
        <v>730</v>
      </c>
      <c r="G250" s="30" t="s">
        <v>731</v>
      </c>
      <c r="H250" s="30" t="s">
        <v>1057</v>
      </c>
      <c r="I250" s="32"/>
      <c r="J250" s="30" t="s">
        <v>1534</v>
      </c>
      <c r="K250" s="30" t="s">
        <v>1464</v>
      </c>
      <c r="L250" s="30" t="s">
        <v>878</v>
      </c>
      <c r="M250" s="30" t="s">
        <v>495</v>
      </c>
    </row>
    <row r="251" s="27" customFormat="1" spans="1:13">
      <c r="A251" s="30" t="s">
        <v>1535</v>
      </c>
      <c r="B251" s="30" t="s">
        <v>1536</v>
      </c>
      <c r="C251" s="30" t="s">
        <v>1537</v>
      </c>
      <c r="D251" s="30" t="s">
        <v>214</v>
      </c>
      <c r="E251" s="30" t="s">
        <v>1538</v>
      </c>
      <c r="F251" s="30" t="s">
        <v>1539</v>
      </c>
      <c r="G251" s="30" t="s">
        <v>403</v>
      </c>
      <c r="H251" s="30" t="s">
        <v>1057</v>
      </c>
      <c r="I251" s="32"/>
      <c r="J251" s="30" t="s">
        <v>1540</v>
      </c>
      <c r="K251" s="30" t="s">
        <v>1541</v>
      </c>
      <c r="L251" s="30" t="s">
        <v>878</v>
      </c>
      <c r="M251" s="30" t="s">
        <v>495</v>
      </c>
    </row>
    <row r="252" s="27" customFormat="1" spans="1:13">
      <c r="A252" s="30" t="s">
        <v>1542</v>
      </c>
      <c r="B252" s="30" t="s">
        <v>1543</v>
      </c>
      <c r="C252" s="30" t="s">
        <v>1544</v>
      </c>
      <c r="D252" s="30" t="s">
        <v>214</v>
      </c>
      <c r="E252" s="30" t="s">
        <v>1329</v>
      </c>
      <c r="F252" s="30" t="s">
        <v>1330</v>
      </c>
      <c r="G252" s="30" t="s">
        <v>240</v>
      </c>
      <c r="H252" s="30" t="s">
        <v>1057</v>
      </c>
      <c r="I252" s="32"/>
      <c r="J252" s="30" t="s">
        <v>1545</v>
      </c>
      <c r="K252" s="30" t="s">
        <v>606</v>
      </c>
      <c r="L252" s="30" t="s">
        <v>878</v>
      </c>
      <c r="M252" s="30" t="s">
        <v>495</v>
      </c>
    </row>
    <row r="253" s="27" customFormat="1" spans="1:13">
      <c r="A253" s="30" t="s">
        <v>1546</v>
      </c>
      <c r="B253" s="30" t="s">
        <v>1547</v>
      </c>
      <c r="C253" s="30" t="s">
        <v>1548</v>
      </c>
      <c r="D253" s="30" t="s">
        <v>214</v>
      </c>
      <c r="E253" s="30" t="s">
        <v>1329</v>
      </c>
      <c r="F253" s="30" t="s">
        <v>1330</v>
      </c>
      <c r="G253" s="30" t="s">
        <v>240</v>
      </c>
      <c r="H253" s="30" t="s">
        <v>1057</v>
      </c>
      <c r="I253" s="32"/>
      <c r="J253" s="30" t="s">
        <v>1549</v>
      </c>
      <c r="K253" s="30" t="s">
        <v>1550</v>
      </c>
      <c r="L253" s="30" t="s">
        <v>878</v>
      </c>
      <c r="M253" s="30" t="s">
        <v>495</v>
      </c>
    </row>
    <row r="254" s="27" customFormat="1" spans="1:13">
      <c r="A254" s="30" t="s">
        <v>1551</v>
      </c>
      <c r="B254" s="30" t="s">
        <v>1552</v>
      </c>
      <c r="C254" s="30" t="s">
        <v>1553</v>
      </c>
      <c r="D254" s="30" t="s">
        <v>214</v>
      </c>
      <c r="E254" s="30" t="s">
        <v>598</v>
      </c>
      <c r="F254" s="30" t="s">
        <v>599</v>
      </c>
      <c r="G254" s="30" t="s">
        <v>246</v>
      </c>
      <c r="H254" s="30" t="s">
        <v>1057</v>
      </c>
      <c r="I254" s="32"/>
      <c r="J254" s="30" t="s">
        <v>1554</v>
      </c>
      <c r="K254" s="30" t="s">
        <v>1555</v>
      </c>
      <c r="L254" s="30" t="s">
        <v>878</v>
      </c>
      <c r="M254" s="30" t="s">
        <v>495</v>
      </c>
    </row>
    <row r="255" s="27" customFormat="1" spans="1:13">
      <c r="A255" s="30" t="s">
        <v>1556</v>
      </c>
      <c r="B255" s="30" t="s">
        <v>1557</v>
      </c>
      <c r="C255" s="30" t="s">
        <v>1558</v>
      </c>
      <c r="D255" s="30" t="s">
        <v>214</v>
      </c>
      <c r="E255" s="30" t="s">
        <v>1497</v>
      </c>
      <c r="F255" s="30" t="s">
        <v>1498</v>
      </c>
      <c r="G255" s="30" t="s">
        <v>252</v>
      </c>
      <c r="H255" s="30" t="s">
        <v>1057</v>
      </c>
      <c r="I255" s="32"/>
      <c r="J255" s="30" t="s">
        <v>1559</v>
      </c>
      <c r="K255" s="30" t="s">
        <v>856</v>
      </c>
      <c r="L255" s="30" t="s">
        <v>878</v>
      </c>
      <c r="M255" s="30" t="s">
        <v>495</v>
      </c>
    </row>
    <row r="256" s="27" customFormat="1" spans="1:13">
      <c r="A256" s="30" t="s">
        <v>1560</v>
      </c>
      <c r="B256" s="30" t="s">
        <v>1561</v>
      </c>
      <c r="C256" s="30" t="s">
        <v>1562</v>
      </c>
      <c r="D256" s="30" t="s">
        <v>214</v>
      </c>
      <c r="E256" s="30" t="s">
        <v>1563</v>
      </c>
      <c r="F256" s="30" t="s">
        <v>1564</v>
      </c>
      <c r="G256" s="30" t="s">
        <v>228</v>
      </c>
      <c r="H256" s="30" t="s">
        <v>1057</v>
      </c>
      <c r="I256" s="32"/>
      <c r="J256" s="30" t="s">
        <v>1565</v>
      </c>
      <c r="K256" s="30" t="s">
        <v>1566</v>
      </c>
      <c r="L256" s="30" t="s">
        <v>878</v>
      </c>
      <c r="M256" s="30" t="s">
        <v>495</v>
      </c>
    </row>
    <row r="257" s="27" customFormat="1" spans="1:13">
      <c r="A257" s="30" t="s">
        <v>1567</v>
      </c>
      <c r="B257" s="30" t="s">
        <v>1568</v>
      </c>
      <c r="C257" s="30" t="s">
        <v>1569</v>
      </c>
      <c r="D257" s="30" t="s">
        <v>214</v>
      </c>
      <c r="E257" s="30" t="s">
        <v>486</v>
      </c>
      <c r="F257" s="30" t="s">
        <v>487</v>
      </c>
      <c r="G257" s="30" t="s">
        <v>228</v>
      </c>
      <c r="H257" s="30" t="s">
        <v>1057</v>
      </c>
      <c r="I257" s="32"/>
      <c r="J257" s="30" t="s">
        <v>1570</v>
      </c>
      <c r="K257" s="30" t="s">
        <v>1571</v>
      </c>
      <c r="L257" s="30" t="s">
        <v>878</v>
      </c>
      <c r="M257" s="30" t="s">
        <v>495</v>
      </c>
    </row>
    <row r="258" s="27" customFormat="1" spans="1:13">
      <c r="A258" s="30" t="s">
        <v>1572</v>
      </c>
      <c r="B258" s="30" t="s">
        <v>1573</v>
      </c>
      <c r="C258" s="30" t="s">
        <v>1574</v>
      </c>
      <c r="D258" s="30" t="s">
        <v>214</v>
      </c>
      <c r="E258" s="30" t="s">
        <v>1528</v>
      </c>
      <c r="F258" s="30" t="s">
        <v>76</v>
      </c>
      <c r="G258" s="30" t="s">
        <v>293</v>
      </c>
      <c r="H258" s="30" t="s">
        <v>1057</v>
      </c>
      <c r="I258" s="32"/>
      <c r="J258" s="30" t="s">
        <v>1575</v>
      </c>
      <c r="K258" s="30" t="s">
        <v>1576</v>
      </c>
      <c r="L258" s="30" t="s">
        <v>878</v>
      </c>
      <c r="M258" s="30" t="s">
        <v>495</v>
      </c>
    </row>
    <row r="259" s="27" customFormat="1" spans="1:13">
      <c r="A259" s="30" t="s">
        <v>1577</v>
      </c>
      <c r="B259" s="30" t="s">
        <v>1578</v>
      </c>
      <c r="C259" s="30" t="s">
        <v>1579</v>
      </c>
      <c r="D259" s="30" t="s">
        <v>214</v>
      </c>
      <c r="E259" s="30" t="s">
        <v>1329</v>
      </c>
      <c r="F259" s="30" t="s">
        <v>1330</v>
      </c>
      <c r="G259" s="30" t="s">
        <v>240</v>
      </c>
      <c r="H259" s="30" t="s">
        <v>1057</v>
      </c>
      <c r="I259" s="32"/>
      <c r="J259" s="30" t="s">
        <v>1580</v>
      </c>
      <c r="K259" s="30" t="s">
        <v>1581</v>
      </c>
      <c r="L259" s="30" t="s">
        <v>878</v>
      </c>
      <c r="M259" s="30" t="s">
        <v>495</v>
      </c>
    </row>
    <row r="260" s="27" customFormat="1" spans="1:13">
      <c r="A260" s="30" t="s">
        <v>428</v>
      </c>
      <c r="B260" s="30" t="s">
        <v>1582</v>
      </c>
      <c r="C260" s="30" t="s">
        <v>1583</v>
      </c>
      <c r="D260" s="30" t="s">
        <v>214</v>
      </c>
      <c r="E260" s="30" t="s">
        <v>1584</v>
      </c>
      <c r="F260" s="30" t="s">
        <v>1585</v>
      </c>
      <c r="G260" s="30" t="s">
        <v>272</v>
      </c>
      <c r="H260" s="30" t="s">
        <v>1057</v>
      </c>
      <c r="I260" s="32"/>
      <c r="J260" s="30" t="s">
        <v>1586</v>
      </c>
      <c r="K260" s="30" t="s">
        <v>1587</v>
      </c>
      <c r="L260" s="30" t="s">
        <v>878</v>
      </c>
      <c r="M260" s="30" t="s">
        <v>495</v>
      </c>
    </row>
    <row r="261" s="27" customFormat="1" spans="1:13">
      <c r="A261" s="30" t="s">
        <v>1588</v>
      </c>
      <c r="B261" s="30" t="s">
        <v>1589</v>
      </c>
      <c r="C261" s="30" t="s">
        <v>1590</v>
      </c>
      <c r="D261" s="30" t="s">
        <v>214</v>
      </c>
      <c r="E261" s="30" t="s">
        <v>1528</v>
      </c>
      <c r="F261" s="30" t="s">
        <v>76</v>
      </c>
      <c r="G261" s="30" t="s">
        <v>293</v>
      </c>
      <c r="H261" s="30" t="s">
        <v>1057</v>
      </c>
      <c r="I261" s="32"/>
      <c r="J261" s="30" t="s">
        <v>1591</v>
      </c>
      <c r="K261" s="30" t="s">
        <v>1592</v>
      </c>
      <c r="L261" s="30" t="s">
        <v>878</v>
      </c>
      <c r="M261" s="30" t="s">
        <v>495</v>
      </c>
    </row>
    <row r="262" s="27" customFormat="1" spans="1:13">
      <c r="A262" s="30" t="s">
        <v>1593</v>
      </c>
      <c r="B262" s="30" t="s">
        <v>1594</v>
      </c>
      <c r="C262" s="30" t="s">
        <v>1595</v>
      </c>
      <c r="D262" s="30" t="s">
        <v>214</v>
      </c>
      <c r="E262" s="30" t="s">
        <v>1528</v>
      </c>
      <c r="F262" s="30" t="s">
        <v>76</v>
      </c>
      <c r="G262" s="30" t="s">
        <v>293</v>
      </c>
      <c r="H262" s="30" t="s">
        <v>1057</v>
      </c>
      <c r="I262" s="32"/>
      <c r="J262" s="30" t="s">
        <v>1596</v>
      </c>
      <c r="K262" s="30" t="s">
        <v>1597</v>
      </c>
      <c r="L262" s="30" t="s">
        <v>878</v>
      </c>
      <c r="M262" s="30" t="s">
        <v>495</v>
      </c>
    </row>
    <row r="263" s="27" customFormat="1" spans="1:13">
      <c r="A263" s="30" t="s">
        <v>1598</v>
      </c>
      <c r="B263" s="30" t="s">
        <v>1599</v>
      </c>
      <c r="C263" s="30" t="s">
        <v>1600</v>
      </c>
      <c r="D263" s="30" t="s">
        <v>214</v>
      </c>
      <c r="E263" s="30" t="s">
        <v>1601</v>
      </c>
      <c r="F263" s="30" t="s">
        <v>176</v>
      </c>
      <c r="G263" s="30" t="s">
        <v>262</v>
      </c>
      <c r="H263" s="30" t="s">
        <v>1057</v>
      </c>
      <c r="I263" s="32"/>
      <c r="J263" s="30" t="s">
        <v>1602</v>
      </c>
      <c r="K263" s="30" t="s">
        <v>1603</v>
      </c>
      <c r="L263" s="30" t="s">
        <v>878</v>
      </c>
      <c r="M263" s="30" t="s">
        <v>495</v>
      </c>
    </row>
    <row r="264" s="27" customFormat="1" spans="1:13">
      <c r="A264" s="30" t="s">
        <v>1604</v>
      </c>
      <c r="B264" s="30" t="s">
        <v>1605</v>
      </c>
      <c r="C264" s="30" t="s">
        <v>1606</v>
      </c>
      <c r="D264" s="30" t="s">
        <v>214</v>
      </c>
      <c r="E264" s="30" t="s">
        <v>1607</v>
      </c>
      <c r="F264" s="30" t="s">
        <v>1608</v>
      </c>
      <c r="G264" s="30" t="s">
        <v>246</v>
      </c>
      <c r="H264" s="30" t="s">
        <v>1057</v>
      </c>
      <c r="I264" s="32"/>
      <c r="J264" s="30" t="s">
        <v>1609</v>
      </c>
      <c r="K264" s="30" t="s">
        <v>1610</v>
      </c>
      <c r="L264" s="30" t="s">
        <v>878</v>
      </c>
      <c r="M264" s="30" t="s">
        <v>495</v>
      </c>
    </row>
    <row r="265" s="27" customFormat="1" spans="1:13">
      <c r="A265" s="30" t="s">
        <v>1611</v>
      </c>
      <c r="B265" s="30" t="s">
        <v>1612</v>
      </c>
      <c r="C265" s="30" t="s">
        <v>1613</v>
      </c>
      <c r="D265" s="30" t="s">
        <v>214</v>
      </c>
      <c r="E265" s="30" t="s">
        <v>1607</v>
      </c>
      <c r="F265" s="30" t="s">
        <v>1608</v>
      </c>
      <c r="G265" s="30" t="s">
        <v>246</v>
      </c>
      <c r="H265" s="30" t="s">
        <v>1057</v>
      </c>
      <c r="I265" s="32"/>
      <c r="J265" s="30" t="s">
        <v>1614</v>
      </c>
      <c r="K265" s="30" t="s">
        <v>1615</v>
      </c>
      <c r="L265" s="30" t="s">
        <v>878</v>
      </c>
      <c r="M265" s="30" t="s">
        <v>495</v>
      </c>
    </row>
    <row r="266" s="27" customFormat="1" spans="1:13">
      <c r="A266" s="30" t="s">
        <v>1616</v>
      </c>
      <c r="B266" s="30" t="s">
        <v>1617</v>
      </c>
      <c r="C266" s="30" t="s">
        <v>1618</v>
      </c>
      <c r="D266" s="30" t="s">
        <v>214</v>
      </c>
      <c r="E266" s="30" t="s">
        <v>1619</v>
      </c>
      <c r="F266" s="30" t="s">
        <v>1620</v>
      </c>
      <c r="G266" s="30" t="s">
        <v>272</v>
      </c>
      <c r="H266" s="30" t="s">
        <v>1057</v>
      </c>
      <c r="I266" s="32"/>
      <c r="J266" s="30" t="s">
        <v>500</v>
      </c>
      <c r="K266" s="30" t="s">
        <v>1621</v>
      </c>
      <c r="L266" s="30" t="s">
        <v>878</v>
      </c>
      <c r="M266" s="30" t="s">
        <v>495</v>
      </c>
    </row>
    <row r="267" s="27" customFormat="1" spans="1:13">
      <c r="A267" s="30" t="s">
        <v>1622</v>
      </c>
      <c r="B267" s="30" t="s">
        <v>1623</v>
      </c>
      <c r="C267" s="30" t="s">
        <v>1624</v>
      </c>
      <c r="D267" s="30" t="s">
        <v>214</v>
      </c>
      <c r="E267" s="30" t="s">
        <v>1276</v>
      </c>
      <c r="F267" s="30" t="s">
        <v>1277</v>
      </c>
      <c r="G267" s="30" t="s">
        <v>272</v>
      </c>
      <c r="H267" s="30" t="s">
        <v>1057</v>
      </c>
      <c r="I267" s="32"/>
      <c r="J267" s="30" t="s">
        <v>1625</v>
      </c>
      <c r="K267" s="30" t="s">
        <v>1626</v>
      </c>
      <c r="L267" s="30" t="s">
        <v>878</v>
      </c>
      <c r="M267" s="30" t="s">
        <v>495</v>
      </c>
    </row>
    <row r="268" s="27" customFormat="1" spans="1:13">
      <c r="A268" s="30" t="s">
        <v>1627</v>
      </c>
      <c r="B268" s="30" t="s">
        <v>1628</v>
      </c>
      <c r="C268" s="30" t="s">
        <v>1629</v>
      </c>
      <c r="D268" s="30" t="s">
        <v>214</v>
      </c>
      <c r="E268" s="30" t="s">
        <v>1563</v>
      </c>
      <c r="F268" s="30" t="s">
        <v>1564</v>
      </c>
      <c r="G268" s="30" t="s">
        <v>228</v>
      </c>
      <c r="H268" s="30" t="s">
        <v>1057</v>
      </c>
      <c r="I268" s="32"/>
      <c r="J268" s="30" t="s">
        <v>1630</v>
      </c>
      <c r="K268" s="30" t="s">
        <v>1631</v>
      </c>
      <c r="L268" s="30" t="s">
        <v>878</v>
      </c>
      <c r="M268" s="30" t="s">
        <v>495</v>
      </c>
    </row>
    <row r="269" s="27" customFormat="1" spans="1:13">
      <c r="A269" s="30" t="s">
        <v>1632</v>
      </c>
      <c r="B269" s="30" t="s">
        <v>1633</v>
      </c>
      <c r="C269" s="30" t="s">
        <v>1634</v>
      </c>
      <c r="D269" s="30" t="s">
        <v>214</v>
      </c>
      <c r="E269" s="30" t="s">
        <v>1635</v>
      </c>
      <c r="F269" s="30" t="s">
        <v>1636</v>
      </c>
      <c r="G269" s="30" t="s">
        <v>403</v>
      </c>
      <c r="H269" s="30" t="s">
        <v>1057</v>
      </c>
      <c r="I269" s="32"/>
      <c r="J269" s="30" t="s">
        <v>1637</v>
      </c>
      <c r="K269" s="30" t="s">
        <v>1638</v>
      </c>
      <c r="L269" s="30" t="s">
        <v>878</v>
      </c>
      <c r="M269" s="30" t="s">
        <v>495</v>
      </c>
    </row>
    <row r="270" s="27" customFormat="1" spans="1:13">
      <c r="A270" s="30" t="s">
        <v>1639</v>
      </c>
      <c r="B270" s="30" t="s">
        <v>1640</v>
      </c>
      <c r="C270" s="30" t="s">
        <v>1641</v>
      </c>
      <c r="D270" s="30" t="s">
        <v>214</v>
      </c>
      <c r="E270" s="30" t="s">
        <v>1642</v>
      </c>
      <c r="F270" s="30" t="s">
        <v>154</v>
      </c>
      <c r="G270" s="30" t="s">
        <v>298</v>
      </c>
      <c r="H270" s="30" t="s">
        <v>1057</v>
      </c>
      <c r="I270" s="32"/>
      <c r="J270" s="30" t="s">
        <v>1643</v>
      </c>
      <c r="K270" s="30" t="s">
        <v>1644</v>
      </c>
      <c r="L270" s="30" t="s">
        <v>878</v>
      </c>
      <c r="M270" s="30" t="s">
        <v>495</v>
      </c>
    </row>
    <row r="271" s="27" customFormat="1" spans="1:13">
      <c r="A271" s="30" t="s">
        <v>1645</v>
      </c>
      <c r="B271" s="30" t="s">
        <v>1646</v>
      </c>
      <c r="C271" s="30" t="s">
        <v>1647</v>
      </c>
      <c r="D271" s="30" t="s">
        <v>214</v>
      </c>
      <c r="E271" s="30" t="s">
        <v>574</v>
      </c>
      <c r="F271" s="30" t="s">
        <v>575</v>
      </c>
      <c r="G271" s="30" t="s">
        <v>228</v>
      </c>
      <c r="H271" s="30" t="s">
        <v>1057</v>
      </c>
      <c r="I271" s="32"/>
      <c r="J271" s="30" t="s">
        <v>1648</v>
      </c>
      <c r="K271" s="30" t="s">
        <v>1649</v>
      </c>
      <c r="L271" s="30" t="s">
        <v>878</v>
      </c>
      <c r="M271" s="30" t="s">
        <v>495</v>
      </c>
    </row>
    <row r="272" s="27" customFormat="1" spans="1:13">
      <c r="A272" s="30" t="s">
        <v>1650</v>
      </c>
      <c r="B272" s="30" t="s">
        <v>1651</v>
      </c>
      <c r="C272" s="30" t="s">
        <v>1652</v>
      </c>
      <c r="D272" s="30" t="s">
        <v>214</v>
      </c>
      <c r="E272" s="30" t="s">
        <v>553</v>
      </c>
      <c r="F272" s="30" t="s">
        <v>554</v>
      </c>
      <c r="G272" s="30" t="s">
        <v>262</v>
      </c>
      <c r="H272" s="30" t="s">
        <v>1057</v>
      </c>
      <c r="I272" s="32"/>
      <c r="J272" s="30" t="s">
        <v>1653</v>
      </c>
      <c r="K272" s="30" t="s">
        <v>1043</v>
      </c>
      <c r="L272" s="30" t="s">
        <v>878</v>
      </c>
      <c r="M272" s="30" t="s">
        <v>495</v>
      </c>
    </row>
    <row r="273" s="27" customFormat="1" spans="1:13">
      <c r="A273" s="30" t="s">
        <v>1654</v>
      </c>
      <c r="B273" s="30" t="s">
        <v>1655</v>
      </c>
      <c r="C273" s="30" t="s">
        <v>1656</v>
      </c>
      <c r="D273" s="30" t="s">
        <v>214</v>
      </c>
      <c r="E273" s="30" t="s">
        <v>1276</v>
      </c>
      <c r="F273" s="30" t="s">
        <v>1277</v>
      </c>
      <c r="G273" s="30" t="s">
        <v>272</v>
      </c>
      <c r="H273" s="30" t="s">
        <v>1057</v>
      </c>
      <c r="I273" s="32"/>
      <c r="J273" s="30" t="s">
        <v>1657</v>
      </c>
      <c r="K273" s="30" t="s">
        <v>1658</v>
      </c>
      <c r="L273" s="30" t="s">
        <v>878</v>
      </c>
      <c r="M273" s="30" t="s">
        <v>495</v>
      </c>
    </row>
    <row r="274" s="27" customFormat="1" spans="1:13">
      <c r="A274" s="30" t="s">
        <v>1659</v>
      </c>
      <c r="B274" s="30" t="s">
        <v>1660</v>
      </c>
      <c r="C274" s="30" t="s">
        <v>1661</v>
      </c>
      <c r="D274" s="30" t="s">
        <v>214</v>
      </c>
      <c r="E274" s="30" t="s">
        <v>598</v>
      </c>
      <c r="F274" s="30" t="s">
        <v>599</v>
      </c>
      <c r="G274" s="30" t="s">
        <v>246</v>
      </c>
      <c r="H274" s="30" t="s">
        <v>1057</v>
      </c>
      <c r="I274" s="32"/>
      <c r="J274" s="30" t="s">
        <v>1662</v>
      </c>
      <c r="K274" s="30" t="s">
        <v>1663</v>
      </c>
      <c r="L274" s="30" t="s">
        <v>878</v>
      </c>
      <c r="M274" s="30" t="s">
        <v>495</v>
      </c>
    </row>
    <row r="275" s="27" customFormat="1" spans="1:13">
      <c r="A275" s="30" t="s">
        <v>1664</v>
      </c>
      <c r="B275" s="30" t="s">
        <v>1665</v>
      </c>
      <c r="C275" s="30" t="s">
        <v>1666</v>
      </c>
      <c r="D275" s="30" t="s">
        <v>214</v>
      </c>
      <c r="E275" s="30" t="s">
        <v>357</v>
      </c>
      <c r="F275" s="30" t="s">
        <v>358</v>
      </c>
      <c r="G275" s="30" t="s">
        <v>262</v>
      </c>
      <c r="H275" s="30" t="s">
        <v>1057</v>
      </c>
      <c r="I275" s="32"/>
      <c r="J275" s="30" t="s">
        <v>1667</v>
      </c>
      <c r="K275" s="30" t="s">
        <v>1668</v>
      </c>
      <c r="L275" s="30" t="s">
        <v>878</v>
      </c>
      <c r="M275" s="30" t="s">
        <v>495</v>
      </c>
    </row>
    <row r="276" s="27" customFormat="1" spans="1:13">
      <c r="A276" s="30" t="s">
        <v>1669</v>
      </c>
      <c r="B276" s="30" t="s">
        <v>1670</v>
      </c>
      <c r="C276" s="30" t="s">
        <v>1671</v>
      </c>
      <c r="D276" s="30" t="s">
        <v>214</v>
      </c>
      <c r="E276" s="30" t="s">
        <v>1104</v>
      </c>
      <c r="F276" s="30" t="s">
        <v>1105</v>
      </c>
      <c r="G276" s="30" t="s">
        <v>731</v>
      </c>
      <c r="H276" s="30" t="s">
        <v>1057</v>
      </c>
      <c r="I276" s="32"/>
      <c r="J276" s="30" t="s">
        <v>1672</v>
      </c>
      <c r="K276" s="30" t="s">
        <v>1673</v>
      </c>
      <c r="L276" s="30" t="s">
        <v>878</v>
      </c>
      <c r="M276" s="30" t="s">
        <v>495</v>
      </c>
    </row>
    <row r="277" s="27" customFormat="1" spans="1:13">
      <c r="A277" s="30" t="s">
        <v>1674</v>
      </c>
      <c r="B277" s="30" t="s">
        <v>1675</v>
      </c>
      <c r="C277" s="30" t="s">
        <v>1676</v>
      </c>
      <c r="D277" s="30" t="s">
        <v>214</v>
      </c>
      <c r="E277" s="30" t="s">
        <v>1402</v>
      </c>
      <c r="F277" s="30" t="s">
        <v>1403</v>
      </c>
      <c r="G277" s="30" t="s">
        <v>246</v>
      </c>
      <c r="H277" s="30" t="s">
        <v>1057</v>
      </c>
      <c r="I277" s="32"/>
      <c r="J277" s="30" t="s">
        <v>1677</v>
      </c>
      <c r="K277" s="30" t="s">
        <v>1095</v>
      </c>
      <c r="L277" s="30" t="s">
        <v>878</v>
      </c>
      <c r="M277" s="30" t="s">
        <v>495</v>
      </c>
    </row>
    <row r="278" s="27" customFormat="1" spans="1:13">
      <c r="A278" s="30" t="s">
        <v>1678</v>
      </c>
      <c r="B278" s="30" t="s">
        <v>1679</v>
      </c>
      <c r="C278" s="30" t="s">
        <v>1680</v>
      </c>
      <c r="D278" s="30" t="s">
        <v>214</v>
      </c>
      <c r="E278" s="30" t="s">
        <v>1497</v>
      </c>
      <c r="F278" s="30" t="s">
        <v>1498</v>
      </c>
      <c r="G278" s="30" t="s">
        <v>252</v>
      </c>
      <c r="H278" s="30" t="s">
        <v>1057</v>
      </c>
      <c r="I278" s="32"/>
      <c r="J278" s="30" t="s">
        <v>1681</v>
      </c>
      <c r="K278" s="30" t="s">
        <v>639</v>
      </c>
      <c r="L278" s="30" t="s">
        <v>878</v>
      </c>
      <c r="M278" s="30" t="s">
        <v>495</v>
      </c>
    </row>
    <row r="279" s="27" customFormat="1" spans="1:13">
      <c r="A279" s="30" t="s">
        <v>1682</v>
      </c>
      <c r="B279" s="30" t="s">
        <v>1683</v>
      </c>
      <c r="C279" s="30" t="s">
        <v>1684</v>
      </c>
      <c r="D279" s="30" t="s">
        <v>214</v>
      </c>
      <c r="E279" s="30" t="s">
        <v>271</v>
      </c>
      <c r="F279" s="30" t="s">
        <v>138</v>
      </c>
      <c r="G279" s="30" t="s">
        <v>272</v>
      </c>
      <c r="H279" s="30" t="s">
        <v>1057</v>
      </c>
      <c r="I279" s="32"/>
      <c r="J279" s="30" t="s">
        <v>1685</v>
      </c>
      <c r="K279" s="30" t="s">
        <v>1686</v>
      </c>
      <c r="L279" s="30" t="s">
        <v>878</v>
      </c>
      <c r="M279" s="30" t="s">
        <v>495</v>
      </c>
    </row>
    <row r="280" s="27" customFormat="1" spans="1:13">
      <c r="A280" s="30" t="s">
        <v>1687</v>
      </c>
      <c r="B280" s="30" t="s">
        <v>1688</v>
      </c>
      <c r="C280" s="30" t="s">
        <v>1689</v>
      </c>
      <c r="D280" s="30" t="s">
        <v>214</v>
      </c>
      <c r="E280" s="30" t="s">
        <v>1245</v>
      </c>
      <c r="F280" s="30" t="s">
        <v>1246</v>
      </c>
      <c r="G280" s="30" t="s">
        <v>246</v>
      </c>
      <c r="H280" s="30" t="s">
        <v>1057</v>
      </c>
      <c r="I280" s="32"/>
      <c r="J280" s="30" t="s">
        <v>1690</v>
      </c>
      <c r="K280" s="30" t="s">
        <v>1691</v>
      </c>
      <c r="L280" s="30" t="s">
        <v>878</v>
      </c>
      <c r="M280" s="30" t="s">
        <v>495</v>
      </c>
    </row>
    <row r="281" s="27" customFormat="1" spans="1:13">
      <c r="A281" s="30" t="s">
        <v>1692</v>
      </c>
      <c r="B281" s="30" t="s">
        <v>1693</v>
      </c>
      <c r="C281" s="30" t="s">
        <v>1694</v>
      </c>
      <c r="D281" s="30" t="s">
        <v>214</v>
      </c>
      <c r="E281" s="30" t="s">
        <v>1695</v>
      </c>
      <c r="F281" s="30" t="s">
        <v>1696</v>
      </c>
      <c r="G281" s="30" t="s">
        <v>272</v>
      </c>
      <c r="H281" s="30" t="s">
        <v>1057</v>
      </c>
      <c r="I281" s="32"/>
      <c r="J281" s="30" t="s">
        <v>1697</v>
      </c>
      <c r="K281" s="30" t="s">
        <v>1698</v>
      </c>
      <c r="L281" s="30" t="s">
        <v>878</v>
      </c>
      <c r="M281" s="30" t="s">
        <v>495</v>
      </c>
    </row>
    <row r="282" s="27" customFormat="1" spans="1:13">
      <c r="A282" s="30" t="s">
        <v>1699</v>
      </c>
      <c r="B282" s="30" t="s">
        <v>1700</v>
      </c>
      <c r="C282" s="30" t="s">
        <v>1701</v>
      </c>
      <c r="D282" s="30" t="s">
        <v>214</v>
      </c>
      <c r="E282" s="30" t="s">
        <v>373</v>
      </c>
      <c r="F282" s="30" t="s">
        <v>374</v>
      </c>
      <c r="G282" s="30" t="s">
        <v>234</v>
      </c>
      <c r="H282" s="30" t="s">
        <v>1057</v>
      </c>
      <c r="I282" s="32"/>
      <c r="J282" s="30" t="s">
        <v>1702</v>
      </c>
      <c r="K282" s="30" t="s">
        <v>1703</v>
      </c>
      <c r="L282" s="30" t="s">
        <v>878</v>
      </c>
      <c r="M282" s="30" t="s">
        <v>495</v>
      </c>
    </row>
    <row r="283" s="27" customFormat="1" spans="1:13">
      <c r="A283" s="30" t="s">
        <v>1704</v>
      </c>
      <c r="B283" s="30" t="s">
        <v>1705</v>
      </c>
      <c r="C283" s="30" t="s">
        <v>1706</v>
      </c>
      <c r="D283" s="30" t="s">
        <v>214</v>
      </c>
      <c r="E283" s="30" t="s">
        <v>407</v>
      </c>
      <c r="F283" s="30" t="s">
        <v>408</v>
      </c>
      <c r="G283" s="30" t="s">
        <v>240</v>
      </c>
      <c r="H283" s="30" t="s">
        <v>1057</v>
      </c>
      <c r="I283" s="32"/>
      <c r="J283" s="30" t="s">
        <v>1707</v>
      </c>
      <c r="K283" s="30" t="s">
        <v>1708</v>
      </c>
      <c r="L283" s="30" t="s">
        <v>878</v>
      </c>
      <c r="M283" s="30" t="s">
        <v>495</v>
      </c>
    </row>
    <row r="284" s="27" customFormat="1" spans="1:13">
      <c r="A284" s="30" t="s">
        <v>1709</v>
      </c>
      <c r="B284" s="30" t="s">
        <v>1710</v>
      </c>
      <c r="C284" s="30" t="s">
        <v>1711</v>
      </c>
      <c r="D284" s="30" t="s">
        <v>214</v>
      </c>
      <c r="E284" s="30" t="s">
        <v>1712</v>
      </c>
      <c r="F284" s="30" t="s">
        <v>1713</v>
      </c>
      <c r="G284" s="30" t="s">
        <v>246</v>
      </c>
      <c r="H284" s="30" t="s">
        <v>1057</v>
      </c>
      <c r="I284" s="32"/>
      <c r="J284" s="30" t="s">
        <v>1714</v>
      </c>
      <c r="K284" s="30" t="s">
        <v>1715</v>
      </c>
      <c r="L284" s="30" t="s">
        <v>878</v>
      </c>
      <c r="M284" s="30" t="s">
        <v>495</v>
      </c>
    </row>
    <row r="285" s="27" customFormat="1" spans="1:13">
      <c r="A285" s="30" t="s">
        <v>1716</v>
      </c>
      <c r="B285" s="30" t="s">
        <v>1717</v>
      </c>
      <c r="C285" s="30" t="s">
        <v>1718</v>
      </c>
      <c r="D285" s="30" t="s">
        <v>214</v>
      </c>
      <c r="E285" s="30" t="s">
        <v>454</v>
      </c>
      <c r="F285" s="30" t="s">
        <v>180</v>
      </c>
      <c r="G285" s="30" t="s">
        <v>228</v>
      </c>
      <c r="H285" s="30" t="s">
        <v>1057</v>
      </c>
      <c r="I285" s="32"/>
      <c r="J285" s="30" t="s">
        <v>1719</v>
      </c>
      <c r="K285" s="30" t="s">
        <v>1720</v>
      </c>
      <c r="L285" s="30" t="s">
        <v>878</v>
      </c>
      <c r="M285" s="30" t="s">
        <v>495</v>
      </c>
    </row>
    <row r="286" s="27" customFormat="1" spans="1:13">
      <c r="A286" s="30" t="s">
        <v>1721</v>
      </c>
      <c r="B286" s="30" t="s">
        <v>1722</v>
      </c>
      <c r="C286" s="30" t="s">
        <v>1723</v>
      </c>
      <c r="D286" s="30" t="s">
        <v>214</v>
      </c>
      <c r="E286" s="30" t="s">
        <v>1724</v>
      </c>
      <c r="F286" s="30" t="s">
        <v>1725</v>
      </c>
      <c r="G286" s="30" t="s">
        <v>246</v>
      </c>
      <c r="H286" s="30" t="s">
        <v>1057</v>
      </c>
      <c r="I286" s="32"/>
      <c r="J286" s="30" t="s">
        <v>1719</v>
      </c>
      <c r="K286" s="30" t="s">
        <v>1726</v>
      </c>
      <c r="L286" s="30" t="s">
        <v>878</v>
      </c>
      <c r="M286" s="30" t="s">
        <v>495</v>
      </c>
    </row>
    <row r="287" s="27" customFormat="1" spans="1:13">
      <c r="A287" s="30" t="s">
        <v>1727</v>
      </c>
      <c r="B287" s="30" t="s">
        <v>1728</v>
      </c>
      <c r="C287" s="30" t="s">
        <v>1729</v>
      </c>
      <c r="D287" s="30" t="s">
        <v>214</v>
      </c>
      <c r="E287" s="30" t="s">
        <v>1724</v>
      </c>
      <c r="F287" s="30" t="s">
        <v>1725</v>
      </c>
      <c r="G287" s="30" t="s">
        <v>246</v>
      </c>
      <c r="H287" s="30" t="s">
        <v>1057</v>
      </c>
      <c r="I287" s="32"/>
      <c r="J287" s="30" t="s">
        <v>1730</v>
      </c>
      <c r="K287" s="30" t="s">
        <v>662</v>
      </c>
      <c r="L287" s="30" t="s">
        <v>878</v>
      </c>
      <c r="M287" s="30" t="s">
        <v>495</v>
      </c>
    </row>
    <row r="288" s="27" customFormat="1" spans="1:13">
      <c r="A288" s="30" t="s">
        <v>1731</v>
      </c>
      <c r="B288" s="30" t="s">
        <v>1732</v>
      </c>
      <c r="C288" s="30" t="s">
        <v>1733</v>
      </c>
      <c r="D288" s="30" t="s">
        <v>214</v>
      </c>
      <c r="E288" s="30" t="s">
        <v>1712</v>
      </c>
      <c r="F288" s="30" t="s">
        <v>1713</v>
      </c>
      <c r="G288" s="30" t="s">
        <v>246</v>
      </c>
      <c r="H288" s="30" t="s">
        <v>1057</v>
      </c>
      <c r="I288" s="32"/>
      <c r="J288" s="30" t="s">
        <v>1734</v>
      </c>
      <c r="K288" s="30" t="s">
        <v>1735</v>
      </c>
      <c r="L288" s="30" t="s">
        <v>878</v>
      </c>
      <c r="M288" s="30" t="s">
        <v>495</v>
      </c>
    </row>
    <row r="289" s="27" customFormat="1" spans="1:13">
      <c r="A289" s="30" t="s">
        <v>1736</v>
      </c>
      <c r="B289" s="30" t="s">
        <v>1737</v>
      </c>
      <c r="C289" s="30" t="s">
        <v>1738</v>
      </c>
      <c r="D289" s="30" t="s">
        <v>214</v>
      </c>
      <c r="E289" s="30" t="s">
        <v>1739</v>
      </c>
      <c r="F289" s="30" t="s">
        <v>102</v>
      </c>
      <c r="G289" s="30" t="s">
        <v>293</v>
      </c>
      <c r="H289" s="30" t="s">
        <v>1057</v>
      </c>
      <c r="I289" s="32"/>
      <c r="J289" s="30" t="s">
        <v>1740</v>
      </c>
      <c r="K289" s="30" t="s">
        <v>1741</v>
      </c>
      <c r="L289" s="30" t="s">
        <v>878</v>
      </c>
      <c r="M289" s="30" t="s">
        <v>495</v>
      </c>
    </row>
    <row r="290" s="27" customFormat="1" spans="1:13">
      <c r="A290" s="30" t="s">
        <v>1742</v>
      </c>
      <c r="B290" s="30" t="s">
        <v>1743</v>
      </c>
      <c r="C290" s="30" t="s">
        <v>1744</v>
      </c>
      <c r="D290" s="30" t="s">
        <v>214</v>
      </c>
      <c r="E290" s="30" t="s">
        <v>919</v>
      </c>
      <c r="F290" s="30" t="s">
        <v>920</v>
      </c>
      <c r="G290" s="30" t="s">
        <v>403</v>
      </c>
      <c r="H290" s="30" t="s">
        <v>1057</v>
      </c>
      <c r="I290" s="32"/>
      <c r="J290" s="30" t="s">
        <v>1745</v>
      </c>
      <c r="K290" s="30" t="s">
        <v>1746</v>
      </c>
      <c r="L290" s="30" t="s">
        <v>878</v>
      </c>
      <c r="M290" s="30" t="s">
        <v>495</v>
      </c>
    </row>
    <row r="291" s="27" customFormat="1" spans="1:13">
      <c r="A291" s="30" t="s">
        <v>1747</v>
      </c>
      <c r="B291" s="30" t="s">
        <v>1748</v>
      </c>
      <c r="C291" s="30" t="s">
        <v>1749</v>
      </c>
      <c r="D291" s="30" t="s">
        <v>214</v>
      </c>
      <c r="E291" s="30" t="s">
        <v>1712</v>
      </c>
      <c r="F291" s="30" t="s">
        <v>1713</v>
      </c>
      <c r="G291" s="30" t="s">
        <v>246</v>
      </c>
      <c r="H291" s="30" t="s">
        <v>1057</v>
      </c>
      <c r="I291" s="32"/>
      <c r="J291" s="30" t="s">
        <v>1750</v>
      </c>
      <c r="K291" s="30" t="s">
        <v>1751</v>
      </c>
      <c r="L291" s="30" t="s">
        <v>878</v>
      </c>
      <c r="M291" s="30" t="s">
        <v>495</v>
      </c>
    </row>
    <row r="292" s="27" customFormat="1" spans="1:13">
      <c r="A292" s="30" t="s">
        <v>1184</v>
      </c>
      <c r="B292" s="30" t="s">
        <v>1752</v>
      </c>
      <c r="C292" s="30" t="s">
        <v>1753</v>
      </c>
      <c r="D292" s="30" t="s">
        <v>214</v>
      </c>
      <c r="E292" s="30" t="s">
        <v>1151</v>
      </c>
      <c r="F292" s="30" t="s">
        <v>133</v>
      </c>
      <c r="G292" s="30" t="s">
        <v>228</v>
      </c>
      <c r="H292" s="30" t="s">
        <v>1057</v>
      </c>
      <c r="I292" s="32"/>
      <c r="J292" s="30" t="s">
        <v>1754</v>
      </c>
      <c r="K292" s="30" t="s">
        <v>1755</v>
      </c>
      <c r="L292" s="30" t="s">
        <v>878</v>
      </c>
      <c r="M292" s="30" t="s">
        <v>495</v>
      </c>
    </row>
    <row r="293" s="27" customFormat="1" spans="1:13">
      <c r="A293" s="30" t="s">
        <v>1756</v>
      </c>
      <c r="B293" s="30" t="s">
        <v>1757</v>
      </c>
      <c r="C293" s="30" t="s">
        <v>1758</v>
      </c>
      <c r="D293" s="30" t="s">
        <v>214</v>
      </c>
      <c r="E293" s="30" t="s">
        <v>1739</v>
      </c>
      <c r="F293" s="30" t="s">
        <v>102</v>
      </c>
      <c r="G293" s="30" t="s">
        <v>293</v>
      </c>
      <c r="H293" s="30" t="s">
        <v>1057</v>
      </c>
      <c r="I293" s="32"/>
      <c r="J293" s="30" t="s">
        <v>1759</v>
      </c>
      <c r="K293" s="30" t="s">
        <v>1760</v>
      </c>
      <c r="L293" s="30" t="s">
        <v>878</v>
      </c>
      <c r="M293" s="30" t="s">
        <v>495</v>
      </c>
    </row>
    <row r="294" s="27" customFormat="1" spans="1:13">
      <c r="A294" s="30" t="s">
        <v>1761</v>
      </c>
      <c r="B294" s="30" t="s">
        <v>1762</v>
      </c>
      <c r="C294" s="30" t="s">
        <v>1763</v>
      </c>
      <c r="D294" s="30" t="s">
        <v>214</v>
      </c>
      <c r="E294" s="30" t="s">
        <v>650</v>
      </c>
      <c r="F294" s="30" t="s">
        <v>124</v>
      </c>
      <c r="G294" s="30" t="s">
        <v>293</v>
      </c>
      <c r="H294" s="30" t="s">
        <v>1057</v>
      </c>
      <c r="I294" s="32"/>
      <c r="J294" s="30" t="s">
        <v>1764</v>
      </c>
      <c r="K294" s="30" t="s">
        <v>1765</v>
      </c>
      <c r="L294" s="30" t="s">
        <v>878</v>
      </c>
      <c r="M294" s="30" t="s">
        <v>495</v>
      </c>
    </row>
    <row r="295" s="27" customFormat="1" spans="1:13">
      <c r="A295" s="30" t="s">
        <v>1766</v>
      </c>
      <c r="B295" s="30" t="s">
        <v>1767</v>
      </c>
      <c r="C295" s="30" t="s">
        <v>1768</v>
      </c>
      <c r="D295" s="30" t="s">
        <v>214</v>
      </c>
      <c r="E295" s="30" t="s">
        <v>1724</v>
      </c>
      <c r="F295" s="30" t="s">
        <v>1725</v>
      </c>
      <c r="G295" s="30" t="s">
        <v>246</v>
      </c>
      <c r="H295" s="30" t="s">
        <v>1057</v>
      </c>
      <c r="I295" s="32"/>
      <c r="J295" s="30" t="s">
        <v>1769</v>
      </c>
      <c r="K295" s="30" t="s">
        <v>1770</v>
      </c>
      <c r="L295" s="30" t="s">
        <v>878</v>
      </c>
      <c r="M295" s="30" t="s">
        <v>495</v>
      </c>
    </row>
    <row r="296" s="27" customFormat="1" spans="1:13">
      <c r="A296" s="30" t="s">
        <v>1771</v>
      </c>
      <c r="B296" s="30" t="s">
        <v>1772</v>
      </c>
      <c r="C296" s="30" t="s">
        <v>1773</v>
      </c>
      <c r="D296" s="30" t="s">
        <v>214</v>
      </c>
      <c r="E296" s="30" t="s">
        <v>874</v>
      </c>
      <c r="F296" s="30" t="s">
        <v>875</v>
      </c>
      <c r="G296" s="30" t="s">
        <v>246</v>
      </c>
      <c r="H296" s="30" t="s">
        <v>1057</v>
      </c>
      <c r="I296" s="32"/>
      <c r="J296" s="30" t="s">
        <v>1774</v>
      </c>
      <c r="K296" s="30" t="s">
        <v>1775</v>
      </c>
      <c r="L296" s="30" t="s">
        <v>878</v>
      </c>
      <c r="M296" s="30" t="s">
        <v>495</v>
      </c>
    </row>
    <row r="297" s="27" customFormat="1" spans="1:13">
      <c r="A297" s="30" t="s">
        <v>1776</v>
      </c>
      <c r="B297" s="30" t="s">
        <v>1777</v>
      </c>
      <c r="C297" s="30" t="s">
        <v>1778</v>
      </c>
      <c r="D297" s="30" t="s">
        <v>214</v>
      </c>
      <c r="E297" s="30" t="s">
        <v>1779</v>
      </c>
      <c r="F297" s="30" t="s">
        <v>1780</v>
      </c>
      <c r="G297" s="30" t="s">
        <v>246</v>
      </c>
      <c r="H297" s="30" t="s">
        <v>1057</v>
      </c>
      <c r="I297" s="32"/>
      <c r="J297" s="30" t="s">
        <v>1781</v>
      </c>
      <c r="K297" s="30" t="s">
        <v>1026</v>
      </c>
      <c r="L297" s="30" t="s">
        <v>878</v>
      </c>
      <c r="M297" s="30" t="s">
        <v>495</v>
      </c>
    </row>
    <row r="298" s="27" customFormat="1" spans="1:13">
      <c r="A298" s="30" t="s">
        <v>1782</v>
      </c>
      <c r="B298" s="30" t="s">
        <v>1783</v>
      </c>
      <c r="C298" s="30" t="s">
        <v>1784</v>
      </c>
      <c r="D298" s="30" t="s">
        <v>214</v>
      </c>
      <c r="E298" s="30" t="s">
        <v>378</v>
      </c>
      <c r="F298" s="30" t="s">
        <v>110</v>
      </c>
      <c r="G298" s="30" t="s">
        <v>293</v>
      </c>
      <c r="H298" s="30" t="s">
        <v>1057</v>
      </c>
      <c r="I298" s="32"/>
      <c r="J298" s="30" t="s">
        <v>1785</v>
      </c>
      <c r="K298" s="30" t="s">
        <v>1786</v>
      </c>
      <c r="L298" s="30" t="s">
        <v>878</v>
      </c>
      <c r="M298" s="30" t="s">
        <v>495</v>
      </c>
    </row>
    <row r="299" s="27" customFormat="1" spans="1:13">
      <c r="A299" s="30" t="s">
        <v>1787</v>
      </c>
      <c r="B299" s="30" t="s">
        <v>1788</v>
      </c>
      <c r="C299" s="30" t="s">
        <v>1789</v>
      </c>
      <c r="D299" s="30" t="s">
        <v>214</v>
      </c>
      <c r="E299" s="30" t="s">
        <v>1739</v>
      </c>
      <c r="F299" s="30" t="s">
        <v>102</v>
      </c>
      <c r="G299" s="30" t="s">
        <v>293</v>
      </c>
      <c r="H299" s="30" t="s">
        <v>1057</v>
      </c>
      <c r="I299" s="32"/>
      <c r="J299" s="30" t="s">
        <v>1790</v>
      </c>
      <c r="K299" s="30" t="s">
        <v>1791</v>
      </c>
      <c r="L299" s="30" t="s">
        <v>878</v>
      </c>
      <c r="M299" s="30" t="s">
        <v>495</v>
      </c>
    </row>
    <row r="300" s="27" customFormat="1" spans="1:13">
      <c r="A300" s="30" t="s">
        <v>1792</v>
      </c>
      <c r="B300" s="30" t="s">
        <v>1793</v>
      </c>
      <c r="C300" s="30" t="s">
        <v>1794</v>
      </c>
      <c r="D300" s="30" t="s">
        <v>214</v>
      </c>
      <c r="E300" s="30" t="s">
        <v>868</v>
      </c>
      <c r="F300" s="30" t="s">
        <v>869</v>
      </c>
      <c r="G300" s="30" t="s">
        <v>403</v>
      </c>
      <c r="H300" s="30" t="s">
        <v>1057</v>
      </c>
      <c r="I300" s="32"/>
      <c r="J300" s="30" t="s">
        <v>1795</v>
      </c>
      <c r="K300" s="30" t="s">
        <v>652</v>
      </c>
      <c r="L300" s="30" t="s">
        <v>878</v>
      </c>
      <c r="M300" s="30" t="s">
        <v>495</v>
      </c>
    </row>
    <row r="301" s="27" customFormat="1" spans="1:13">
      <c r="A301" s="30" t="s">
        <v>1796</v>
      </c>
      <c r="B301" s="30" t="s">
        <v>1797</v>
      </c>
      <c r="C301" s="30" t="s">
        <v>1798</v>
      </c>
      <c r="D301" s="30" t="s">
        <v>214</v>
      </c>
      <c r="E301" s="30" t="s">
        <v>1799</v>
      </c>
      <c r="F301" s="30" t="s">
        <v>1800</v>
      </c>
      <c r="G301" s="30" t="s">
        <v>272</v>
      </c>
      <c r="H301" s="30" t="s">
        <v>1057</v>
      </c>
      <c r="I301" s="32"/>
      <c r="J301" s="30" t="s">
        <v>1801</v>
      </c>
      <c r="K301" s="30" t="s">
        <v>1802</v>
      </c>
      <c r="L301" s="30" t="s">
        <v>878</v>
      </c>
      <c r="M301" s="30" t="s">
        <v>495</v>
      </c>
    </row>
    <row r="302" s="27" customFormat="1" spans="1:13">
      <c r="A302" s="30" t="s">
        <v>1803</v>
      </c>
      <c r="B302" s="30" t="s">
        <v>1804</v>
      </c>
      <c r="C302" s="30" t="s">
        <v>1805</v>
      </c>
      <c r="D302" s="30" t="s">
        <v>214</v>
      </c>
      <c r="E302" s="30" t="s">
        <v>1642</v>
      </c>
      <c r="F302" s="30" t="s">
        <v>154</v>
      </c>
      <c r="G302" s="30" t="s">
        <v>298</v>
      </c>
      <c r="H302" s="30" t="s">
        <v>1057</v>
      </c>
      <c r="I302" s="32"/>
      <c r="J302" s="30" t="s">
        <v>1806</v>
      </c>
      <c r="K302" s="30" t="s">
        <v>562</v>
      </c>
      <c r="L302" s="30" t="s">
        <v>878</v>
      </c>
      <c r="M302" s="30" t="s">
        <v>495</v>
      </c>
    </row>
    <row r="303" s="27" customFormat="1" spans="1:13">
      <c r="A303" s="30" t="s">
        <v>1807</v>
      </c>
      <c r="B303" s="30" t="s">
        <v>1808</v>
      </c>
      <c r="C303" s="30" t="s">
        <v>1809</v>
      </c>
      <c r="D303" s="30" t="s">
        <v>214</v>
      </c>
      <c r="E303" s="30" t="s">
        <v>1360</v>
      </c>
      <c r="F303" s="30" t="s">
        <v>1361</v>
      </c>
      <c r="G303" s="30" t="s">
        <v>246</v>
      </c>
      <c r="H303" s="30" t="s">
        <v>1057</v>
      </c>
      <c r="I303" s="32"/>
      <c r="J303" s="30" t="s">
        <v>1810</v>
      </c>
      <c r="K303" s="30" t="s">
        <v>1811</v>
      </c>
      <c r="L303" s="30" t="s">
        <v>878</v>
      </c>
      <c r="M303" s="30" t="s">
        <v>495</v>
      </c>
    </row>
    <row r="304" s="27" customFormat="1" spans="1:13">
      <c r="A304" s="30" t="s">
        <v>1812</v>
      </c>
      <c r="B304" s="30" t="s">
        <v>1813</v>
      </c>
      <c r="C304" s="30" t="s">
        <v>1814</v>
      </c>
      <c r="D304" s="30" t="s">
        <v>214</v>
      </c>
      <c r="E304" s="30" t="s">
        <v>1522</v>
      </c>
      <c r="F304" s="30" t="s">
        <v>1523</v>
      </c>
      <c r="G304" s="30" t="s">
        <v>272</v>
      </c>
      <c r="H304" s="30" t="s">
        <v>1057</v>
      </c>
      <c r="I304" s="32"/>
      <c r="J304" s="30" t="s">
        <v>1815</v>
      </c>
      <c r="K304" s="30" t="s">
        <v>1816</v>
      </c>
      <c r="L304" s="30" t="s">
        <v>878</v>
      </c>
      <c r="M304" s="30" t="s">
        <v>495</v>
      </c>
    </row>
    <row r="305" s="27" customFormat="1" spans="1:13">
      <c r="A305" s="30" t="s">
        <v>1817</v>
      </c>
      <c r="B305" s="30" t="s">
        <v>1818</v>
      </c>
      <c r="C305" s="30" t="s">
        <v>1819</v>
      </c>
      <c r="D305" s="30" t="s">
        <v>214</v>
      </c>
      <c r="E305" s="30" t="s">
        <v>1497</v>
      </c>
      <c r="F305" s="30" t="s">
        <v>1498</v>
      </c>
      <c r="G305" s="30" t="s">
        <v>252</v>
      </c>
      <c r="H305" s="30" t="s">
        <v>1057</v>
      </c>
      <c r="I305" s="32"/>
      <c r="J305" s="30" t="s">
        <v>1820</v>
      </c>
      <c r="K305" s="30" t="s">
        <v>1821</v>
      </c>
      <c r="L305" s="30" t="s">
        <v>878</v>
      </c>
      <c r="M305" s="30" t="s">
        <v>495</v>
      </c>
    </row>
    <row r="306" s="27" customFormat="1" spans="1:13">
      <c r="A306" s="30" t="s">
        <v>1822</v>
      </c>
      <c r="B306" s="30" t="s">
        <v>1823</v>
      </c>
      <c r="C306" s="30" t="s">
        <v>1824</v>
      </c>
      <c r="D306" s="30" t="s">
        <v>214</v>
      </c>
      <c r="E306" s="30" t="s">
        <v>1779</v>
      </c>
      <c r="F306" s="30" t="s">
        <v>1780</v>
      </c>
      <c r="G306" s="30" t="s">
        <v>246</v>
      </c>
      <c r="H306" s="30" t="s">
        <v>1057</v>
      </c>
      <c r="I306" s="32"/>
      <c r="J306" s="30" t="s">
        <v>1825</v>
      </c>
      <c r="K306" s="30" t="s">
        <v>1826</v>
      </c>
      <c r="L306" s="30" t="s">
        <v>878</v>
      </c>
      <c r="M306" s="30" t="s">
        <v>495</v>
      </c>
    </row>
    <row r="307" s="27" customFormat="1" spans="1:13">
      <c r="A307" s="30" t="s">
        <v>1827</v>
      </c>
      <c r="B307" s="30" t="s">
        <v>1828</v>
      </c>
      <c r="C307" s="30" t="s">
        <v>1829</v>
      </c>
      <c r="D307" s="30" t="s">
        <v>214</v>
      </c>
      <c r="E307" s="30" t="s">
        <v>846</v>
      </c>
      <c r="F307" s="30" t="s">
        <v>847</v>
      </c>
      <c r="G307" s="30" t="s">
        <v>293</v>
      </c>
      <c r="H307" s="30" t="s">
        <v>1057</v>
      </c>
      <c r="I307" s="32"/>
      <c r="J307" s="30" t="s">
        <v>1830</v>
      </c>
      <c r="K307" s="30" t="s">
        <v>583</v>
      </c>
      <c r="L307" s="30" t="s">
        <v>878</v>
      </c>
      <c r="M307" s="30" t="s">
        <v>495</v>
      </c>
    </row>
    <row r="308" s="27" customFormat="1" spans="1:13">
      <c r="A308" s="30" t="s">
        <v>1831</v>
      </c>
      <c r="B308" s="30" t="s">
        <v>1832</v>
      </c>
      <c r="C308" s="30" t="s">
        <v>1833</v>
      </c>
      <c r="D308" s="30" t="s">
        <v>214</v>
      </c>
      <c r="E308" s="30" t="s">
        <v>1619</v>
      </c>
      <c r="F308" s="30" t="s">
        <v>1620</v>
      </c>
      <c r="G308" s="30" t="s">
        <v>272</v>
      </c>
      <c r="H308" s="30" t="s">
        <v>1057</v>
      </c>
      <c r="I308" s="32"/>
      <c r="J308" s="30" t="s">
        <v>1834</v>
      </c>
      <c r="K308" s="30" t="s">
        <v>1835</v>
      </c>
      <c r="L308" s="30" t="s">
        <v>878</v>
      </c>
      <c r="M308" s="30" t="s">
        <v>495</v>
      </c>
    </row>
    <row r="309" s="27" customFormat="1" spans="1:13">
      <c r="A309" s="30" t="s">
        <v>1836</v>
      </c>
      <c r="B309" s="30" t="s">
        <v>1837</v>
      </c>
      <c r="C309" s="30" t="s">
        <v>1838</v>
      </c>
      <c r="D309" s="30" t="s">
        <v>214</v>
      </c>
      <c r="E309" s="30" t="s">
        <v>1642</v>
      </c>
      <c r="F309" s="30" t="s">
        <v>154</v>
      </c>
      <c r="G309" s="30" t="s">
        <v>298</v>
      </c>
      <c r="H309" s="30" t="s">
        <v>1057</v>
      </c>
      <c r="I309" s="32"/>
      <c r="J309" s="30" t="s">
        <v>1839</v>
      </c>
      <c r="K309" s="30" t="s">
        <v>1258</v>
      </c>
      <c r="L309" s="30" t="s">
        <v>878</v>
      </c>
      <c r="M309" s="30" t="s">
        <v>495</v>
      </c>
    </row>
    <row r="310" s="27" customFormat="1" spans="1:13">
      <c r="A310" s="30" t="s">
        <v>1840</v>
      </c>
      <c r="B310" s="30" t="s">
        <v>1841</v>
      </c>
      <c r="C310" s="30" t="s">
        <v>1842</v>
      </c>
      <c r="D310" s="30" t="s">
        <v>214</v>
      </c>
      <c r="E310" s="30" t="s">
        <v>1642</v>
      </c>
      <c r="F310" s="30" t="s">
        <v>154</v>
      </c>
      <c r="G310" s="30" t="s">
        <v>298</v>
      </c>
      <c r="H310" s="30" t="s">
        <v>1057</v>
      </c>
      <c r="I310" s="32"/>
      <c r="J310" s="30" t="s">
        <v>1843</v>
      </c>
      <c r="K310" s="30" t="s">
        <v>1844</v>
      </c>
      <c r="L310" s="30" t="s">
        <v>878</v>
      </c>
      <c r="M310" s="30" t="s">
        <v>495</v>
      </c>
    </row>
    <row r="311" s="27" customFormat="1" spans="1:13">
      <c r="A311" s="30" t="s">
        <v>1845</v>
      </c>
      <c r="B311" s="30" t="s">
        <v>1846</v>
      </c>
      <c r="C311" s="30" t="s">
        <v>1847</v>
      </c>
      <c r="D311" s="30" t="s">
        <v>214</v>
      </c>
      <c r="E311" s="30" t="s">
        <v>673</v>
      </c>
      <c r="F311" s="30" t="s">
        <v>674</v>
      </c>
      <c r="G311" s="30" t="s">
        <v>293</v>
      </c>
      <c r="H311" s="30" t="s">
        <v>1057</v>
      </c>
      <c r="I311" s="32"/>
      <c r="J311" s="30" t="s">
        <v>1848</v>
      </c>
      <c r="K311" s="30" t="s">
        <v>1849</v>
      </c>
      <c r="L311" s="30" t="s">
        <v>878</v>
      </c>
      <c r="M311" s="30" t="s">
        <v>495</v>
      </c>
    </row>
    <row r="312" s="27" customFormat="1" spans="1:13">
      <c r="A312" s="30" t="s">
        <v>1850</v>
      </c>
      <c r="B312" s="30" t="s">
        <v>1851</v>
      </c>
      <c r="C312" s="30" t="s">
        <v>1852</v>
      </c>
      <c r="D312" s="30" t="s">
        <v>214</v>
      </c>
      <c r="E312" s="30" t="s">
        <v>1136</v>
      </c>
      <c r="F312" s="30" t="s">
        <v>187</v>
      </c>
      <c r="G312" s="30" t="s">
        <v>246</v>
      </c>
      <c r="H312" s="30" t="s">
        <v>1057</v>
      </c>
      <c r="I312" s="32"/>
      <c r="J312" s="30" t="s">
        <v>1853</v>
      </c>
      <c r="K312" s="30" t="s">
        <v>1854</v>
      </c>
      <c r="L312" s="30" t="s">
        <v>878</v>
      </c>
      <c r="M312" s="30" t="s">
        <v>495</v>
      </c>
    </row>
    <row r="313" s="27" customFormat="1" spans="1:13">
      <c r="A313" s="30" t="s">
        <v>1855</v>
      </c>
      <c r="B313" s="30" t="s">
        <v>1856</v>
      </c>
      <c r="C313" s="30" t="s">
        <v>1857</v>
      </c>
      <c r="D313" s="30" t="s">
        <v>214</v>
      </c>
      <c r="E313" s="30" t="s">
        <v>1151</v>
      </c>
      <c r="F313" s="30" t="s">
        <v>133</v>
      </c>
      <c r="G313" s="30" t="s">
        <v>228</v>
      </c>
      <c r="H313" s="30" t="s">
        <v>1057</v>
      </c>
      <c r="I313" s="32"/>
      <c r="J313" s="30" t="s">
        <v>1858</v>
      </c>
      <c r="K313" s="30" t="s">
        <v>583</v>
      </c>
      <c r="L313" s="30" t="s">
        <v>878</v>
      </c>
      <c r="M313" s="30" t="s">
        <v>495</v>
      </c>
    </row>
    <row r="314" s="27" customFormat="1" spans="1:13">
      <c r="A314" s="30" t="s">
        <v>1859</v>
      </c>
      <c r="B314" s="30" t="s">
        <v>1860</v>
      </c>
      <c r="C314" s="30" t="s">
        <v>1861</v>
      </c>
      <c r="D314" s="30" t="s">
        <v>214</v>
      </c>
      <c r="E314" s="30" t="s">
        <v>238</v>
      </c>
      <c r="F314" s="30" t="s">
        <v>239</v>
      </c>
      <c r="G314" s="30" t="s">
        <v>240</v>
      </c>
      <c r="H314" s="30" t="s">
        <v>1057</v>
      </c>
      <c r="I314" s="32"/>
      <c r="J314" s="30" t="s">
        <v>1862</v>
      </c>
      <c r="K314" s="30" t="s">
        <v>1863</v>
      </c>
      <c r="L314" s="30" t="s">
        <v>878</v>
      </c>
      <c r="M314" s="30" t="s">
        <v>495</v>
      </c>
    </row>
    <row r="315" s="27" customFormat="1" spans="1:13">
      <c r="A315" s="30" t="s">
        <v>1864</v>
      </c>
      <c r="B315" s="30" t="s">
        <v>1865</v>
      </c>
      <c r="C315" s="30" t="s">
        <v>1866</v>
      </c>
      <c r="D315" s="30" t="s">
        <v>214</v>
      </c>
      <c r="E315" s="30" t="s">
        <v>1867</v>
      </c>
      <c r="F315" s="30" t="s">
        <v>1868</v>
      </c>
      <c r="G315" s="30" t="s">
        <v>403</v>
      </c>
      <c r="H315" s="30" t="s">
        <v>1057</v>
      </c>
      <c r="I315" s="32"/>
      <c r="J315" s="30" t="s">
        <v>1869</v>
      </c>
      <c r="K315" s="30" t="s">
        <v>1870</v>
      </c>
      <c r="L315" s="30" t="s">
        <v>878</v>
      </c>
      <c r="M315" s="30" t="s">
        <v>495</v>
      </c>
    </row>
    <row r="316" s="27" customFormat="1" spans="1:13">
      <c r="A316" s="30" t="s">
        <v>1871</v>
      </c>
      <c r="B316" s="30" t="s">
        <v>1872</v>
      </c>
      <c r="C316" s="30" t="s">
        <v>1873</v>
      </c>
      <c r="D316" s="30" t="s">
        <v>214</v>
      </c>
      <c r="E316" s="30" t="s">
        <v>1867</v>
      </c>
      <c r="F316" s="30" t="s">
        <v>1868</v>
      </c>
      <c r="G316" s="30" t="s">
        <v>403</v>
      </c>
      <c r="H316" s="30" t="s">
        <v>1057</v>
      </c>
      <c r="I316" s="32"/>
      <c r="J316" s="30" t="s">
        <v>1874</v>
      </c>
      <c r="K316" s="30" t="s">
        <v>1875</v>
      </c>
      <c r="L316" s="30" t="s">
        <v>878</v>
      </c>
      <c r="M316" s="30" t="s">
        <v>495</v>
      </c>
    </row>
    <row r="317" s="27" customFormat="1" spans="1:13">
      <c r="A317" s="30" t="s">
        <v>1876</v>
      </c>
      <c r="B317" s="30" t="s">
        <v>1877</v>
      </c>
      <c r="C317" s="30" t="s">
        <v>1878</v>
      </c>
      <c r="D317" s="30" t="s">
        <v>214</v>
      </c>
      <c r="E317" s="30" t="s">
        <v>1642</v>
      </c>
      <c r="F317" s="30" t="s">
        <v>154</v>
      </c>
      <c r="G317" s="30" t="s">
        <v>298</v>
      </c>
      <c r="H317" s="30" t="s">
        <v>1057</v>
      </c>
      <c r="I317" s="32"/>
      <c r="J317" s="30" t="s">
        <v>1879</v>
      </c>
      <c r="K317" s="30" t="s">
        <v>1715</v>
      </c>
      <c r="L317" s="30" t="s">
        <v>878</v>
      </c>
      <c r="M317" s="30" t="s">
        <v>495</v>
      </c>
    </row>
    <row r="318" s="27" customFormat="1" spans="1:13">
      <c r="A318" s="30" t="s">
        <v>1880</v>
      </c>
      <c r="B318" s="30" t="s">
        <v>1881</v>
      </c>
      <c r="C318" s="30" t="s">
        <v>1882</v>
      </c>
      <c r="D318" s="30" t="s">
        <v>214</v>
      </c>
      <c r="E318" s="30" t="s">
        <v>1883</v>
      </c>
      <c r="F318" s="30" t="s">
        <v>1884</v>
      </c>
      <c r="G318" s="30" t="s">
        <v>403</v>
      </c>
      <c r="H318" s="30" t="s">
        <v>1057</v>
      </c>
      <c r="I318" s="32"/>
      <c r="J318" s="30" t="s">
        <v>1885</v>
      </c>
      <c r="K318" s="30" t="s">
        <v>946</v>
      </c>
      <c r="L318" s="30" t="s">
        <v>878</v>
      </c>
      <c r="M318" s="30" t="s">
        <v>495</v>
      </c>
    </row>
    <row r="319" s="27" customFormat="1" spans="1:13">
      <c r="A319" s="30" t="s">
        <v>1886</v>
      </c>
      <c r="B319" s="30" t="s">
        <v>1887</v>
      </c>
      <c r="C319" s="30" t="s">
        <v>1888</v>
      </c>
      <c r="D319" s="30" t="s">
        <v>214</v>
      </c>
      <c r="E319" s="30" t="s">
        <v>266</v>
      </c>
      <c r="F319" s="30" t="s">
        <v>267</v>
      </c>
      <c r="G319" s="30" t="s">
        <v>246</v>
      </c>
      <c r="H319" s="30" t="s">
        <v>1057</v>
      </c>
      <c r="I319" s="32"/>
      <c r="J319" s="30" t="s">
        <v>1889</v>
      </c>
      <c r="K319" s="30" t="s">
        <v>1890</v>
      </c>
      <c r="L319" s="30" t="s">
        <v>878</v>
      </c>
      <c r="M319" s="30" t="s">
        <v>495</v>
      </c>
    </row>
    <row r="320" s="27" customFormat="1" spans="1:13">
      <c r="A320" s="30" t="s">
        <v>1891</v>
      </c>
      <c r="B320" s="30" t="s">
        <v>1892</v>
      </c>
      <c r="C320" s="30" t="s">
        <v>1893</v>
      </c>
      <c r="D320" s="30" t="s">
        <v>214</v>
      </c>
      <c r="E320" s="30" t="s">
        <v>390</v>
      </c>
      <c r="F320" s="30" t="s">
        <v>391</v>
      </c>
      <c r="G320" s="30" t="s">
        <v>246</v>
      </c>
      <c r="H320" s="30" t="s">
        <v>1057</v>
      </c>
      <c r="I320" s="32"/>
      <c r="J320" s="30" t="s">
        <v>1894</v>
      </c>
      <c r="K320" s="30" t="s">
        <v>1603</v>
      </c>
      <c r="L320" s="30" t="s">
        <v>878</v>
      </c>
      <c r="M320" s="30" t="s">
        <v>495</v>
      </c>
    </row>
    <row r="321" s="27" customFormat="1" spans="1:13">
      <c r="A321" s="30" t="s">
        <v>1895</v>
      </c>
      <c r="B321" s="30" t="s">
        <v>1896</v>
      </c>
      <c r="C321" s="30" t="s">
        <v>1897</v>
      </c>
      <c r="D321" s="30" t="s">
        <v>214</v>
      </c>
      <c r="E321" s="30" t="s">
        <v>643</v>
      </c>
      <c r="F321" s="30" t="s">
        <v>644</v>
      </c>
      <c r="G321" s="30" t="s">
        <v>252</v>
      </c>
      <c r="H321" s="30" t="s">
        <v>1057</v>
      </c>
      <c r="I321" s="32"/>
      <c r="J321" s="30" t="s">
        <v>1898</v>
      </c>
      <c r="K321" s="30" t="s">
        <v>1899</v>
      </c>
      <c r="L321" s="30" t="s">
        <v>878</v>
      </c>
      <c r="M321" s="30" t="s">
        <v>495</v>
      </c>
    </row>
    <row r="322" s="27" customFormat="1" spans="1:13">
      <c r="A322" s="30" t="s">
        <v>1900</v>
      </c>
      <c r="B322" s="30" t="s">
        <v>1901</v>
      </c>
      <c r="C322" s="30" t="s">
        <v>1902</v>
      </c>
      <c r="D322" s="30" t="s">
        <v>214</v>
      </c>
      <c r="E322" s="30" t="s">
        <v>1903</v>
      </c>
      <c r="F322" s="30" t="s">
        <v>1904</v>
      </c>
      <c r="G322" s="30" t="s">
        <v>252</v>
      </c>
      <c r="H322" s="30" t="s">
        <v>1057</v>
      </c>
      <c r="I322" s="32"/>
      <c r="J322" s="30" t="s">
        <v>1905</v>
      </c>
      <c r="K322" s="30" t="s">
        <v>1906</v>
      </c>
      <c r="L322" s="30" t="s">
        <v>878</v>
      </c>
      <c r="M322" s="30" t="s">
        <v>495</v>
      </c>
    </row>
    <row r="323" s="27" customFormat="1" spans="1:13">
      <c r="A323" s="30" t="s">
        <v>1907</v>
      </c>
      <c r="B323" s="30" t="s">
        <v>1908</v>
      </c>
      <c r="C323" s="30" t="s">
        <v>1909</v>
      </c>
      <c r="D323" s="30" t="s">
        <v>214</v>
      </c>
      <c r="E323" s="30" t="s">
        <v>673</v>
      </c>
      <c r="F323" s="30" t="s">
        <v>674</v>
      </c>
      <c r="G323" s="30" t="s">
        <v>293</v>
      </c>
      <c r="H323" s="30" t="s">
        <v>1057</v>
      </c>
      <c r="I323" s="32"/>
      <c r="J323" s="30" t="s">
        <v>1910</v>
      </c>
      <c r="K323" s="30" t="s">
        <v>1911</v>
      </c>
      <c r="L323" s="30" t="s">
        <v>878</v>
      </c>
      <c r="M323" s="30" t="s">
        <v>495</v>
      </c>
    </row>
    <row r="324" s="27" customFormat="1" spans="1:13">
      <c r="A324" s="30" t="s">
        <v>1912</v>
      </c>
      <c r="B324" s="30" t="s">
        <v>1913</v>
      </c>
      <c r="C324" s="30" t="s">
        <v>1914</v>
      </c>
      <c r="D324" s="30" t="s">
        <v>214</v>
      </c>
      <c r="E324" s="30" t="s">
        <v>1538</v>
      </c>
      <c r="F324" s="30" t="s">
        <v>1539</v>
      </c>
      <c r="G324" s="30" t="s">
        <v>403</v>
      </c>
      <c r="H324" s="30" t="s">
        <v>1057</v>
      </c>
      <c r="I324" s="32"/>
      <c r="J324" s="30" t="s">
        <v>1915</v>
      </c>
      <c r="K324" s="30" t="s">
        <v>1916</v>
      </c>
      <c r="L324" s="30" t="s">
        <v>878</v>
      </c>
      <c r="M324" s="30" t="s">
        <v>495</v>
      </c>
    </row>
    <row r="325" s="27" customFormat="1" spans="1:13">
      <c r="A325" s="30" t="s">
        <v>1917</v>
      </c>
      <c r="B325" s="30" t="s">
        <v>1918</v>
      </c>
      <c r="C325" s="30" t="s">
        <v>1919</v>
      </c>
      <c r="D325" s="30" t="s">
        <v>214</v>
      </c>
      <c r="E325" s="30" t="s">
        <v>486</v>
      </c>
      <c r="F325" s="30" t="s">
        <v>487</v>
      </c>
      <c r="G325" s="30" t="s">
        <v>228</v>
      </c>
      <c r="H325" s="30" t="s">
        <v>1057</v>
      </c>
      <c r="I325" s="32"/>
      <c r="J325" s="30" t="s">
        <v>1920</v>
      </c>
      <c r="K325" s="30" t="s">
        <v>805</v>
      </c>
      <c r="L325" s="30" t="s">
        <v>878</v>
      </c>
      <c r="M325" s="30" t="s">
        <v>495</v>
      </c>
    </row>
    <row r="326" s="27" customFormat="1" spans="1:13">
      <c r="A326" s="30" t="s">
        <v>1921</v>
      </c>
      <c r="B326" s="30" t="s">
        <v>1922</v>
      </c>
      <c r="C326" s="30" t="s">
        <v>1923</v>
      </c>
      <c r="D326" s="30" t="s">
        <v>214</v>
      </c>
      <c r="E326" s="30" t="s">
        <v>1642</v>
      </c>
      <c r="F326" s="30" t="s">
        <v>154</v>
      </c>
      <c r="G326" s="30" t="s">
        <v>298</v>
      </c>
      <c r="H326" s="30" t="s">
        <v>1057</v>
      </c>
      <c r="I326" s="32"/>
      <c r="J326" s="30" t="s">
        <v>1924</v>
      </c>
      <c r="K326" s="30" t="s">
        <v>1925</v>
      </c>
      <c r="L326" s="30" t="s">
        <v>878</v>
      </c>
      <c r="M326" s="30" t="s">
        <v>495</v>
      </c>
    </row>
    <row r="327" s="27" customFormat="1" spans="1:13">
      <c r="A327" s="30" t="s">
        <v>1926</v>
      </c>
      <c r="B327" s="30" t="s">
        <v>1927</v>
      </c>
      <c r="C327" s="30" t="s">
        <v>1928</v>
      </c>
      <c r="D327" s="30" t="s">
        <v>214</v>
      </c>
      <c r="E327" s="30" t="s">
        <v>1799</v>
      </c>
      <c r="F327" s="30" t="s">
        <v>1800</v>
      </c>
      <c r="G327" s="30" t="s">
        <v>272</v>
      </c>
      <c r="H327" s="30" t="s">
        <v>1057</v>
      </c>
      <c r="I327" s="32"/>
      <c r="J327" s="30" t="s">
        <v>1929</v>
      </c>
      <c r="K327" s="30" t="s">
        <v>1930</v>
      </c>
      <c r="L327" s="30" t="s">
        <v>878</v>
      </c>
      <c r="M327" s="30" t="s">
        <v>495</v>
      </c>
    </row>
    <row r="328" s="27" customFormat="1" spans="1:13">
      <c r="A328" s="30" t="s">
        <v>1931</v>
      </c>
      <c r="B328" s="30" t="s">
        <v>1932</v>
      </c>
      <c r="C328" s="30" t="s">
        <v>1933</v>
      </c>
      <c r="D328" s="30" t="s">
        <v>214</v>
      </c>
      <c r="E328" s="30" t="s">
        <v>1934</v>
      </c>
      <c r="F328" s="30" t="s">
        <v>1935</v>
      </c>
      <c r="G328" s="30" t="s">
        <v>272</v>
      </c>
      <c r="H328" s="30" t="s">
        <v>1057</v>
      </c>
      <c r="I328" s="32"/>
      <c r="J328" s="30" t="s">
        <v>1936</v>
      </c>
      <c r="K328" s="30" t="s">
        <v>1937</v>
      </c>
      <c r="L328" s="30" t="s">
        <v>878</v>
      </c>
      <c r="M328" s="30" t="s">
        <v>495</v>
      </c>
    </row>
    <row r="329" s="27" customFormat="1" spans="1:13">
      <c r="A329" s="30" t="s">
        <v>1938</v>
      </c>
      <c r="B329" s="30" t="s">
        <v>1939</v>
      </c>
      <c r="C329" s="30" t="s">
        <v>1940</v>
      </c>
      <c r="D329" s="30" t="s">
        <v>214</v>
      </c>
      <c r="E329" s="30" t="s">
        <v>1295</v>
      </c>
      <c r="F329" s="30" t="s">
        <v>1296</v>
      </c>
      <c r="G329" s="30" t="s">
        <v>403</v>
      </c>
      <c r="H329" s="30" t="s">
        <v>1057</v>
      </c>
      <c r="I329" s="32"/>
      <c r="J329" s="30" t="s">
        <v>1941</v>
      </c>
      <c r="K329" s="30" t="s">
        <v>1942</v>
      </c>
      <c r="L329" s="30" t="s">
        <v>878</v>
      </c>
      <c r="M329" s="30" t="s">
        <v>495</v>
      </c>
    </row>
    <row r="330" s="27" customFormat="1" spans="1:13">
      <c r="A330" s="30" t="s">
        <v>1943</v>
      </c>
      <c r="B330" s="30" t="s">
        <v>1944</v>
      </c>
      <c r="C330" s="30" t="s">
        <v>1945</v>
      </c>
      <c r="D330" s="30" t="s">
        <v>214</v>
      </c>
      <c r="E330" s="30" t="s">
        <v>900</v>
      </c>
      <c r="F330" s="30" t="s">
        <v>901</v>
      </c>
      <c r="G330" s="30" t="s">
        <v>272</v>
      </c>
      <c r="H330" s="30" t="s">
        <v>1057</v>
      </c>
      <c r="I330" s="32"/>
      <c r="J330" s="30" t="s">
        <v>1946</v>
      </c>
      <c r="K330" s="30" t="s">
        <v>757</v>
      </c>
      <c r="L330" s="30" t="s">
        <v>878</v>
      </c>
      <c r="M330" s="30" t="s">
        <v>495</v>
      </c>
    </row>
    <row r="331" s="27" customFormat="1" spans="1:13">
      <c r="A331" s="30" t="s">
        <v>1947</v>
      </c>
      <c r="B331" s="30" t="s">
        <v>1948</v>
      </c>
      <c r="C331" s="30" t="s">
        <v>1949</v>
      </c>
      <c r="D331" s="30" t="s">
        <v>214</v>
      </c>
      <c r="E331" s="30" t="s">
        <v>1950</v>
      </c>
      <c r="F331" s="30" t="s">
        <v>1951</v>
      </c>
      <c r="G331" s="30" t="s">
        <v>403</v>
      </c>
      <c r="H331" s="30" t="s">
        <v>1057</v>
      </c>
      <c r="I331" s="32"/>
      <c r="J331" s="30" t="s">
        <v>1952</v>
      </c>
      <c r="K331" s="30" t="s">
        <v>1415</v>
      </c>
      <c r="L331" s="30" t="s">
        <v>878</v>
      </c>
      <c r="M331" s="30" t="s">
        <v>495</v>
      </c>
    </row>
    <row r="332" s="27" customFormat="1" spans="1:13">
      <c r="A332" s="30" t="s">
        <v>1953</v>
      </c>
      <c r="B332" s="30" t="s">
        <v>1954</v>
      </c>
      <c r="C332" s="30" t="s">
        <v>1955</v>
      </c>
      <c r="D332" s="30" t="s">
        <v>214</v>
      </c>
      <c r="E332" s="30" t="s">
        <v>1288</v>
      </c>
      <c r="F332" s="30" t="s">
        <v>1289</v>
      </c>
      <c r="G332" s="30" t="s">
        <v>228</v>
      </c>
      <c r="H332" s="30" t="s">
        <v>1057</v>
      </c>
      <c r="I332" s="32"/>
      <c r="J332" s="30" t="s">
        <v>1956</v>
      </c>
      <c r="K332" s="30" t="s">
        <v>1957</v>
      </c>
      <c r="L332" s="30" t="s">
        <v>878</v>
      </c>
      <c r="M332" s="30" t="s">
        <v>495</v>
      </c>
    </row>
    <row r="333" s="27" customFormat="1" spans="1:13">
      <c r="A333" s="30" t="s">
        <v>1958</v>
      </c>
      <c r="B333" s="30" t="s">
        <v>1959</v>
      </c>
      <c r="C333" s="30" t="s">
        <v>1960</v>
      </c>
      <c r="D333" s="30" t="s">
        <v>214</v>
      </c>
      <c r="E333" s="30" t="s">
        <v>271</v>
      </c>
      <c r="F333" s="30" t="s">
        <v>138</v>
      </c>
      <c r="G333" s="30" t="s">
        <v>272</v>
      </c>
      <c r="H333" s="30" t="s">
        <v>1057</v>
      </c>
      <c r="I333" s="32"/>
      <c r="J333" s="30" t="s">
        <v>1961</v>
      </c>
      <c r="K333" s="30" t="s">
        <v>1942</v>
      </c>
      <c r="L333" s="30" t="s">
        <v>878</v>
      </c>
      <c r="M333" s="30" t="s">
        <v>495</v>
      </c>
    </row>
    <row r="334" s="27" customFormat="1" spans="1:13">
      <c r="A334" s="30" t="s">
        <v>1962</v>
      </c>
      <c r="B334" s="30" t="s">
        <v>1963</v>
      </c>
      <c r="C334" s="30" t="s">
        <v>1964</v>
      </c>
      <c r="D334" s="30" t="s">
        <v>214</v>
      </c>
      <c r="E334" s="30" t="s">
        <v>1288</v>
      </c>
      <c r="F334" s="30" t="s">
        <v>1289</v>
      </c>
      <c r="G334" s="30" t="s">
        <v>228</v>
      </c>
      <c r="H334" s="30" t="s">
        <v>1057</v>
      </c>
      <c r="I334" s="32"/>
      <c r="J334" s="30" t="s">
        <v>1965</v>
      </c>
      <c r="K334" s="30" t="s">
        <v>1966</v>
      </c>
      <c r="L334" s="30" t="s">
        <v>878</v>
      </c>
      <c r="M334" s="30" t="s">
        <v>495</v>
      </c>
    </row>
    <row r="335" s="27" customFormat="1" spans="1:13">
      <c r="A335" s="30" t="s">
        <v>1967</v>
      </c>
      <c r="B335" s="30" t="s">
        <v>1968</v>
      </c>
      <c r="C335" s="30" t="s">
        <v>1969</v>
      </c>
      <c r="D335" s="30" t="s">
        <v>214</v>
      </c>
      <c r="E335" s="30" t="s">
        <v>1642</v>
      </c>
      <c r="F335" s="30" t="s">
        <v>154</v>
      </c>
      <c r="G335" s="30" t="s">
        <v>298</v>
      </c>
      <c r="H335" s="30" t="s">
        <v>1057</v>
      </c>
      <c r="I335" s="32"/>
      <c r="J335" s="30" t="s">
        <v>1970</v>
      </c>
      <c r="K335" s="30" t="s">
        <v>1971</v>
      </c>
      <c r="L335" s="30" t="s">
        <v>878</v>
      </c>
      <c r="M335" s="30" t="s">
        <v>495</v>
      </c>
    </row>
    <row r="336" s="27" customFormat="1" spans="1:13">
      <c r="A336" s="30" t="s">
        <v>1972</v>
      </c>
      <c r="B336" s="30" t="s">
        <v>1973</v>
      </c>
      <c r="C336" s="30" t="s">
        <v>1974</v>
      </c>
      <c r="D336" s="30" t="s">
        <v>214</v>
      </c>
      <c r="E336" s="30" t="s">
        <v>1091</v>
      </c>
      <c r="F336" s="30" t="s">
        <v>1092</v>
      </c>
      <c r="G336" s="30" t="s">
        <v>1093</v>
      </c>
      <c r="H336" s="30" t="s">
        <v>1057</v>
      </c>
      <c r="I336" s="32"/>
      <c r="J336" s="30" t="s">
        <v>1975</v>
      </c>
      <c r="K336" s="30" t="s">
        <v>1976</v>
      </c>
      <c r="L336" s="30" t="s">
        <v>878</v>
      </c>
      <c r="M336" s="30" t="s">
        <v>495</v>
      </c>
    </row>
    <row r="337" s="27" customFormat="1" spans="1:13">
      <c r="A337" s="30" t="s">
        <v>1977</v>
      </c>
      <c r="B337" s="30" t="s">
        <v>1978</v>
      </c>
      <c r="C337" s="30" t="s">
        <v>1979</v>
      </c>
      <c r="D337" s="30" t="s">
        <v>214</v>
      </c>
      <c r="E337" s="30" t="s">
        <v>1288</v>
      </c>
      <c r="F337" s="30" t="s">
        <v>1289</v>
      </c>
      <c r="G337" s="30" t="s">
        <v>228</v>
      </c>
      <c r="H337" s="30" t="s">
        <v>1057</v>
      </c>
      <c r="I337" s="32"/>
      <c r="J337" s="30" t="s">
        <v>1980</v>
      </c>
      <c r="K337" s="30" t="s">
        <v>1142</v>
      </c>
      <c r="L337" s="30" t="s">
        <v>878</v>
      </c>
      <c r="M337" s="30" t="s">
        <v>495</v>
      </c>
    </row>
    <row r="338" s="27" customFormat="1" spans="1:13">
      <c r="A338" s="30" t="s">
        <v>1981</v>
      </c>
      <c r="B338" s="30" t="s">
        <v>1982</v>
      </c>
      <c r="C338" s="30" t="s">
        <v>1983</v>
      </c>
      <c r="D338" s="30" t="s">
        <v>214</v>
      </c>
      <c r="E338" s="30" t="s">
        <v>1091</v>
      </c>
      <c r="F338" s="30" t="s">
        <v>1092</v>
      </c>
      <c r="G338" s="30" t="s">
        <v>1093</v>
      </c>
      <c r="H338" s="30" t="s">
        <v>1057</v>
      </c>
      <c r="I338" s="32"/>
      <c r="J338" s="30" t="s">
        <v>1984</v>
      </c>
      <c r="K338" s="30" t="s">
        <v>1985</v>
      </c>
      <c r="L338" s="30" t="s">
        <v>878</v>
      </c>
      <c r="M338" s="30" t="s">
        <v>495</v>
      </c>
    </row>
    <row r="339" s="27" customFormat="1" spans="1:13">
      <c r="A339" s="30" t="s">
        <v>1986</v>
      </c>
      <c r="B339" s="30" t="s">
        <v>1987</v>
      </c>
      <c r="C339" s="30" t="s">
        <v>1988</v>
      </c>
      <c r="D339" s="30" t="s">
        <v>214</v>
      </c>
      <c r="E339" s="30" t="s">
        <v>1412</v>
      </c>
      <c r="F339" s="30" t="s">
        <v>1413</v>
      </c>
      <c r="G339" s="30" t="s">
        <v>262</v>
      </c>
      <c r="H339" s="30" t="s">
        <v>1057</v>
      </c>
      <c r="I339" s="32"/>
      <c r="J339" s="30" t="s">
        <v>1989</v>
      </c>
      <c r="K339" s="30" t="s">
        <v>515</v>
      </c>
      <c r="L339" s="30" t="s">
        <v>878</v>
      </c>
      <c r="M339" s="30" t="s">
        <v>495</v>
      </c>
    </row>
    <row r="340" s="27" customFormat="1" spans="1:13">
      <c r="A340" s="30" t="s">
        <v>1990</v>
      </c>
      <c r="B340" s="30" t="s">
        <v>1991</v>
      </c>
      <c r="C340" s="30" t="s">
        <v>1992</v>
      </c>
      <c r="D340" s="30" t="s">
        <v>214</v>
      </c>
      <c r="E340" s="30" t="s">
        <v>357</v>
      </c>
      <c r="F340" s="30" t="s">
        <v>358</v>
      </c>
      <c r="G340" s="30" t="s">
        <v>262</v>
      </c>
      <c r="H340" s="30" t="s">
        <v>1057</v>
      </c>
      <c r="I340" s="32"/>
      <c r="J340" s="30" t="s">
        <v>1993</v>
      </c>
      <c r="K340" s="30" t="s">
        <v>1994</v>
      </c>
      <c r="L340" s="30" t="s">
        <v>878</v>
      </c>
      <c r="M340" s="30" t="s">
        <v>495</v>
      </c>
    </row>
    <row r="341" s="27" customFormat="1" spans="1:13">
      <c r="A341" s="30" t="s">
        <v>1995</v>
      </c>
      <c r="B341" s="30" t="s">
        <v>1996</v>
      </c>
      <c r="C341" s="30" t="s">
        <v>1997</v>
      </c>
      <c r="D341" s="30" t="s">
        <v>214</v>
      </c>
      <c r="E341" s="30" t="s">
        <v>1934</v>
      </c>
      <c r="F341" s="30" t="s">
        <v>1935</v>
      </c>
      <c r="G341" s="30" t="s">
        <v>272</v>
      </c>
      <c r="H341" s="30" t="s">
        <v>1057</v>
      </c>
      <c r="I341" s="32"/>
      <c r="J341" s="30" t="s">
        <v>1998</v>
      </c>
      <c r="K341" s="30" t="s">
        <v>1999</v>
      </c>
      <c r="L341" s="30" t="s">
        <v>878</v>
      </c>
      <c r="M341" s="30" t="s">
        <v>495</v>
      </c>
    </row>
    <row r="342" s="27" customFormat="1" spans="1:13">
      <c r="A342" s="30" t="s">
        <v>2000</v>
      </c>
      <c r="B342" s="30" t="s">
        <v>2001</v>
      </c>
      <c r="C342" s="30" t="s">
        <v>2002</v>
      </c>
      <c r="D342" s="30" t="s">
        <v>214</v>
      </c>
      <c r="E342" s="30" t="s">
        <v>900</v>
      </c>
      <c r="F342" s="30" t="s">
        <v>901</v>
      </c>
      <c r="G342" s="30" t="s">
        <v>272</v>
      </c>
      <c r="H342" s="30" t="s">
        <v>1057</v>
      </c>
      <c r="I342" s="32"/>
      <c r="J342" s="30" t="s">
        <v>2003</v>
      </c>
      <c r="K342" s="30" t="s">
        <v>2004</v>
      </c>
      <c r="L342" s="30" t="s">
        <v>878</v>
      </c>
      <c r="M342" s="30" t="s">
        <v>495</v>
      </c>
    </row>
    <row r="343" s="27" customFormat="1" spans="1:13">
      <c r="A343" s="30" t="s">
        <v>2005</v>
      </c>
      <c r="B343" s="30" t="s">
        <v>2006</v>
      </c>
      <c r="C343" s="30" t="s">
        <v>2007</v>
      </c>
      <c r="D343" s="30" t="s">
        <v>214</v>
      </c>
      <c r="E343" s="30" t="s">
        <v>1402</v>
      </c>
      <c r="F343" s="30" t="s">
        <v>1403</v>
      </c>
      <c r="G343" s="30" t="s">
        <v>246</v>
      </c>
      <c r="H343" s="30" t="s">
        <v>1057</v>
      </c>
      <c r="I343" s="32"/>
      <c r="J343" s="30" t="s">
        <v>2008</v>
      </c>
      <c r="K343" s="30" t="s">
        <v>1415</v>
      </c>
      <c r="L343" s="30" t="s">
        <v>878</v>
      </c>
      <c r="M343" s="30" t="s">
        <v>495</v>
      </c>
    </row>
    <row r="344" s="27" customFormat="1" spans="1:13">
      <c r="A344" s="30" t="s">
        <v>2009</v>
      </c>
      <c r="B344" s="30" t="s">
        <v>2010</v>
      </c>
      <c r="C344" s="30" t="s">
        <v>2011</v>
      </c>
      <c r="D344" s="30" t="s">
        <v>214</v>
      </c>
      <c r="E344" s="30" t="s">
        <v>1799</v>
      </c>
      <c r="F344" s="30" t="s">
        <v>1800</v>
      </c>
      <c r="G344" s="30" t="s">
        <v>272</v>
      </c>
      <c r="H344" s="30" t="s">
        <v>1057</v>
      </c>
      <c r="I344" s="32"/>
      <c r="J344" s="30" t="s">
        <v>2012</v>
      </c>
      <c r="K344" s="30" t="s">
        <v>2013</v>
      </c>
      <c r="L344" s="30" t="s">
        <v>878</v>
      </c>
      <c r="M344" s="30" t="s">
        <v>495</v>
      </c>
    </row>
    <row r="345" s="27" customFormat="1" spans="1:13">
      <c r="A345" s="30" t="s">
        <v>2014</v>
      </c>
      <c r="B345" s="30" t="s">
        <v>2015</v>
      </c>
      <c r="C345" s="30" t="s">
        <v>2016</v>
      </c>
      <c r="D345" s="30" t="s">
        <v>214</v>
      </c>
      <c r="E345" s="30" t="s">
        <v>407</v>
      </c>
      <c r="F345" s="30" t="s">
        <v>408</v>
      </c>
      <c r="G345" s="30" t="s">
        <v>240</v>
      </c>
      <c r="H345" s="30" t="s">
        <v>1057</v>
      </c>
      <c r="I345" s="32"/>
      <c r="J345" s="30" t="s">
        <v>2017</v>
      </c>
      <c r="K345" s="30" t="s">
        <v>2018</v>
      </c>
      <c r="L345" s="30" t="s">
        <v>878</v>
      </c>
      <c r="M345" s="30" t="s">
        <v>495</v>
      </c>
    </row>
    <row r="346" s="27" customFormat="1" spans="1:13">
      <c r="A346" s="30" t="s">
        <v>2019</v>
      </c>
      <c r="B346" s="30" t="s">
        <v>2020</v>
      </c>
      <c r="C346" s="30" t="s">
        <v>2021</v>
      </c>
      <c r="D346" s="30" t="s">
        <v>214</v>
      </c>
      <c r="E346" s="30" t="s">
        <v>900</v>
      </c>
      <c r="F346" s="30" t="s">
        <v>901</v>
      </c>
      <c r="G346" s="30" t="s">
        <v>272</v>
      </c>
      <c r="H346" s="30" t="s">
        <v>1057</v>
      </c>
      <c r="I346" s="32"/>
      <c r="J346" s="30" t="s">
        <v>2022</v>
      </c>
      <c r="K346" s="30" t="s">
        <v>1077</v>
      </c>
      <c r="L346" s="30" t="s">
        <v>878</v>
      </c>
      <c r="M346" s="30" t="s">
        <v>495</v>
      </c>
    </row>
    <row r="347" s="27" customFormat="1" spans="1:13">
      <c r="A347" s="30" t="s">
        <v>2023</v>
      </c>
      <c r="B347" s="30" t="s">
        <v>2024</v>
      </c>
      <c r="C347" s="30" t="s">
        <v>2025</v>
      </c>
      <c r="D347" s="30" t="s">
        <v>214</v>
      </c>
      <c r="E347" s="30" t="s">
        <v>943</v>
      </c>
      <c r="F347" s="30" t="s">
        <v>944</v>
      </c>
      <c r="G347" s="30" t="s">
        <v>252</v>
      </c>
      <c r="H347" s="30" t="s">
        <v>1057</v>
      </c>
      <c r="I347" s="32"/>
      <c r="J347" s="30" t="s">
        <v>2026</v>
      </c>
      <c r="K347" s="30" t="s">
        <v>2027</v>
      </c>
      <c r="L347" s="30" t="s">
        <v>878</v>
      </c>
      <c r="M347" s="30" t="s">
        <v>495</v>
      </c>
    </row>
    <row r="348" s="27" customFormat="1" spans="1:13">
      <c r="A348" s="30" t="s">
        <v>2028</v>
      </c>
      <c r="B348" s="30" t="s">
        <v>2029</v>
      </c>
      <c r="C348" s="30" t="s">
        <v>2030</v>
      </c>
      <c r="D348" s="30" t="s">
        <v>214</v>
      </c>
      <c r="E348" s="30" t="s">
        <v>1118</v>
      </c>
      <c r="F348" s="30" t="s">
        <v>1119</v>
      </c>
      <c r="G348" s="30" t="s">
        <v>252</v>
      </c>
      <c r="H348" s="30" t="s">
        <v>1057</v>
      </c>
      <c r="I348" s="32"/>
      <c r="J348" s="30" t="s">
        <v>2031</v>
      </c>
      <c r="K348" s="30" t="s">
        <v>2032</v>
      </c>
      <c r="L348" s="30" t="s">
        <v>878</v>
      </c>
      <c r="M348" s="30" t="s">
        <v>495</v>
      </c>
    </row>
    <row r="349" s="27" customFormat="1" spans="1:13">
      <c r="A349" s="30" t="s">
        <v>2033</v>
      </c>
      <c r="B349" s="30" t="s">
        <v>2034</v>
      </c>
      <c r="C349" s="30" t="s">
        <v>2035</v>
      </c>
      <c r="D349" s="30" t="s">
        <v>214</v>
      </c>
      <c r="E349" s="30" t="s">
        <v>1695</v>
      </c>
      <c r="F349" s="30" t="s">
        <v>1696</v>
      </c>
      <c r="G349" s="30" t="s">
        <v>272</v>
      </c>
      <c r="H349" s="30" t="s">
        <v>1057</v>
      </c>
      <c r="I349" s="32"/>
      <c r="J349" s="30" t="s">
        <v>2036</v>
      </c>
      <c r="K349" s="30" t="s">
        <v>1930</v>
      </c>
      <c r="L349" s="30" t="s">
        <v>878</v>
      </c>
      <c r="M349" s="30" t="s">
        <v>495</v>
      </c>
    </row>
    <row r="350" s="27" customFormat="1" spans="1:13">
      <c r="A350" s="30" t="s">
        <v>2037</v>
      </c>
      <c r="B350" s="30" t="s">
        <v>2038</v>
      </c>
      <c r="C350" s="30" t="s">
        <v>2039</v>
      </c>
      <c r="D350" s="30" t="s">
        <v>214</v>
      </c>
      <c r="E350" s="30" t="s">
        <v>950</v>
      </c>
      <c r="F350" s="30" t="s">
        <v>951</v>
      </c>
      <c r="G350" s="30" t="s">
        <v>403</v>
      </c>
      <c r="H350" s="30" t="s">
        <v>1057</v>
      </c>
      <c r="I350" s="32"/>
      <c r="J350" s="30" t="s">
        <v>2040</v>
      </c>
      <c r="K350" s="30" t="s">
        <v>2041</v>
      </c>
      <c r="L350" s="30" t="s">
        <v>878</v>
      </c>
      <c r="M350" s="30" t="s">
        <v>495</v>
      </c>
    </row>
    <row r="351" s="27" customFormat="1" spans="1:13">
      <c r="A351" s="30" t="s">
        <v>2042</v>
      </c>
      <c r="B351" s="30" t="s">
        <v>2043</v>
      </c>
      <c r="C351" s="30" t="s">
        <v>2044</v>
      </c>
      <c r="D351" s="30" t="s">
        <v>214</v>
      </c>
      <c r="E351" s="30" t="s">
        <v>1345</v>
      </c>
      <c r="F351" s="30" t="s">
        <v>177</v>
      </c>
      <c r="G351" s="30" t="s">
        <v>240</v>
      </c>
      <c r="H351" s="30" t="s">
        <v>1057</v>
      </c>
      <c r="I351" s="32"/>
      <c r="J351" s="30" t="s">
        <v>2045</v>
      </c>
      <c r="K351" s="30" t="s">
        <v>703</v>
      </c>
      <c r="L351" s="30" t="s">
        <v>878</v>
      </c>
      <c r="M351" s="30" t="s">
        <v>495</v>
      </c>
    </row>
    <row r="352" s="27" customFormat="1" spans="1:13">
      <c r="A352" s="30" t="s">
        <v>2046</v>
      </c>
      <c r="B352" s="30" t="s">
        <v>2047</v>
      </c>
      <c r="C352" s="30" t="s">
        <v>2048</v>
      </c>
      <c r="D352" s="30" t="s">
        <v>214</v>
      </c>
      <c r="E352" s="30" t="s">
        <v>943</v>
      </c>
      <c r="F352" s="30" t="s">
        <v>944</v>
      </c>
      <c r="G352" s="30" t="s">
        <v>252</v>
      </c>
      <c r="H352" s="30" t="s">
        <v>1057</v>
      </c>
      <c r="I352" s="32"/>
      <c r="J352" s="30" t="s">
        <v>2049</v>
      </c>
      <c r="K352" s="30" t="s">
        <v>2050</v>
      </c>
      <c r="L352" s="30" t="s">
        <v>878</v>
      </c>
      <c r="M352" s="30" t="s">
        <v>495</v>
      </c>
    </row>
    <row r="353" s="27" customFormat="1" spans="1:13">
      <c r="A353" s="30" t="s">
        <v>2051</v>
      </c>
      <c r="B353" s="30" t="s">
        <v>2052</v>
      </c>
      <c r="C353" s="30" t="s">
        <v>2053</v>
      </c>
      <c r="D353" s="30" t="s">
        <v>214</v>
      </c>
      <c r="E353" s="30" t="s">
        <v>1522</v>
      </c>
      <c r="F353" s="30" t="s">
        <v>1523</v>
      </c>
      <c r="G353" s="30" t="s">
        <v>272</v>
      </c>
      <c r="H353" s="30" t="s">
        <v>1057</v>
      </c>
      <c r="I353" s="32"/>
      <c r="J353" s="30" t="s">
        <v>2054</v>
      </c>
      <c r="K353" s="30" t="s">
        <v>2055</v>
      </c>
      <c r="L353" s="30" t="s">
        <v>878</v>
      </c>
      <c r="M353" s="30" t="s">
        <v>495</v>
      </c>
    </row>
    <row r="354" s="27" customFormat="1" spans="1:13">
      <c r="A354" s="30" t="s">
        <v>2056</v>
      </c>
      <c r="B354" s="30" t="s">
        <v>2057</v>
      </c>
      <c r="C354" s="30" t="s">
        <v>2058</v>
      </c>
      <c r="D354" s="30" t="s">
        <v>214</v>
      </c>
      <c r="E354" s="30" t="s">
        <v>912</v>
      </c>
      <c r="F354" s="30" t="s">
        <v>913</v>
      </c>
      <c r="G354" s="30" t="s">
        <v>403</v>
      </c>
      <c r="H354" s="30" t="s">
        <v>1057</v>
      </c>
      <c r="I354" s="32"/>
      <c r="J354" s="30" t="s">
        <v>2059</v>
      </c>
      <c r="K354" s="30" t="s">
        <v>768</v>
      </c>
      <c r="L354" s="30" t="s">
        <v>878</v>
      </c>
      <c r="M354" s="30" t="s">
        <v>495</v>
      </c>
    </row>
    <row r="355" s="27" customFormat="1" spans="1:13">
      <c r="A355" s="30" t="s">
        <v>2060</v>
      </c>
      <c r="B355" s="30" t="s">
        <v>2061</v>
      </c>
      <c r="C355" s="30" t="s">
        <v>2062</v>
      </c>
      <c r="D355" s="30" t="s">
        <v>214</v>
      </c>
      <c r="E355" s="30" t="s">
        <v>1412</v>
      </c>
      <c r="F355" s="30" t="s">
        <v>1413</v>
      </c>
      <c r="G355" s="30" t="s">
        <v>262</v>
      </c>
      <c r="H355" s="30" t="s">
        <v>1057</v>
      </c>
      <c r="I355" s="32"/>
      <c r="J355" s="30" t="s">
        <v>2063</v>
      </c>
      <c r="K355" s="30" t="s">
        <v>2064</v>
      </c>
      <c r="L355" s="30" t="s">
        <v>878</v>
      </c>
      <c r="M355" s="30" t="s">
        <v>495</v>
      </c>
    </row>
    <row r="356" s="27" customFormat="1" spans="1:13">
      <c r="A356" s="30" t="s">
        <v>2065</v>
      </c>
      <c r="B356" s="30" t="s">
        <v>2066</v>
      </c>
      <c r="C356" s="30" t="s">
        <v>2067</v>
      </c>
      <c r="D356" s="30" t="s">
        <v>214</v>
      </c>
      <c r="E356" s="30" t="s">
        <v>297</v>
      </c>
      <c r="F356" s="30" t="s">
        <v>185</v>
      </c>
      <c r="G356" s="30" t="s">
        <v>298</v>
      </c>
      <c r="H356" s="30" t="s">
        <v>1057</v>
      </c>
      <c r="I356" s="32"/>
      <c r="J356" s="30" t="s">
        <v>2068</v>
      </c>
      <c r="K356" s="30" t="s">
        <v>1994</v>
      </c>
      <c r="L356" s="30" t="s">
        <v>878</v>
      </c>
      <c r="M356" s="30" t="s">
        <v>495</v>
      </c>
    </row>
    <row r="357" s="27" customFormat="1" spans="1:13">
      <c r="A357" s="30" t="s">
        <v>2069</v>
      </c>
      <c r="B357" s="30" t="s">
        <v>2070</v>
      </c>
      <c r="C357" s="30" t="s">
        <v>2071</v>
      </c>
      <c r="D357" s="30" t="s">
        <v>214</v>
      </c>
      <c r="E357" s="30" t="s">
        <v>2072</v>
      </c>
      <c r="F357" s="30" t="s">
        <v>2073</v>
      </c>
      <c r="G357" s="30" t="s">
        <v>252</v>
      </c>
      <c r="H357" s="30" t="s">
        <v>1057</v>
      </c>
      <c r="I357" s="32"/>
      <c r="J357" s="30" t="s">
        <v>2074</v>
      </c>
      <c r="K357" s="30" t="s">
        <v>2075</v>
      </c>
      <c r="L357" s="30" t="s">
        <v>878</v>
      </c>
      <c r="M357" s="30" t="s">
        <v>495</v>
      </c>
    </row>
    <row r="358" s="27" customFormat="1" spans="1:13">
      <c r="A358" s="30" t="s">
        <v>2076</v>
      </c>
      <c r="B358" s="30" t="s">
        <v>2077</v>
      </c>
      <c r="C358" s="30" t="s">
        <v>2078</v>
      </c>
      <c r="D358" s="30" t="s">
        <v>214</v>
      </c>
      <c r="E358" s="30" t="s">
        <v>2079</v>
      </c>
      <c r="F358" s="30" t="s">
        <v>2080</v>
      </c>
      <c r="G358" s="30" t="s">
        <v>252</v>
      </c>
      <c r="H358" s="30" t="s">
        <v>1057</v>
      </c>
      <c r="I358" s="32"/>
      <c r="J358" s="30" t="s">
        <v>2081</v>
      </c>
      <c r="K358" s="30" t="s">
        <v>2082</v>
      </c>
      <c r="L358" s="30" t="s">
        <v>878</v>
      </c>
      <c r="M358" s="30" t="s">
        <v>495</v>
      </c>
    </row>
    <row r="359" s="27" customFormat="1" spans="1:13">
      <c r="A359" s="30" t="s">
        <v>2083</v>
      </c>
      <c r="B359" s="30" t="s">
        <v>2084</v>
      </c>
      <c r="C359" s="30" t="s">
        <v>2085</v>
      </c>
      <c r="D359" s="30" t="s">
        <v>214</v>
      </c>
      <c r="E359" s="30" t="s">
        <v>2086</v>
      </c>
      <c r="F359" s="30" t="s">
        <v>2087</v>
      </c>
      <c r="G359" s="30" t="s">
        <v>262</v>
      </c>
      <c r="H359" s="30" t="s">
        <v>1057</v>
      </c>
      <c r="I359" s="32"/>
      <c r="J359" s="30" t="s">
        <v>2088</v>
      </c>
      <c r="K359" s="30" t="s">
        <v>2089</v>
      </c>
      <c r="L359" s="30" t="s">
        <v>878</v>
      </c>
      <c r="M359" s="30" t="s">
        <v>495</v>
      </c>
    </row>
    <row r="360" s="27" customFormat="1" spans="1:13">
      <c r="A360" s="30" t="s">
        <v>2090</v>
      </c>
      <c r="B360" s="30" t="s">
        <v>2091</v>
      </c>
      <c r="C360" s="30" t="s">
        <v>2092</v>
      </c>
      <c r="D360" s="30" t="s">
        <v>214</v>
      </c>
      <c r="E360" s="30" t="s">
        <v>286</v>
      </c>
      <c r="F360" s="30" t="s">
        <v>287</v>
      </c>
      <c r="G360" s="30" t="s">
        <v>240</v>
      </c>
      <c r="H360" s="30" t="s">
        <v>1057</v>
      </c>
      <c r="I360" s="32"/>
      <c r="J360" s="30" t="s">
        <v>2093</v>
      </c>
      <c r="K360" s="30" t="s">
        <v>1942</v>
      </c>
      <c r="L360" s="30" t="s">
        <v>878</v>
      </c>
      <c r="M360" s="30" t="s">
        <v>495</v>
      </c>
    </row>
    <row r="361" s="27" customFormat="1" spans="1:13">
      <c r="A361" s="30" t="s">
        <v>2094</v>
      </c>
      <c r="B361" s="30" t="s">
        <v>2095</v>
      </c>
      <c r="C361" s="30" t="s">
        <v>2096</v>
      </c>
      <c r="D361" s="30" t="s">
        <v>214</v>
      </c>
      <c r="E361" s="30" t="s">
        <v>1695</v>
      </c>
      <c r="F361" s="30" t="s">
        <v>1696</v>
      </c>
      <c r="G361" s="30" t="s">
        <v>272</v>
      </c>
      <c r="H361" s="30" t="s">
        <v>1057</v>
      </c>
      <c r="I361" s="32"/>
      <c r="J361" s="30" t="s">
        <v>2097</v>
      </c>
      <c r="K361" s="30" t="s">
        <v>2098</v>
      </c>
      <c r="L361" s="30" t="s">
        <v>878</v>
      </c>
      <c r="M361" s="30" t="s">
        <v>495</v>
      </c>
    </row>
    <row r="362" s="27" customFormat="1" spans="1:13">
      <c r="A362" s="30" t="s">
        <v>2099</v>
      </c>
      <c r="B362" s="30" t="s">
        <v>2100</v>
      </c>
      <c r="C362" s="30" t="s">
        <v>2101</v>
      </c>
      <c r="D362" s="30" t="s">
        <v>214</v>
      </c>
      <c r="E362" s="30" t="s">
        <v>2079</v>
      </c>
      <c r="F362" s="30" t="s">
        <v>2080</v>
      </c>
      <c r="G362" s="30" t="s">
        <v>252</v>
      </c>
      <c r="H362" s="30" t="s">
        <v>1057</v>
      </c>
      <c r="I362" s="32"/>
      <c r="J362" s="30" t="s">
        <v>2102</v>
      </c>
      <c r="K362" s="30" t="s">
        <v>725</v>
      </c>
      <c r="L362" s="30" t="s">
        <v>878</v>
      </c>
      <c r="M362" s="30" t="s">
        <v>495</v>
      </c>
    </row>
    <row r="363" s="27" customFormat="1" spans="1:13">
      <c r="A363" s="30" t="s">
        <v>2103</v>
      </c>
      <c r="B363" s="30" t="s">
        <v>2104</v>
      </c>
      <c r="C363" s="30" t="s">
        <v>2105</v>
      </c>
      <c r="D363" s="30" t="s">
        <v>214</v>
      </c>
      <c r="E363" s="30" t="s">
        <v>1601</v>
      </c>
      <c r="F363" s="30" t="s">
        <v>176</v>
      </c>
      <c r="G363" s="30" t="s">
        <v>262</v>
      </c>
      <c r="H363" s="30" t="s">
        <v>1057</v>
      </c>
      <c r="I363" s="32"/>
      <c r="J363" s="30" t="s">
        <v>2106</v>
      </c>
      <c r="K363" s="30" t="s">
        <v>543</v>
      </c>
      <c r="L363" s="30" t="s">
        <v>878</v>
      </c>
      <c r="M363" s="30" t="s">
        <v>495</v>
      </c>
    </row>
    <row r="364" s="27" customFormat="1" spans="1:13">
      <c r="A364" s="30" t="s">
        <v>2107</v>
      </c>
      <c r="B364" s="30" t="s">
        <v>2108</v>
      </c>
      <c r="C364" s="30" t="s">
        <v>2109</v>
      </c>
      <c r="D364" s="30" t="s">
        <v>214</v>
      </c>
      <c r="E364" s="30" t="s">
        <v>2072</v>
      </c>
      <c r="F364" s="30" t="s">
        <v>2073</v>
      </c>
      <c r="G364" s="30" t="s">
        <v>252</v>
      </c>
      <c r="H364" s="30" t="s">
        <v>1057</v>
      </c>
      <c r="I364" s="32"/>
      <c r="J364" s="30" t="s">
        <v>2110</v>
      </c>
      <c r="K364" s="30" t="s">
        <v>2111</v>
      </c>
      <c r="L364" s="30" t="s">
        <v>878</v>
      </c>
      <c r="M364" s="30" t="s">
        <v>495</v>
      </c>
    </row>
    <row r="365" s="27" customFormat="1" spans="1:13">
      <c r="A365" s="30" t="s">
        <v>2112</v>
      </c>
      <c r="B365" s="30" t="s">
        <v>2113</v>
      </c>
      <c r="C365" s="30" t="s">
        <v>2114</v>
      </c>
      <c r="D365" s="30" t="s">
        <v>214</v>
      </c>
      <c r="E365" s="30" t="s">
        <v>1245</v>
      </c>
      <c r="F365" s="30" t="s">
        <v>1246</v>
      </c>
      <c r="G365" s="30" t="s">
        <v>246</v>
      </c>
      <c r="H365" s="30" t="s">
        <v>1057</v>
      </c>
      <c r="I365" s="32"/>
      <c r="J365" s="30" t="s">
        <v>2115</v>
      </c>
      <c r="K365" s="30" t="s">
        <v>1638</v>
      </c>
      <c r="L365" s="30" t="s">
        <v>878</v>
      </c>
      <c r="M365" s="30" t="s">
        <v>495</v>
      </c>
    </row>
    <row r="366" s="27" customFormat="1" spans="1:13">
      <c r="A366" s="30" t="s">
        <v>2116</v>
      </c>
      <c r="B366" s="30" t="s">
        <v>2117</v>
      </c>
      <c r="C366" s="30" t="s">
        <v>2118</v>
      </c>
      <c r="D366" s="30" t="s">
        <v>214</v>
      </c>
      <c r="E366" s="30" t="s">
        <v>695</v>
      </c>
      <c r="F366" s="30" t="s">
        <v>696</v>
      </c>
      <c r="G366" s="30" t="s">
        <v>298</v>
      </c>
      <c r="H366" s="30" t="s">
        <v>1057</v>
      </c>
      <c r="I366" s="32"/>
      <c r="J366" s="30" t="s">
        <v>2119</v>
      </c>
      <c r="K366" s="30" t="s">
        <v>2120</v>
      </c>
      <c r="L366" s="30" t="s">
        <v>878</v>
      </c>
      <c r="M366" s="30" t="s">
        <v>495</v>
      </c>
    </row>
    <row r="367" s="27" customFormat="1" spans="1:13">
      <c r="A367" s="30" t="s">
        <v>2121</v>
      </c>
      <c r="B367" s="30" t="s">
        <v>2122</v>
      </c>
      <c r="C367" s="30" t="s">
        <v>2123</v>
      </c>
      <c r="D367" s="30" t="s">
        <v>214</v>
      </c>
      <c r="E367" s="30" t="s">
        <v>1635</v>
      </c>
      <c r="F367" s="30" t="s">
        <v>1636</v>
      </c>
      <c r="G367" s="30" t="s">
        <v>403</v>
      </c>
      <c r="H367" s="30" t="s">
        <v>1057</v>
      </c>
      <c r="I367" s="32"/>
      <c r="J367" s="30" t="s">
        <v>2124</v>
      </c>
      <c r="K367" s="30" t="s">
        <v>2125</v>
      </c>
      <c r="L367" s="30" t="s">
        <v>878</v>
      </c>
      <c r="M367" s="30" t="s">
        <v>495</v>
      </c>
    </row>
    <row r="368" s="27" customFormat="1" spans="1:13">
      <c r="A368" s="30" t="s">
        <v>2126</v>
      </c>
      <c r="B368" s="30" t="s">
        <v>2127</v>
      </c>
      <c r="C368" s="30" t="s">
        <v>2128</v>
      </c>
      <c r="D368" s="30" t="s">
        <v>214</v>
      </c>
      <c r="E368" s="30" t="s">
        <v>950</v>
      </c>
      <c r="F368" s="30" t="s">
        <v>951</v>
      </c>
      <c r="G368" s="30" t="s">
        <v>403</v>
      </c>
      <c r="H368" s="30" t="s">
        <v>1057</v>
      </c>
      <c r="I368" s="32"/>
      <c r="J368" s="30" t="s">
        <v>2129</v>
      </c>
      <c r="K368" s="30" t="s">
        <v>2130</v>
      </c>
      <c r="L368" s="30" t="s">
        <v>878</v>
      </c>
      <c r="M368" s="30" t="s">
        <v>495</v>
      </c>
    </row>
    <row r="369" s="27" customFormat="1" spans="1:13">
      <c r="A369" s="30" t="s">
        <v>2131</v>
      </c>
      <c r="B369" s="30" t="s">
        <v>2132</v>
      </c>
      <c r="C369" s="30" t="s">
        <v>2133</v>
      </c>
      <c r="D369" s="30" t="s">
        <v>214</v>
      </c>
      <c r="E369" s="30" t="s">
        <v>1091</v>
      </c>
      <c r="F369" s="30" t="s">
        <v>1092</v>
      </c>
      <c r="G369" s="30" t="s">
        <v>1093</v>
      </c>
      <c r="H369" s="30" t="s">
        <v>1057</v>
      </c>
      <c r="I369" s="32"/>
      <c r="J369" s="30" t="s">
        <v>2134</v>
      </c>
      <c r="K369" s="30" t="s">
        <v>2135</v>
      </c>
      <c r="L369" s="30" t="s">
        <v>878</v>
      </c>
      <c r="M369" s="30" t="s">
        <v>495</v>
      </c>
    </row>
    <row r="370" s="27" customFormat="1" spans="1:13">
      <c r="A370" s="30" t="s">
        <v>2136</v>
      </c>
      <c r="B370" s="30" t="s">
        <v>2137</v>
      </c>
      <c r="C370" s="30" t="s">
        <v>2138</v>
      </c>
      <c r="D370" s="30" t="s">
        <v>214</v>
      </c>
      <c r="E370" s="30" t="s">
        <v>2086</v>
      </c>
      <c r="F370" s="30" t="s">
        <v>2087</v>
      </c>
      <c r="G370" s="30" t="s">
        <v>262</v>
      </c>
      <c r="H370" s="30" t="s">
        <v>1057</v>
      </c>
      <c r="I370" s="32"/>
      <c r="J370" s="30" t="s">
        <v>2139</v>
      </c>
      <c r="K370" s="30" t="s">
        <v>1811</v>
      </c>
      <c r="L370" s="30" t="s">
        <v>878</v>
      </c>
      <c r="M370" s="30" t="s">
        <v>495</v>
      </c>
    </row>
    <row r="371" s="27" customFormat="1" spans="1:13">
      <c r="A371" s="30" t="s">
        <v>2140</v>
      </c>
      <c r="B371" s="30" t="s">
        <v>2141</v>
      </c>
      <c r="C371" s="30" t="s">
        <v>2142</v>
      </c>
      <c r="D371" s="30" t="s">
        <v>214</v>
      </c>
      <c r="E371" s="30" t="s">
        <v>1883</v>
      </c>
      <c r="F371" s="30" t="s">
        <v>1884</v>
      </c>
      <c r="G371" s="30" t="s">
        <v>403</v>
      </c>
      <c r="H371" s="30" t="s">
        <v>1057</v>
      </c>
      <c r="I371" s="32"/>
      <c r="J371" s="30" t="s">
        <v>2143</v>
      </c>
      <c r="K371" s="30" t="s">
        <v>1621</v>
      </c>
      <c r="L371" s="30" t="s">
        <v>878</v>
      </c>
      <c r="M371" s="30" t="s">
        <v>495</v>
      </c>
    </row>
    <row r="372" s="27" customFormat="1" spans="1:13">
      <c r="A372" s="30" t="s">
        <v>2144</v>
      </c>
      <c r="B372" s="30" t="s">
        <v>2145</v>
      </c>
      <c r="C372" s="30" t="s">
        <v>2146</v>
      </c>
      <c r="D372" s="30" t="s">
        <v>214</v>
      </c>
      <c r="E372" s="30" t="s">
        <v>1367</v>
      </c>
      <c r="F372" s="30" t="s">
        <v>125</v>
      </c>
      <c r="G372" s="30" t="s">
        <v>262</v>
      </c>
      <c r="H372" s="30" t="s">
        <v>1057</v>
      </c>
      <c r="I372" s="32"/>
      <c r="J372" s="30" t="s">
        <v>2147</v>
      </c>
      <c r="K372" s="30" t="s">
        <v>2148</v>
      </c>
      <c r="L372" s="30" t="s">
        <v>878</v>
      </c>
      <c r="M372" s="30" t="s">
        <v>495</v>
      </c>
    </row>
    <row r="373" s="27" customFormat="1" spans="1:13">
      <c r="A373" s="30" t="s">
        <v>2149</v>
      </c>
      <c r="B373" s="30" t="s">
        <v>2150</v>
      </c>
      <c r="C373" s="30" t="s">
        <v>2151</v>
      </c>
      <c r="D373" s="30" t="s">
        <v>214</v>
      </c>
      <c r="E373" s="30" t="s">
        <v>2079</v>
      </c>
      <c r="F373" s="30" t="s">
        <v>2080</v>
      </c>
      <c r="G373" s="30" t="s">
        <v>252</v>
      </c>
      <c r="H373" s="30" t="s">
        <v>1057</v>
      </c>
      <c r="I373" s="32"/>
      <c r="J373" s="30" t="s">
        <v>2152</v>
      </c>
      <c r="K373" s="30" t="s">
        <v>2153</v>
      </c>
      <c r="L373" s="30" t="s">
        <v>878</v>
      </c>
      <c r="M373" s="30" t="s">
        <v>495</v>
      </c>
    </row>
    <row r="374" s="27" customFormat="1" spans="1:13">
      <c r="A374" s="30" t="s">
        <v>2154</v>
      </c>
      <c r="B374" s="30" t="s">
        <v>2155</v>
      </c>
      <c r="C374" s="30" t="s">
        <v>2156</v>
      </c>
      <c r="D374" s="30" t="s">
        <v>214</v>
      </c>
      <c r="E374" s="30" t="s">
        <v>1950</v>
      </c>
      <c r="F374" s="30" t="s">
        <v>1951</v>
      </c>
      <c r="G374" s="30" t="s">
        <v>403</v>
      </c>
      <c r="H374" s="30" t="s">
        <v>1057</v>
      </c>
      <c r="I374" s="32"/>
      <c r="J374" s="30" t="s">
        <v>2157</v>
      </c>
      <c r="K374" s="30" t="s">
        <v>1163</v>
      </c>
      <c r="L374" s="30" t="s">
        <v>878</v>
      </c>
      <c r="M374" s="30" t="s">
        <v>495</v>
      </c>
    </row>
    <row r="375" s="27" customFormat="1" spans="1:13">
      <c r="A375" s="30" t="s">
        <v>2158</v>
      </c>
      <c r="B375" s="30" t="s">
        <v>2159</v>
      </c>
      <c r="C375" s="30" t="s">
        <v>2160</v>
      </c>
      <c r="D375" s="30" t="s">
        <v>214</v>
      </c>
      <c r="E375" s="30" t="s">
        <v>2086</v>
      </c>
      <c r="F375" s="30" t="s">
        <v>2087</v>
      </c>
      <c r="G375" s="30" t="s">
        <v>262</v>
      </c>
      <c r="H375" s="30" t="s">
        <v>1057</v>
      </c>
      <c r="I375" s="32"/>
      <c r="J375" s="30" t="s">
        <v>2161</v>
      </c>
      <c r="K375" s="30" t="s">
        <v>1308</v>
      </c>
      <c r="L375" s="30" t="s">
        <v>878</v>
      </c>
      <c r="M375" s="30" t="s">
        <v>495</v>
      </c>
    </row>
    <row r="376" s="27" customFormat="1" spans="1:13">
      <c r="A376" s="30" t="s">
        <v>2162</v>
      </c>
      <c r="B376" s="30" t="s">
        <v>2163</v>
      </c>
      <c r="C376" s="30" t="s">
        <v>2164</v>
      </c>
      <c r="D376" s="30" t="s">
        <v>214</v>
      </c>
      <c r="E376" s="30" t="s">
        <v>1635</v>
      </c>
      <c r="F376" s="30" t="s">
        <v>1636</v>
      </c>
      <c r="G376" s="30" t="s">
        <v>403</v>
      </c>
      <c r="H376" s="30" t="s">
        <v>1057</v>
      </c>
      <c r="I376" s="32"/>
      <c r="J376" s="30" t="s">
        <v>2165</v>
      </c>
      <c r="K376" s="30" t="s">
        <v>2166</v>
      </c>
      <c r="L376" s="30" t="s">
        <v>878</v>
      </c>
      <c r="M376" s="30" t="s">
        <v>495</v>
      </c>
    </row>
    <row r="377" s="27" customFormat="1" spans="1:13">
      <c r="A377" s="30" t="s">
        <v>2167</v>
      </c>
      <c r="B377" s="30" t="s">
        <v>2168</v>
      </c>
      <c r="C377" s="30" t="s">
        <v>2169</v>
      </c>
      <c r="D377" s="30" t="s">
        <v>214</v>
      </c>
      <c r="E377" s="30" t="s">
        <v>2170</v>
      </c>
      <c r="F377" s="30" t="s">
        <v>54</v>
      </c>
      <c r="G377" s="30" t="s">
        <v>262</v>
      </c>
      <c r="H377" s="30" t="s">
        <v>1057</v>
      </c>
      <c r="I377" s="32"/>
      <c r="J377" s="30" t="s">
        <v>2171</v>
      </c>
      <c r="K377" s="30" t="s">
        <v>1408</v>
      </c>
      <c r="L377" s="30" t="s">
        <v>878</v>
      </c>
      <c r="M377" s="30" t="s">
        <v>495</v>
      </c>
    </row>
    <row r="378" s="27" customFormat="1" spans="1:13">
      <c r="A378" s="30" t="s">
        <v>2172</v>
      </c>
      <c r="B378" s="30" t="s">
        <v>2173</v>
      </c>
      <c r="C378" s="30" t="s">
        <v>2174</v>
      </c>
      <c r="D378" s="30" t="s">
        <v>214</v>
      </c>
      <c r="E378" s="30" t="s">
        <v>1125</v>
      </c>
      <c r="F378" s="30" t="s">
        <v>1126</v>
      </c>
      <c r="G378" s="30" t="s">
        <v>272</v>
      </c>
      <c r="H378" s="30" t="s">
        <v>1057</v>
      </c>
      <c r="I378" s="32"/>
      <c r="J378" s="30" t="s">
        <v>2175</v>
      </c>
      <c r="K378" s="30" t="s">
        <v>1107</v>
      </c>
      <c r="L378" s="30" t="s">
        <v>878</v>
      </c>
      <c r="M378" s="30" t="s">
        <v>495</v>
      </c>
    </row>
    <row r="379" s="27" customFormat="1" spans="1:13">
      <c r="A379" s="30" t="s">
        <v>2176</v>
      </c>
      <c r="B379" s="30" t="s">
        <v>2177</v>
      </c>
      <c r="C379" s="30" t="s">
        <v>2178</v>
      </c>
      <c r="D379" s="30" t="s">
        <v>214</v>
      </c>
      <c r="E379" s="30" t="s">
        <v>624</v>
      </c>
      <c r="F379" s="30" t="s">
        <v>625</v>
      </c>
      <c r="G379" s="30" t="s">
        <v>293</v>
      </c>
      <c r="H379" s="30" t="s">
        <v>1057</v>
      </c>
      <c r="I379" s="32"/>
      <c r="J379" s="30" t="s">
        <v>2179</v>
      </c>
      <c r="K379" s="30" t="s">
        <v>2180</v>
      </c>
      <c r="L379" s="30" t="s">
        <v>878</v>
      </c>
      <c r="M379" s="30" t="s">
        <v>495</v>
      </c>
    </row>
    <row r="380" s="27" customFormat="1" spans="1:13">
      <c r="A380" s="30" t="s">
        <v>2181</v>
      </c>
      <c r="B380" s="30" t="s">
        <v>2182</v>
      </c>
      <c r="C380" s="30" t="s">
        <v>2183</v>
      </c>
      <c r="D380" s="30" t="s">
        <v>214</v>
      </c>
      <c r="E380" s="30" t="s">
        <v>2170</v>
      </c>
      <c r="F380" s="30" t="s">
        <v>54</v>
      </c>
      <c r="G380" s="30" t="s">
        <v>262</v>
      </c>
      <c r="H380" s="30" t="s">
        <v>1057</v>
      </c>
      <c r="I380" s="32"/>
      <c r="J380" s="30" t="s">
        <v>2184</v>
      </c>
      <c r="K380" s="30" t="s">
        <v>2185</v>
      </c>
      <c r="L380" s="30" t="s">
        <v>878</v>
      </c>
      <c r="M380" s="30" t="s">
        <v>495</v>
      </c>
    </row>
    <row r="381" s="27" customFormat="1" spans="1:13">
      <c r="A381" s="30" t="s">
        <v>2186</v>
      </c>
      <c r="B381" s="30" t="s">
        <v>2187</v>
      </c>
      <c r="C381" s="30" t="s">
        <v>2188</v>
      </c>
      <c r="D381" s="30" t="s">
        <v>214</v>
      </c>
      <c r="E381" s="30" t="s">
        <v>2170</v>
      </c>
      <c r="F381" s="30" t="s">
        <v>54</v>
      </c>
      <c r="G381" s="30" t="s">
        <v>262</v>
      </c>
      <c r="H381" s="30" t="s">
        <v>1057</v>
      </c>
      <c r="I381" s="32"/>
      <c r="J381" s="30" t="s">
        <v>2189</v>
      </c>
      <c r="K381" s="30" t="s">
        <v>2190</v>
      </c>
      <c r="L381" s="30" t="s">
        <v>878</v>
      </c>
      <c r="M381" s="30" t="s">
        <v>495</v>
      </c>
    </row>
    <row r="382" s="27" customFormat="1" spans="1:13">
      <c r="A382" s="30" t="s">
        <v>2191</v>
      </c>
      <c r="B382" s="30" t="s">
        <v>2192</v>
      </c>
      <c r="C382" s="30" t="s">
        <v>2193</v>
      </c>
      <c r="D382" s="30" t="s">
        <v>214</v>
      </c>
      <c r="E382" s="30" t="s">
        <v>1068</v>
      </c>
      <c r="F382" s="30" t="s">
        <v>1069</v>
      </c>
      <c r="G382" s="30" t="s">
        <v>1070</v>
      </c>
      <c r="H382" s="30" t="s">
        <v>1057</v>
      </c>
      <c r="I382" s="32"/>
      <c r="J382" s="30" t="s">
        <v>2194</v>
      </c>
      <c r="K382" s="30" t="s">
        <v>2195</v>
      </c>
      <c r="L382" s="30" t="s">
        <v>878</v>
      </c>
      <c r="M382" s="30" t="s">
        <v>495</v>
      </c>
    </row>
    <row r="383" s="27" customFormat="1" spans="1:13">
      <c r="A383" s="30" t="s">
        <v>2196</v>
      </c>
      <c r="B383" s="30" t="s">
        <v>2197</v>
      </c>
      <c r="C383" s="30" t="s">
        <v>2198</v>
      </c>
      <c r="D383" s="30" t="s">
        <v>214</v>
      </c>
      <c r="E383" s="30" t="s">
        <v>1367</v>
      </c>
      <c r="F383" s="30" t="s">
        <v>125</v>
      </c>
      <c r="G383" s="30" t="s">
        <v>262</v>
      </c>
      <c r="H383" s="30" t="s">
        <v>1057</v>
      </c>
      <c r="I383" s="32"/>
      <c r="J383" s="30" t="s">
        <v>2199</v>
      </c>
      <c r="K383" s="30" t="s">
        <v>2200</v>
      </c>
      <c r="L383" s="30" t="s">
        <v>878</v>
      </c>
      <c r="M383" s="30" t="s">
        <v>495</v>
      </c>
    </row>
    <row r="384" s="27" customFormat="1" spans="1:13">
      <c r="A384" s="30" t="s">
        <v>2201</v>
      </c>
      <c r="B384" s="30" t="s">
        <v>2202</v>
      </c>
      <c r="C384" s="30" t="s">
        <v>2203</v>
      </c>
      <c r="D384" s="30" t="s">
        <v>214</v>
      </c>
      <c r="E384" s="30" t="s">
        <v>1584</v>
      </c>
      <c r="F384" s="30" t="s">
        <v>1585</v>
      </c>
      <c r="G384" s="30" t="s">
        <v>272</v>
      </c>
      <c r="H384" s="30" t="s">
        <v>1057</v>
      </c>
      <c r="I384" s="32"/>
      <c r="J384" s="30" t="s">
        <v>2204</v>
      </c>
      <c r="K384" s="30" t="s">
        <v>2018</v>
      </c>
      <c r="L384" s="30" t="s">
        <v>878</v>
      </c>
      <c r="M384" s="30" t="s">
        <v>495</v>
      </c>
    </row>
    <row r="385" s="27" customFormat="1" spans="1:13">
      <c r="A385" s="30" t="s">
        <v>2205</v>
      </c>
      <c r="B385" s="30" t="s">
        <v>2206</v>
      </c>
      <c r="C385" s="30" t="s">
        <v>2207</v>
      </c>
      <c r="D385" s="30" t="s">
        <v>214</v>
      </c>
      <c r="E385" s="30" t="s">
        <v>999</v>
      </c>
      <c r="F385" s="30" t="s">
        <v>1000</v>
      </c>
      <c r="G385" s="30" t="s">
        <v>262</v>
      </c>
      <c r="H385" s="30" t="s">
        <v>1057</v>
      </c>
      <c r="I385" s="32"/>
      <c r="J385" s="30" t="s">
        <v>2208</v>
      </c>
      <c r="K385" s="30" t="s">
        <v>2018</v>
      </c>
      <c r="L385" s="30" t="s">
        <v>878</v>
      </c>
      <c r="M385" s="30" t="s">
        <v>495</v>
      </c>
    </row>
    <row r="386" s="27" customFormat="1" spans="1:13">
      <c r="A386" s="30" t="s">
        <v>2209</v>
      </c>
      <c r="B386" s="30" t="s">
        <v>2210</v>
      </c>
      <c r="C386" s="30" t="s">
        <v>2211</v>
      </c>
      <c r="D386" s="30" t="s">
        <v>214</v>
      </c>
      <c r="E386" s="30" t="s">
        <v>1125</v>
      </c>
      <c r="F386" s="30" t="s">
        <v>1126</v>
      </c>
      <c r="G386" s="30" t="s">
        <v>272</v>
      </c>
      <c r="H386" s="30" t="s">
        <v>1057</v>
      </c>
      <c r="I386" s="32"/>
      <c r="J386" s="30" t="s">
        <v>2212</v>
      </c>
      <c r="K386" s="30" t="s">
        <v>543</v>
      </c>
      <c r="L386" s="30" t="s">
        <v>878</v>
      </c>
      <c r="M386" s="30" t="s">
        <v>495</v>
      </c>
    </row>
    <row r="387" s="27" customFormat="1" spans="1:13">
      <c r="A387" s="30" t="s">
        <v>2213</v>
      </c>
      <c r="B387" s="30" t="s">
        <v>2214</v>
      </c>
      <c r="C387" s="30" t="s">
        <v>2215</v>
      </c>
      <c r="D387" s="30" t="s">
        <v>214</v>
      </c>
      <c r="E387" s="30" t="s">
        <v>1903</v>
      </c>
      <c r="F387" s="30" t="s">
        <v>1904</v>
      </c>
      <c r="G387" s="30" t="s">
        <v>252</v>
      </c>
      <c r="H387" s="30" t="s">
        <v>1057</v>
      </c>
      <c r="I387" s="32"/>
      <c r="J387" s="30" t="s">
        <v>2216</v>
      </c>
      <c r="K387" s="30" t="s">
        <v>2217</v>
      </c>
      <c r="L387" s="30" t="s">
        <v>878</v>
      </c>
      <c r="M387" s="30" t="s">
        <v>495</v>
      </c>
    </row>
    <row r="388" s="27" customFormat="1" spans="1:13">
      <c r="A388" s="30" t="s">
        <v>2218</v>
      </c>
      <c r="B388" s="30" t="s">
        <v>2219</v>
      </c>
      <c r="C388" s="30" t="s">
        <v>2220</v>
      </c>
      <c r="D388" s="30" t="s">
        <v>214</v>
      </c>
      <c r="E388" s="30" t="s">
        <v>1104</v>
      </c>
      <c r="F388" s="30" t="s">
        <v>1105</v>
      </c>
      <c r="G388" s="30" t="s">
        <v>731</v>
      </c>
      <c r="H388" s="30" t="s">
        <v>1057</v>
      </c>
      <c r="I388" s="32"/>
      <c r="J388" s="30" t="s">
        <v>2221</v>
      </c>
      <c r="K388" s="30" t="s">
        <v>2222</v>
      </c>
      <c r="L388" s="30" t="s">
        <v>878</v>
      </c>
      <c r="M388" s="30" t="s">
        <v>495</v>
      </c>
    </row>
    <row r="389" s="27" customFormat="1" spans="1:13">
      <c r="A389" s="30" t="s">
        <v>2223</v>
      </c>
      <c r="B389" s="30" t="s">
        <v>2224</v>
      </c>
      <c r="C389" s="30" t="s">
        <v>2225</v>
      </c>
      <c r="D389" s="30" t="s">
        <v>214</v>
      </c>
      <c r="E389" s="30" t="s">
        <v>967</v>
      </c>
      <c r="F389" s="30" t="s">
        <v>166</v>
      </c>
      <c r="G389" s="30" t="s">
        <v>262</v>
      </c>
      <c r="H389" s="30" t="s">
        <v>1057</v>
      </c>
      <c r="I389" s="32"/>
      <c r="J389" s="30" t="s">
        <v>2226</v>
      </c>
      <c r="K389" s="30" t="s">
        <v>2227</v>
      </c>
      <c r="L389" s="30" t="s">
        <v>878</v>
      </c>
      <c r="M389" s="30" t="s">
        <v>495</v>
      </c>
    </row>
    <row r="390" s="27" customFormat="1" spans="1:13">
      <c r="A390" s="30" t="s">
        <v>2228</v>
      </c>
      <c r="B390" s="30" t="s">
        <v>2229</v>
      </c>
      <c r="C390" s="30" t="s">
        <v>2230</v>
      </c>
      <c r="D390" s="30" t="s">
        <v>214</v>
      </c>
      <c r="E390" s="30" t="s">
        <v>1104</v>
      </c>
      <c r="F390" s="30" t="s">
        <v>1105</v>
      </c>
      <c r="G390" s="30" t="s">
        <v>731</v>
      </c>
      <c r="H390" s="30" t="s">
        <v>1057</v>
      </c>
      <c r="I390" s="32"/>
      <c r="J390" s="30" t="s">
        <v>2231</v>
      </c>
      <c r="K390" s="30" t="s">
        <v>1095</v>
      </c>
      <c r="L390" s="30" t="s">
        <v>878</v>
      </c>
      <c r="M390" s="30" t="s">
        <v>495</v>
      </c>
    </row>
    <row r="391" s="27" customFormat="1" spans="1:13">
      <c r="A391" s="30" t="s">
        <v>2232</v>
      </c>
      <c r="B391" s="30" t="s">
        <v>2233</v>
      </c>
      <c r="C391" s="30" t="s">
        <v>2234</v>
      </c>
      <c r="D391" s="30" t="s">
        <v>214</v>
      </c>
      <c r="E391" s="30" t="s">
        <v>936</v>
      </c>
      <c r="F391" s="30" t="s">
        <v>937</v>
      </c>
      <c r="G391" s="30" t="s">
        <v>862</v>
      </c>
      <c r="H391" s="30" t="s">
        <v>1057</v>
      </c>
      <c r="I391" s="32"/>
      <c r="J391" s="30" t="s">
        <v>2235</v>
      </c>
      <c r="K391" s="30" t="s">
        <v>1007</v>
      </c>
      <c r="L391" s="30" t="s">
        <v>878</v>
      </c>
      <c r="M391" s="30" t="s">
        <v>495</v>
      </c>
    </row>
    <row r="392" s="27" customFormat="1" spans="1:13">
      <c r="A392" s="30" t="s">
        <v>2236</v>
      </c>
      <c r="B392" s="30" t="s">
        <v>2237</v>
      </c>
      <c r="C392" s="30" t="s">
        <v>2238</v>
      </c>
      <c r="D392" s="30" t="s">
        <v>214</v>
      </c>
      <c r="E392" s="30" t="s">
        <v>1950</v>
      </c>
      <c r="F392" s="30" t="s">
        <v>1951</v>
      </c>
      <c r="G392" s="30" t="s">
        <v>403</v>
      </c>
      <c r="H392" s="30" t="s">
        <v>1057</v>
      </c>
      <c r="I392" s="32"/>
      <c r="J392" s="30" t="s">
        <v>2239</v>
      </c>
      <c r="K392" s="30" t="s">
        <v>2240</v>
      </c>
      <c r="L392" s="30" t="s">
        <v>878</v>
      </c>
      <c r="M392" s="30" t="s">
        <v>495</v>
      </c>
    </row>
    <row r="393" s="27" customFormat="1" spans="1:13">
      <c r="A393" s="30" t="s">
        <v>2241</v>
      </c>
      <c r="B393" s="30" t="s">
        <v>2242</v>
      </c>
      <c r="C393" s="30" t="s">
        <v>2243</v>
      </c>
      <c r="D393" s="30" t="s">
        <v>214</v>
      </c>
      <c r="E393" s="30" t="s">
        <v>617</v>
      </c>
      <c r="F393" s="30" t="s">
        <v>618</v>
      </c>
      <c r="G393" s="30" t="s">
        <v>246</v>
      </c>
      <c r="H393" s="30" t="s">
        <v>1057</v>
      </c>
      <c r="I393" s="32"/>
      <c r="J393" s="30" t="s">
        <v>2244</v>
      </c>
      <c r="K393" s="30" t="s">
        <v>1615</v>
      </c>
      <c r="L393" s="30" t="s">
        <v>878</v>
      </c>
      <c r="M393" s="30" t="s">
        <v>495</v>
      </c>
    </row>
    <row r="394" s="27" customFormat="1" spans="1:13">
      <c r="A394" s="30" t="s">
        <v>2245</v>
      </c>
      <c r="B394" s="30" t="s">
        <v>2246</v>
      </c>
      <c r="C394" s="30" t="s">
        <v>2247</v>
      </c>
      <c r="D394" s="30" t="s">
        <v>214</v>
      </c>
      <c r="E394" s="30" t="s">
        <v>617</v>
      </c>
      <c r="F394" s="30" t="s">
        <v>618</v>
      </c>
      <c r="G394" s="30" t="s">
        <v>246</v>
      </c>
      <c r="H394" s="30" t="s">
        <v>1057</v>
      </c>
      <c r="I394" s="32"/>
      <c r="J394" s="30" t="s">
        <v>2248</v>
      </c>
      <c r="K394" s="30" t="s">
        <v>2249</v>
      </c>
      <c r="L394" s="30" t="s">
        <v>878</v>
      </c>
      <c r="M394" s="30" t="s">
        <v>495</v>
      </c>
    </row>
    <row r="395" s="27" customFormat="1" spans="1:13">
      <c r="A395" s="30" t="s">
        <v>2250</v>
      </c>
      <c r="B395" s="30" t="s">
        <v>2251</v>
      </c>
      <c r="C395" s="30" t="s">
        <v>2252</v>
      </c>
      <c r="D395" s="30" t="s">
        <v>214</v>
      </c>
      <c r="E395" s="30" t="s">
        <v>478</v>
      </c>
      <c r="F395" s="30" t="s">
        <v>479</v>
      </c>
      <c r="G395" s="30" t="s">
        <v>246</v>
      </c>
      <c r="H395" s="30" t="s">
        <v>1057</v>
      </c>
      <c r="I395" s="32"/>
      <c r="J395" s="30" t="s">
        <v>2253</v>
      </c>
      <c r="K395" s="30" t="s">
        <v>1735</v>
      </c>
      <c r="L395" s="30" t="s">
        <v>878</v>
      </c>
      <c r="M395" s="30" t="s">
        <v>495</v>
      </c>
    </row>
    <row r="396" s="27" customFormat="1" spans="1:13">
      <c r="A396" s="30" t="s">
        <v>2254</v>
      </c>
      <c r="B396" s="30" t="s">
        <v>2255</v>
      </c>
      <c r="C396" s="30" t="s">
        <v>2256</v>
      </c>
      <c r="D396" s="30" t="s">
        <v>214</v>
      </c>
      <c r="E396" s="30" t="s">
        <v>478</v>
      </c>
      <c r="F396" s="30" t="s">
        <v>479</v>
      </c>
      <c r="G396" s="30" t="s">
        <v>246</v>
      </c>
      <c r="H396" s="30" t="s">
        <v>1057</v>
      </c>
      <c r="I396" s="32"/>
      <c r="J396" s="30" t="s">
        <v>2257</v>
      </c>
      <c r="K396" s="30" t="s">
        <v>1347</v>
      </c>
      <c r="L396" s="30" t="s">
        <v>878</v>
      </c>
      <c r="M396" s="30" t="s">
        <v>495</v>
      </c>
    </row>
    <row r="397" s="27" customFormat="1" spans="1:13">
      <c r="A397" s="30" t="s">
        <v>2258</v>
      </c>
      <c r="B397" s="30" t="s">
        <v>2259</v>
      </c>
      <c r="C397" s="30" t="s">
        <v>2260</v>
      </c>
      <c r="D397" s="30" t="s">
        <v>214</v>
      </c>
      <c r="E397" s="30" t="s">
        <v>2261</v>
      </c>
      <c r="F397" s="30" t="s">
        <v>2262</v>
      </c>
      <c r="G397" s="30" t="s">
        <v>272</v>
      </c>
      <c r="H397" s="30" t="s">
        <v>1057</v>
      </c>
      <c r="I397" s="32"/>
      <c r="J397" s="30" t="s">
        <v>2263</v>
      </c>
      <c r="K397" s="30" t="s">
        <v>2264</v>
      </c>
      <c r="L397" s="30" t="s">
        <v>878</v>
      </c>
      <c r="M397" s="30" t="s">
        <v>495</v>
      </c>
    </row>
    <row r="398" s="27" customFormat="1" spans="1:13">
      <c r="A398" s="30" t="s">
        <v>2265</v>
      </c>
      <c r="B398" s="30" t="s">
        <v>2266</v>
      </c>
      <c r="C398" s="30" t="s">
        <v>2267</v>
      </c>
      <c r="D398" s="30" t="s">
        <v>214</v>
      </c>
      <c r="E398" s="30" t="s">
        <v>2268</v>
      </c>
      <c r="F398" s="30" t="s">
        <v>2269</v>
      </c>
      <c r="G398" s="30" t="s">
        <v>403</v>
      </c>
      <c r="H398" s="30" t="s">
        <v>1057</v>
      </c>
      <c r="I398" s="32"/>
      <c r="J398" s="30" t="s">
        <v>2270</v>
      </c>
      <c r="K398" s="30" t="s">
        <v>562</v>
      </c>
      <c r="L398" s="30" t="s">
        <v>878</v>
      </c>
      <c r="M398" s="30" t="s">
        <v>495</v>
      </c>
    </row>
    <row r="399" s="27" customFormat="1" spans="1:13">
      <c r="A399" s="30" t="s">
        <v>2271</v>
      </c>
      <c r="B399" s="30" t="s">
        <v>2272</v>
      </c>
      <c r="C399" s="30" t="s">
        <v>2273</v>
      </c>
      <c r="D399" s="30" t="s">
        <v>214</v>
      </c>
      <c r="E399" s="30" t="s">
        <v>478</v>
      </c>
      <c r="F399" s="30" t="s">
        <v>479</v>
      </c>
      <c r="G399" s="30" t="s">
        <v>246</v>
      </c>
      <c r="H399" s="30" t="s">
        <v>1057</v>
      </c>
      <c r="I399" s="32"/>
      <c r="J399" s="30" t="s">
        <v>2274</v>
      </c>
      <c r="K399" s="30" t="s">
        <v>2275</v>
      </c>
      <c r="L399" s="30" t="s">
        <v>878</v>
      </c>
      <c r="M399" s="30" t="s">
        <v>495</v>
      </c>
    </row>
    <row r="400" s="27" customFormat="1" spans="1:13">
      <c r="A400" s="30" t="s">
        <v>2276</v>
      </c>
      <c r="B400" s="30" t="s">
        <v>2277</v>
      </c>
      <c r="C400" s="30" t="s">
        <v>2278</v>
      </c>
      <c r="D400" s="30" t="s">
        <v>214</v>
      </c>
      <c r="E400" s="30" t="s">
        <v>2279</v>
      </c>
      <c r="F400" s="30" t="s">
        <v>2280</v>
      </c>
      <c r="G400" s="30" t="s">
        <v>272</v>
      </c>
      <c r="H400" s="30" t="s">
        <v>1057</v>
      </c>
      <c r="I400" s="32"/>
      <c r="J400" s="30" t="s">
        <v>2281</v>
      </c>
      <c r="K400" s="30" t="s">
        <v>1100</v>
      </c>
      <c r="L400" s="30" t="s">
        <v>878</v>
      </c>
      <c r="M400" s="30" t="s">
        <v>495</v>
      </c>
    </row>
    <row r="401" s="27" customFormat="1" spans="1:13">
      <c r="A401" s="30" t="s">
        <v>2282</v>
      </c>
      <c r="B401" s="30" t="s">
        <v>2283</v>
      </c>
      <c r="C401" s="30" t="s">
        <v>2284</v>
      </c>
      <c r="D401" s="30" t="s">
        <v>214</v>
      </c>
      <c r="E401" s="30" t="s">
        <v>824</v>
      </c>
      <c r="F401" s="30" t="s">
        <v>825</v>
      </c>
      <c r="G401" s="30" t="s">
        <v>731</v>
      </c>
      <c r="H401" s="30" t="s">
        <v>1057</v>
      </c>
      <c r="I401" s="32"/>
      <c r="J401" s="30" t="s">
        <v>2285</v>
      </c>
      <c r="K401" s="30" t="s">
        <v>2286</v>
      </c>
      <c r="L401" s="30" t="s">
        <v>878</v>
      </c>
      <c r="M401" s="30" t="s">
        <v>495</v>
      </c>
    </row>
    <row r="402" s="27" customFormat="1" spans="1:13">
      <c r="A402" s="30" t="s">
        <v>2287</v>
      </c>
      <c r="B402" s="30" t="s">
        <v>2288</v>
      </c>
      <c r="C402" s="30" t="s">
        <v>2289</v>
      </c>
      <c r="D402" s="30" t="s">
        <v>214</v>
      </c>
      <c r="E402" s="30" t="s">
        <v>2261</v>
      </c>
      <c r="F402" s="30" t="s">
        <v>2262</v>
      </c>
      <c r="G402" s="30" t="s">
        <v>272</v>
      </c>
      <c r="H402" s="30" t="s">
        <v>1057</v>
      </c>
      <c r="I402" s="32"/>
      <c r="J402" s="30" t="s">
        <v>2290</v>
      </c>
      <c r="K402" s="30" t="s">
        <v>2291</v>
      </c>
      <c r="L402" s="30" t="s">
        <v>878</v>
      </c>
      <c r="M402" s="30" t="s">
        <v>495</v>
      </c>
    </row>
    <row r="403" s="27" customFormat="1" spans="1:13">
      <c r="A403" s="30" t="s">
        <v>2292</v>
      </c>
      <c r="B403" s="30" t="s">
        <v>2293</v>
      </c>
      <c r="C403" s="30" t="s">
        <v>2294</v>
      </c>
      <c r="D403" s="30" t="s">
        <v>214</v>
      </c>
      <c r="E403" s="30" t="s">
        <v>617</v>
      </c>
      <c r="F403" s="30" t="s">
        <v>618</v>
      </c>
      <c r="G403" s="30" t="s">
        <v>246</v>
      </c>
      <c r="H403" s="30" t="s">
        <v>1057</v>
      </c>
      <c r="I403" s="32"/>
      <c r="J403" s="30" t="s">
        <v>2295</v>
      </c>
      <c r="K403" s="30" t="s">
        <v>1751</v>
      </c>
      <c r="L403" s="30" t="s">
        <v>878</v>
      </c>
      <c r="M403" s="30" t="s">
        <v>495</v>
      </c>
    </row>
    <row r="404" s="27" customFormat="1" spans="1:13">
      <c r="A404" s="30" t="s">
        <v>2296</v>
      </c>
      <c r="B404" s="30" t="s">
        <v>2297</v>
      </c>
      <c r="C404" s="30" t="s">
        <v>2298</v>
      </c>
      <c r="D404" s="30" t="s">
        <v>214</v>
      </c>
      <c r="E404" s="30" t="s">
        <v>1779</v>
      </c>
      <c r="F404" s="30" t="s">
        <v>1780</v>
      </c>
      <c r="G404" s="30" t="s">
        <v>246</v>
      </c>
      <c r="H404" s="30" t="s">
        <v>1057</v>
      </c>
      <c r="I404" s="32"/>
      <c r="J404" s="30" t="s">
        <v>2299</v>
      </c>
      <c r="K404" s="30" t="s">
        <v>2300</v>
      </c>
      <c r="L404" s="30" t="s">
        <v>878</v>
      </c>
      <c r="M404" s="30" t="s">
        <v>495</v>
      </c>
    </row>
    <row r="405" s="27" customFormat="1" spans="1:13">
      <c r="A405" s="30" t="s">
        <v>2301</v>
      </c>
      <c r="B405" s="30" t="s">
        <v>2302</v>
      </c>
      <c r="C405" s="30" t="s">
        <v>2303</v>
      </c>
      <c r="D405" s="30" t="s">
        <v>214</v>
      </c>
      <c r="E405" s="30" t="s">
        <v>2304</v>
      </c>
      <c r="F405" s="30" t="s">
        <v>2305</v>
      </c>
      <c r="G405" s="30" t="s">
        <v>246</v>
      </c>
      <c r="H405" s="30" t="s">
        <v>1057</v>
      </c>
      <c r="I405" s="32"/>
      <c r="J405" s="30" t="s">
        <v>2306</v>
      </c>
      <c r="K405" s="30" t="s">
        <v>1746</v>
      </c>
      <c r="L405" s="30" t="s">
        <v>878</v>
      </c>
      <c r="M405" s="30" t="s">
        <v>495</v>
      </c>
    </row>
    <row r="406" s="27" customFormat="1" spans="1:13">
      <c r="A406" s="30" t="s">
        <v>2307</v>
      </c>
      <c r="B406" s="30" t="s">
        <v>2308</v>
      </c>
      <c r="C406" s="30" t="s">
        <v>2309</v>
      </c>
      <c r="D406" s="30" t="s">
        <v>214</v>
      </c>
      <c r="E406" s="30" t="s">
        <v>2261</v>
      </c>
      <c r="F406" s="30" t="s">
        <v>2262</v>
      </c>
      <c r="G406" s="30" t="s">
        <v>272</v>
      </c>
      <c r="H406" s="30" t="s">
        <v>1057</v>
      </c>
      <c r="I406" s="32"/>
      <c r="J406" s="30" t="s">
        <v>2310</v>
      </c>
      <c r="K406" s="30" t="s">
        <v>2311</v>
      </c>
      <c r="L406" s="30" t="s">
        <v>878</v>
      </c>
      <c r="M406" s="30" t="s">
        <v>495</v>
      </c>
    </row>
    <row r="407" s="27" customFormat="1" spans="1:13">
      <c r="A407" s="30" t="s">
        <v>2312</v>
      </c>
      <c r="B407" s="30" t="s">
        <v>2313</v>
      </c>
      <c r="C407" s="30" t="s">
        <v>2314</v>
      </c>
      <c r="D407" s="30" t="s">
        <v>214</v>
      </c>
      <c r="E407" s="30" t="s">
        <v>2304</v>
      </c>
      <c r="F407" s="30" t="s">
        <v>2305</v>
      </c>
      <c r="G407" s="30" t="s">
        <v>246</v>
      </c>
      <c r="H407" s="30" t="s">
        <v>1057</v>
      </c>
      <c r="I407" s="32"/>
      <c r="J407" s="30" t="s">
        <v>2315</v>
      </c>
      <c r="K407" s="30" t="s">
        <v>842</v>
      </c>
      <c r="L407" s="30" t="s">
        <v>878</v>
      </c>
      <c r="M407" s="30" t="s">
        <v>495</v>
      </c>
    </row>
    <row r="408" s="27" customFormat="1" spans="1:13">
      <c r="A408" s="30" t="s">
        <v>2316</v>
      </c>
      <c r="B408" s="30" t="s">
        <v>2317</v>
      </c>
      <c r="C408" s="30" t="s">
        <v>2318</v>
      </c>
      <c r="D408" s="30" t="s">
        <v>214</v>
      </c>
      <c r="E408" s="30" t="s">
        <v>2268</v>
      </c>
      <c r="F408" s="30" t="s">
        <v>2269</v>
      </c>
      <c r="G408" s="30" t="s">
        <v>403</v>
      </c>
      <c r="H408" s="30" t="s">
        <v>1057</v>
      </c>
      <c r="I408" s="32"/>
      <c r="J408" s="30" t="s">
        <v>2319</v>
      </c>
      <c r="K408" s="30" t="s">
        <v>2320</v>
      </c>
      <c r="L408" s="30" t="s">
        <v>878</v>
      </c>
      <c r="M408" s="30" t="s">
        <v>495</v>
      </c>
    </row>
    <row r="409" s="27" customFormat="1" spans="1:13">
      <c r="A409" s="30" t="s">
        <v>2321</v>
      </c>
      <c r="B409" s="30" t="s">
        <v>2322</v>
      </c>
      <c r="C409" s="30" t="s">
        <v>2323</v>
      </c>
      <c r="D409" s="30" t="s">
        <v>214</v>
      </c>
      <c r="E409" s="30" t="s">
        <v>824</v>
      </c>
      <c r="F409" s="30" t="s">
        <v>825</v>
      </c>
      <c r="G409" s="30" t="s">
        <v>731</v>
      </c>
      <c r="H409" s="30" t="s">
        <v>1057</v>
      </c>
      <c r="I409" s="32"/>
      <c r="J409" s="30" t="s">
        <v>2324</v>
      </c>
      <c r="K409" s="30" t="s">
        <v>1459</v>
      </c>
      <c r="L409" s="30" t="s">
        <v>878</v>
      </c>
      <c r="M409" s="30" t="s">
        <v>495</v>
      </c>
    </row>
    <row r="410" s="27" customFormat="1" spans="1:13">
      <c r="A410" s="30" t="s">
        <v>2325</v>
      </c>
      <c r="B410" s="30" t="s">
        <v>2326</v>
      </c>
      <c r="C410" s="30" t="s">
        <v>2327</v>
      </c>
      <c r="D410" s="30" t="s">
        <v>214</v>
      </c>
      <c r="E410" s="30" t="s">
        <v>936</v>
      </c>
      <c r="F410" s="30" t="s">
        <v>937</v>
      </c>
      <c r="G410" s="30" t="s">
        <v>862</v>
      </c>
      <c r="H410" s="30" t="s">
        <v>1057</v>
      </c>
      <c r="I410" s="32"/>
      <c r="J410" s="30" t="s">
        <v>2328</v>
      </c>
      <c r="K410" s="30" t="s">
        <v>2329</v>
      </c>
      <c r="L410" s="30" t="s">
        <v>878</v>
      </c>
      <c r="M410" s="30" t="s">
        <v>495</v>
      </c>
    </row>
    <row r="411" s="27" customFormat="1" spans="1:13">
      <c r="A411" s="30" t="s">
        <v>2330</v>
      </c>
      <c r="B411" s="30" t="s">
        <v>2331</v>
      </c>
      <c r="C411" s="30" t="s">
        <v>2332</v>
      </c>
      <c r="D411" s="30" t="s">
        <v>214</v>
      </c>
      <c r="E411" s="30" t="s">
        <v>2279</v>
      </c>
      <c r="F411" s="30" t="s">
        <v>2280</v>
      </c>
      <c r="G411" s="30" t="s">
        <v>272</v>
      </c>
      <c r="H411" s="30" t="s">
        <v>1057</v>
      </c>
      <c r="I411" s="32"/>
      <c r="J411" s="30" t="s">
        <v>2333</v>
      </c>
      <c r="K411" s="30" t="s">
        <v>2334</v>
      </c>
      <c r="L411" s="30" t="s">
        <v>878</v>
      </c>
      <c r="M411" s="30" t="s">
        <v>495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J8" sqref="J8"/>
    </sheetView>
  </sheetViews>
  <sheetFormatPr defaultColWidth="9" defaultRowHeight="13.5" outlineLevelCol="7"/>
  <cols>
    <col min="1" max="1" width="9" style="7"/>
    <col min="2" max="2" width="19.625" style="7" customWidth="1"/>
    <col min="3" max="5" width="9" style="7"/>
    <col min="6" max="6" width="11.25" style="7" customWidth="1"/>
    <col min="7" max="7" width="9.375" style="8" customWidth="1"/>
    <col min="8" max="8" width="16.5" customWidth="1"/>
  </cols>
  <sheetData>
    <row r="1" ht="24" customHeight="1" spans="1:8">
      <c r="A1" s="9" t="s">
        <v>2335</v>
      </c>
      <c r="B1" s="9"/>
      <c r="C1" s="9"/>
      <c r="D1" s="9"/>
      <c r="E1" s="9"/>
      <c r="F1" s="10"/>
      <c r="G1" s="11"/>
      <c r="H1" s="12"/>
    </row>
    <row r="2" ht="27" spans="1:8">
      <c r="A2" s="13" t="s">
        <v>18</v>
      </c>
      <c r="B2" s="13" t="s">
        <v>2336</v>
      </c>
      <c r="C2" s="13" t="s">
        <v>2337</v>
      </c>
      <c r="D2" s="14" t="s">
        <v>2338</v>
      </c>
      <c r="E2" s="15" t="s">
        <v>2339</v>
      </c>
      <c r="F2" s="16" t="s">
        <v>2340</v>
      </c>
      <c r="G2" s="17" t="s">
        <v>2341</v>
      </c>
      <c r="H2" s="18" t="s">
        <v>2342</v>
      </c>
    </row>
    <row r="3" ht="21" customHeight="1" spans="1:8">
      <c r="A3" s="19">
        <v>1</v>
      </c>
      <c r="B3" s="19" t="s">
        <v>2343</v>
      </c>
      <c r="C3" s="19">
        <v>17</v>
      </c>
      <c r="D3" s="20">
        <v>11</v>
      </c>
      <c r="E3" s="21">
        <f t="shared" ref="E3:E11" si="0">D3/C3</f>
        <v>0.647058823529412</v>
      </c>
      <c r="F3" s="22"/>
      <c r="G3" s="23">
        <f>D3-(C3/2)</f>
        <v>2.5</v>
      </c>
      <c r="H3" s="24">
        <f t="shared" ref="H3:H8" si="1">(1-E3)*-4</f>
        <v>-1.41176470588235</v>
      </c>
    </row>
    <row r="4" ht="21" customHeight="1" spans="1:8">
      <c r="A4" s="19">
        <v>2</v>
      </c>
      <c r="B4" s="19" t="s">
        <v>2344</v>
      </c>
      <c r="C4" s="19">
        <v>19</v>
      </c>
      <c r="D4" s="20">
        <v>3</v>
      </c>
      <c r="E4" s="25">
        <f t="shared" si="0"/>
        <v>0.157894736842105</v>
      </c>
      <c r="F4" s="22"/>
      <c r="G4" s="23"/>
      <c r="H4" s="24">
        <f t="shared" si="1"/>
        <v>-3.36842105263158</v>
      </c>
    </row>
    <row r="5" ht="21" customHeight="1" spans="1:8">
      <c r="A5" s="19">
        <v>3</v>
      </c>
      <c r="B5" s="19" t="s">
        <v>69</v>
      </c>
      <c r="C5" s="19">
        <v>20</v>
      </c>
      <c r="D5" s="20">
        <v>10</v>
      </c>
      <c r="E5" s="21">
        <f t="shared" si="0"/>
        <v>0.5</v>
      </c>
      <c r="F5" s="22">
        <v>2</v>
      </c>
      <c r="G5" s="23">
        <f>D5-(C5/2)</f>
        <v>0</v>
      </c>
      <c r="H5" s="24">
        <f t="shared" si="1"/>
        <v>-2</v>
      </c>
    </row>
    <row r="6" ht="21" customHeight="1" spans="1:8">
      <c r="A6" s="19">
        <v>4</v>
      </c>
      <c r="B6" s="19" t="s">
        <v>2345</v>
      </c>
      <c r="C6" s="19">
        <v>5</v>
      </c>
      <c r="D6" s="20">
        <v>1</v>
      </c>
      <c r="E6" s="25">
        <f t="shared" si="0"/>
        <v>0.2</v>
      </c>
      <c r="F6" s="22"/>
      <c r="G6" s="23"/>
      <c r="H6" s="24">
        <f t="shared" si="1"/>
        <v>-3.2</v>
      </c>
    </row>
    <row r="7" ht="21" customHeight="1" spans="1:8">
      <c r="A7" s="19">
        <v>5</v>
      </c>
      <c r="B7" s="19" t="s">
        <v>48</v>
      </c>
      <c r="C7" s="19">
        <v>25</v>
      </c>
      <c r="D7" s="20">
        <v>14</v>
      </c>
      <c r="E7" s="21">
        <f t="shared" si="0"/>
        <v>0.56</v>
      </c>
      <c r="F7" s="22"/>
      <c r="G7" s="23">
        <f>D7-(C7/2)</f>
        <v>1.5</v>
      </c>
      <c r="H7" s="24">
        <f t="shared" si="1"/>
        <v>-1.76</v>
      </c>
    </row>
    <row r="8" ht="21" customHeight="1" spans="1:8">
      <c r="A8" s="19">
        <v>6</v>
      </c>
      <c r="B8" s="19" t="s">
        <v>64</v>
      </c>
      <c r="C8" s="19">
        <v>23</v>
      </c>
      <c r="D8" s="20">
        <v>9</v>
      </c>
      <c r="E8" s="25">
        <f t="shared" si="0"/>
        <v>0.391304347826087</v>
      </c>
      <c r="F8" s="22">
        <v>1</v>
      </c>
      <c r="G8" s="23"/>
      <c r="H8" s="24">
        <f t="shared" si="1"/>
        <v>-2.43478260869565</v>
      </c>
    </row>
    <row r="9" ht="21" customHeight="1" spans="1:8">
      <c r="A9" s="19">
        <v>7</v>
      </c>
      <c r="B9" s="19" t="s">
        <v>2346</v>
      </c>
      <c r="C9" s="19">
        <v>5</v>
      </c>
      <c r="D9" s="20">
        <v>2</v>
      </c>
      <c r="E9" s="25">
        <f t="shared" si="0"/>
        <v>0.4</v>
      </c>
      <c r="F9" s="22"/>
      <c r="G9" s="23"/>
      <c r="H9" s="24">
        <v>0</v>
      </c>
    </row>
    <row r="10" ht="21" customHeight="1" spans="1:8">
      <c r="A10" s="19">
        <v>8</v>
      </c>
      <c r="B10" s="19" t="s">
        <v>2347</v>
      </c>
      <c r="C10" s="19">
        <v>25</v>
      </c>
      <c r="D10" s="20">
        <v>7</v>
      </c>
      <c r="E10" s="25">
        <f t="shared" si="0"/>
        <v>0.28</v>
      </c>
      <c r="F10" s="22"/>
      <c r="G10" s="23"/>
      <c r="H10" s="24">
        <f>(1-E10)*-4</f>
        <v>-2.88</v>
      </c>
    </row>
    <row r="11" ht="21" customHeight="1" spans="1:8">
      <c r="A11" s="9" t="s">
        <v>2348</v>
      </c>
      <c r="B11" s="9"/>
      <c r="C11" s="9">
        <f>SUM(C3:C10)</f>
        <v>139</v>
      </c>
      <c r="D11" s="9">
        <f>SUM(D3:D10)</f>
        <v>57</v>
      </c>
      <c r="E11" s="15">
        <f t="shared" si="0"/>
        <v>0.410071942446043</v>
      </c>
      <c r="F11" s="16"/>
      <c r="G11" s="17">
        <f>SUM(G3:G10)</f>
        <v>4</v>
      </c>
      <c r="H11" s="26">
        <f>SUM(H3:H10)</f>
        <v>-17.0549683672096</v>
      </c>
    </row>
  </sheetData>
  <mergeCells count="2">
    <mergeCell ref="A1:H1"/>
    <mergeCell ref="A11:B1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26"/>
  <sheetViews>
    <sheetView tabSelected="1" workbookViewId="0">
      <selection activeCell="G6" sqref="G6"/>
    </sheetView>
  </sheetViews>
  <sheetFormatPr defaultColWidth="9" defaultRowHeight="13.5" outlineLevelCol="6"/>
  <cols>
    <col min="1" max="6" width="9" style="1"/>
    <col min="7" max="7" width="9" style="2"/>
  </cols>
  <sheetData>
    <row r="1" spans="1:7">
      <c r="A1" s="3" t="s">
        <v>2349</v>
      </c>
      <c r="B1" s="3"/>
      <c r="C1" s="3"/>
      <c r="D1" s="3"/>
      <c r="E1" s="3"/>
      <c r="F1" s="3"/>
      <c r="G1" s="4"/>
    </row>
    <row r="2" spans="1:7">
      <c r="A2" s="3" t="s">
        <v>18</v>
      </c>
      <c r="B2" s="3" t="s">
        <v>2336</v>
      </c>
      <c r="C2" s="3" t="s">
        <v>19</v>
      </c>
      <c r="D2" s="3" t="s">
        <v>2350</v>
      </c>
      <c r="E2" s="3" t="s">
        <v>2351</v>
      </c>
      <c r="F2" s="3" t="s">
        <v>2352</v>
      </c>
      <c r="G2" s="4" t="s">
        <v>2353</v>
      </c>
    </row>
    <row r="3" spans="1:7">
      <c r="A3" s="5">
        <v>1</v>
      </c>
      <c r="B3" s="5" t="s">
        <v>48</v>
      </c>
      <c r="C3" s="5">
        <v>349</v>
      </c>
      <c r="D3" s="5" t="s">
        <v>2354</v>
      </c>
      <c r="E3" s="5">
        <v>8386</v>
      </c>
      <c r="F3" s="5" t="s">
        <v>2116</v>
      </c>
      <c r="G3" s="6">
        <v>174</v>
      </c>
    </row>
    <row r="4" spans="1:7">
      <c r="A4" s="5">
        <v>2</v>
      </c>
      <c r="B4" s="5" t="s">
        <v>48</v>
      </c>
      <c r="C4" s="5">
        <v>349</v>
      </c>
      <c r="D4" s="5" t="s">
        <v>2354</v>
      </c>
      <c r="E4" s="5">
        <v>5844</v>
      </c>
      <c r="F4" s="5" t="s">
        <v>692</v>
      </c>
      <c r="G4" s="6">
        <v>174</v>
      </c>
    </row>
    <row r="5" spans="1:7">
      <c r="A5" s="5">
        <v>3</v>
      </c>
      <c r="B5" s="5" t="s">
        <v>48</v>
      </c>
      <c r="C5" s="5">
        <v>349</v>
      </c>
      <c r="D5" s="5" t="s">
        <v>2354</v>
      </c>
      <c r="E5" s="5">
        <v>13127</v>
      </c>
      <c r="F5" s="5" t="s">
        <v>1348</v>
      </c>
      <c r="G5" s="6">
        <v>102</v>
      </c>
    </row>
    <row r="6" spans="1:7">
      <c r="A6" s="5"/>
      <c r="B6" s="5"/>
      <c r="C6" s="5"/>
      <c r="D6" s="5"/>
      <c r="E6" s="5"/>
      <c r="F6" s="5"/>
      <c r="G6" s="6"/>
    </row>
    <row r="7" spans="1:7">
      <c r="A7" s="5"/>
      <c r="B7" s="5"/>
      <c r="C7" s="5"/>
      <c r="D7" s="5"/>
      <c r="E7" s="5"/>
      <c r="F7" s="5"/>
      <c r="G7" s="6"/>
    </row>
    <row r="8" spans="1:7">
      <c r="A8" s="5"/>
      <c r="B8" s="5"/>
      <c r="C8" s="5"/>
      <c r="D8" s="5"/>
      <c r="E8" s="5"/>
      <c r="F8" s="5"/>
      <c r="G8" s="6"/>
    </row>
    <row r="9" spans="1:7">
      <c r="A9" s="5"/>
      <c r="B9" s="5"/>
      <c r="C9" s="5"/>
      <c r="D9" s="5"/>
      <c r="E9" s="5"/>
      <c r="F9" s="5"/>
      <c r="G9" s="6"/>
    </row>
    <row r="10" spans="1:7">
      <c r="A10" s="5"/>
      <c r="B10" s="5"/>
      <c r="C10" s="5"/>
      <c r="D10" s="5"/>
      <c r="E10" s="5"/>
      <c r="F10" s="5"/>
      <c r="G10" s="6"/>
    </row>
    <row r="11" spans="1:7">
      <c r="A11" s="5"/>
      <c r="B11" s="5"/>
      <c r="C11" s="5"/>
      <c r="D11" s="5"/>
      <c r="E11" s="5"/>
      <c r="F11" s="5"/>
      <c r="G11" s="6"/>
    </row>
    <row r="12" spans="1:7">
      <c r="A12" s="5"/>
      <c r="B12" s="5"/>
      <c r="C12" s="5"/>
      <c r="D12" s="5"/>
      <c r="E12" s="5"/>
      <c r="F12" s="5"/>
      <c r="G12" s="6"/>
    </row>
    <row r="13" spans="1:7">
      <c r="A13" s="5"/>
      <c r="B13" s="5"/>
      <c r="C13" s="5"/>
      <c r="D13" s="5"/>
      <c r="E13" s="5"/>
      <c r="F13" s="5"/>
      <c r="G13" s="6"/>
    </row>
    <row r="14" spans="1:7">
      <c r="A14" s="5"/>
      <c r="B14" s="5"/>
      <c r="C14" s="5"/>
      <c r="D14" s="5"/>
      <c r="E14" s="5"/>
      <c r="F14" s="5"/>
      <c r="G14" s="6"/>
    </row>
    <row r="15" spans="1:7">
      <c r="A15" s="5"/>
      <c r="B15" s="5"/>
      <c r="C15" s="5"/>
      <c r="D15" s="5"/>
      <c r="E15" s="5"/>
      <c r="F15" s="5"/>
      <c r="G15" s="6"/>
    </row>
    <row r="16" spans="1:7">
      <c r="A16" s="5"/>
      <c r="B16" s="5"/>
      <c r="C16" s="5"/>
      <c r="D16" s="5"/>
      <c r="E16" s="5"/>
      <c r="F16" s="5"/>
      <c r="G16" s="6"/>
    </row>
    <row r="17" spans="1:7">
      <c r="A17" s="5"/>
      <c r="B17" s="5"/>
      <c r="C17" s="5"/>
      <c r="D17" s="5"/>
      <c r="E17" s="5"/>
      <c r="F17" s="5"/>
      <c r="G17" s="6"/>
    </row>
    <row r="18" spans="1:7">
      <c r="A18" s="5"/>
      <c r="B18" s="5"/>
      <c r="C18" s="5"/>
      <c r="D18" s="5"/>
      <c r="E18" s="5"/>
      <c r="F18" s="5"/>
      <c r="G18" s="6"/>
    </row>
    <row r="19" spans="1:7">
      <c r="A19" s="5"/>
      <c r="B19" s="5"/>
      <c r="C19" s="5"/>
      <c r="D19" s="5"/>
      <c r="E19" s="5"/>
      <c r="F19" s="5"/>
      <c r="G19" s="6"/>
    </row>
    <row r="20" spans="1:7">
      <c r="A20" s="5"/>
      <c r="B20" s="5"/>
      <c r="C20" s="5"/>
      <c r="D20" s="5"/>
      <c r="E20" s="5"/>
      <c r="F20" s="5"/>
      <c r="G20" s="6"/>
    </row>
    <row r="21" spans="1:7">
      <c r="A21" s="5"/>
      <c r="B21" s="5"/>
      <c r="C21" s="5"/>
      <c r="D21" s="5"/>
      <c r="E21" s="5"/>
      <c r="F21" s="5"/>
      <c r="G21" s="6"/>
    </row>
    <row r="22" spans="1:7">
      <c r="A22" s="5"/>
      <c r="B22" s="5"/>
      <c r="C22" s="5"/>
      <c r="D22" s="5"/>
      <c r="E22" s="5"/>
      <c r="F22" s="5"/>
      <c r="G22" s="6"/>
    </row>
    <row r="23" spans="1:7">
      <c r="A23" s="5"/>
      <c r="B23" s="5"/>
      <c r="C23" s="5"/>
      <c r="D23" s="5"/>
      <c r="E23" s="5"/>
      <c r="F23" s="5"/>
      <c r="G23" s="6"/>
    </row>
    <row r="24" spans="1:7">
      <c r="A24" s="5"/>
      <c r="B24" s="5"/>
      <c r="C24" s="5"/>
      <c r="D24" s="5"/>
      <c r="E24" s="5"/>
      <c r="F24" s="5"/>
      <c r="G24" s="6"/>
    </row>
    <row r="25" spans="1:7">
      <c r="A25" s="5"/>
      <c r="B25" s="5"/>
      <c r="C25" s="5"/>
      <c r="D25" s="5"/>
      <c r="E25" s="5"/>
      <c r="F25" s="5"/>
      <c r="G25" s="6"/>
    </row>
    <row r="26" spans="1:7">
      <c r="A26" s="5"/>
      <c r="B26" s="5"/>
      <c r="C26" s="5"/>
      <c r="D26" s="5"/>
      <c r="E26" s="5"/>
      <c r="F26" s="5"/>
      <c r="G26" s="6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考核目标</vt:lpstr>
      <vt:lpstr>存健康考试</vt:lpstr>
      <vt:lpstr>片区完成情况</vt:lpstr>
      <vt:lpstr>员工奖励明细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太极大药房人民中路15680893676</cp:lastModifiedBy>
  <dcterms:created xsi:type="dcterms:W3CDTF">2021-05-21T10:15:00Z</dcterms:created>
  <dcterms:modified xsi:type="dcterms:W3CDTF">2021-06-02T10:03:54Z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DBAD73BAF2424AB4A7E254249D048924</vt:lpwstr>
  </property>
  <property fmtid="{D5CDD505-2E9C-101B-9397-08002B2CF9AE}" pid="3" name="KSOProductBuildVer">
    <vt:lpwstr>2052-11.1.0.10577</vt:lpwstr>
  </property>
</Properties>
</file>