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670" windowHeight="11520" activeTab="1"/>
  </bookViews>
  <sheets>
    <sheet name="主表" sheetId="1" r:id="rId1"/>
    <sheet name="Sheet1" sheetId="2" r:id="rId2"/>
  </sheets>
  <externalReferences>
    <externalReference r:id="rId3"/>
  </externalReferences>
  <definedNames>
    <definedName name="_xlnm._FilterDatabase" localSheetId="1" hidden="1">Sheet1!$A$1:$O$147</definedName>
    <definedName name="_xlnm._FilterDatabase" localSheetId="0" hidden="1">主表!$A$1:$M$118</definedName>
  </definedNames>
  <calcPr calcId="144525"/>
</workbook>
</file>

<file path=xl/sharedStrings.xml><?xml version="1.0" encoding="utf-8"?>
<sst xmlns="http://schemas.openxmlformats.org/spreadsheetml/2006/main" count="789" uniqueCount="381">
  <si>
    <t>序号</t>
  </si>
  <si>
    <t>备注</t>
  </si>
  <si>
    <t>提交时间</t>
  </si>
  <si>
    <t>1、门店ID</t>
  </si>
  <si>
    <t>2、门店名称</t>
  </si>
  <si>
    <t>【微信群】数量</t>
  </si>
  <si>
    <t>【微信群】总人数</t>
  </si>
  <si>
    <t>【企业微信群】数量</t>
  </si>
  <si>
    <t>【企业微信群】总人数</t>
  </si>
  <si>
    <t>【企业微信群】拉新任务</t>
  </si>
  <si>
    <t>【微信群】保底任务</t>
  </si>
  <si>
    <t/>
  </si>
  <si>
    <t>2021-05-28 19:41</t>
  </si>
  <si>
    <t>马超东路</t>
  </si>
  <si>
    <t>是</t>
  </si>
  <si>
    <t>四川太极新都区马超东路店</t>
  </si>
  <si>
    <t>2021-05-28 18:12</t>
  </si>
  <si>
    <t>公济桥</t>
  </si>
  <si>
    <t>四川太极高新区中和公济桥路药店</t>
  </si>
  <si>
    <t>2021-05-28 17:06</t>
  </si>
  <si>
    <t>锦城大道店</t>
  </si>
  <si>
    <t>四川太极高新区锦城大道药店</t>
  </si>
  <si>
    <t>2021-05-28 16:12</t>
  </si>
  <si>
    <t>青龙街店</t>
  </si>
  <si>
    <t>四川太极青羊区青龙街药店</t>
  </si>
  <si>
    <t>2021-05-28 16:01</t>
  </si>
  <si>
    <t>青龙街</t>
  </si>
  <si>
    <t>2021-05-28 15:58</t>
  </si>
  <si>
    <t>榕声</t>
  </si>
  <si>
    <t>四川太极锦江区榕声路店</t>
  </si>
  <si>
    <t>2021-05-28 15:04</t>
  </si>
  <si>
    <t>泰和二街</t>
  </si>
  <si>
    <t>四川太极高新区泰和二街药店</t>
  </si>
  <si>
    <t>2021-05-28 15:02</t>
  </si>
  <si>
    <t>蜀鑫路</t>
  </si>
  <si>
    <t>四川太极青羊区蜀鑫路药店</t>
  </si>
  <si>
    <t>2021-05-28 14:50</t>
  </si>
  <si>
    <t>东昌路</t>
  </si>
  <si>
    <t>四川太极成华区东昌路一药店</t>
  </si>
  <si>
    <t>2021-05-28 14:48</t>
  </si>
  <si>
    <t>清江三店</t>
  </si>
  <si>
    <t>四川太极青羊区清江东路三药店</t>
  </si>
  <si>
    <t>2021-05-28 14:42</t>
  </si>
  <si>
    <t>怀远店</t>
  </si>
  <si>
    <t>四川太极怀远店</t>
  </si>
  <si>
    <t>2021-05-28 14:39</t>
  </si>
  <si>
    <t>花照壁中横街店</t>
  </si>
  <si>
    <t>否</t>
  </si>
  <si>
    <t>四川太极金牛区花照壁中横街药店</t>
  </si>
  <si>
    <t>2021-05-28 14:38</t>
  </si>
  <si>
    <t>邛崃涌泉店</t>
  </si>
  <si>
    <t>四川太极邛崃市临邛街道涌泉街药店</t>
  </si>
  <si>
    <t>2021-05-28 14:37</t>
  </si>
  <si>
    <t>温江店</t>
  </si>
  <si>
    <t>四川太极温江店</t>
  </si>
  <si>
    <t>2021-05-28 13:41</t>
  </si>
  <si>
    <t>天顺路店</t>
  </si>
  <si>
    <t>四川太极高新区天顺路药店</t>
  </si>
  <si>
    <t>2021-05-28 13:04</t>
  </si>
  <si>
    <t>光华北五路店</t>
  </si>
  <si>
    <t>四川太极青羊区光华北五路药店</t>
  </si>
  <si>
    <t>2021-05-28 12:55</t>
  </si>
  <si>
    <t>交大三店</t>
  </si>
  <si>
    <t>四川太极金牛区交大路第三药店</t>
  </si>
  <si>
    <t>2021-05-28 11:42</t>
  </si>
  <si>
    <t>华康店</t>
  </si>
  <si>
    <t>四川太极成华区华康路药店</t>
  </si>
  <si>
    <t>2021-05-28 11:39</t>
  </si>
  <si>
    <t>金沙店</t>
  </si>
  <si>
    <t>四川太极金牛区金沙路药店</t>
  </si>
  <si>
    <t>2021-05-28 11:09</t>
  </si>
  <si>
    <t>江安店</t>
  </si>
  <si>
    <t>四川太极温江区公平街道江安路药店</t>
  </si>
  <si>
    <t>2021-05-28 11:07</t>
  </si>
  <si>
    <t>双林店</t>
  </si>
  <si>
    <t>四川太极双林路药店</t>
  </si>
  <si>
    <t>2021-05-28 10:58</t>
  </si>
  <si>
    <t>永康东路</t>
  </si>
  <si>
    <t xml:space="preserve">四川太极崇州市崇阳镇永康东路药店 </t>
  </si>
  <si>
    <t>2021-05-28 10:54</t>
  </si>
  <si>
    <t>大源北街</t>
  </si>
  <si>
    <t>2021-05-28 10:42</t>
  </si>
  <si>
    <t>宏济中路</t>
  </si>
  <si>
    <t>四川太极锦江区宏济中路药店</t>
  </si>
  <si>
    <t>2021-05-28 10:37</t>
  </si>
  <si>
    <t>丝竹</t>
  </si>
  <si>
    <t>四川太极锦江区梨花街药店</t>
  </si>
  <si>
    <t>2021-05-28 10:36</t>
  </si>
  <si>
    <t>倪家桥</t>
  </si>
  <si>
    <t>四川太极武侯区倪家桥路药店</t>
  </si>
  <si>
    <t>2021-05-28 10:19</t>
  </si>
  <si>
    <t>中和大道</t>
  </si>
  <si>
    <t>四川太极高新区中和大道药店</t>
  </si>
  <si>
    <t>2021-05-28 09:55</t>
  </si>
  <si>
    <t>浆洗街</t>
  </si>
  <si>
    <t>四川太极浆洗街药店</t>
  </si>
  <si>
    <t>2021-05-28 09:53</t>
  </si>
  <si>
    <t>合欢树</t>
  </si>
  <si>
    <t>四川太极锦江区合欢树街药店</t>
  </si>
  <si>
    <t>2021-05-28 09:48</t>
  </si>
  <si>
    <t>郫县东大街</t>
  </si>
  <si>
    <t>四川太极郫县郫筒镇东大街药店</t>
  </si>
  <si>
    <t>2021-05-28 09:35</t>
  </si>
  <si>
    <t>邓双店</t>
  </si>
  <si>
    <t>四川太极新津邓双镇岷江店</t>
  </si>
  <si>
    <t>2021-05-28 09:31</t>
  </si>
  <si>
    <t>五福桥东路店</t>
  </si>
  <si>
    <t>四川太极金牛区五福桥东路药店</t>
  </si>
  <si>
    <t>2021-05-28 09:16</t>
  </si>
  <si>
    <t>庆云南街店</t>
  </si>
  <si>
    <t>四川太极锦江区庆云南街药店</t>
  </si>
  <si>
    <t>2021-05-28 08:52</t>
  </si>
  <si>
    <t>尚贤坊</t>
  </si>
  <si>
    <t>四川太极崇州市崇阳镇尚贤坊街药店</t>
  </si>
  <si>
    <t>2021-05-28 08:45</t>
  </si>
  <si>
    <t>土龙路店</t>
  </si>
  <si>
    <t>四川太极土龙路药店</t>
  </si>
  <si>
    <t>2021-05-28 08:38</t>
  </si>
  <si>
    <t>崇州中心店</t>
  </si>
  <si>
    <t>四川太极崇州中心店</t>
  </si>
  <si>
    <t>2021-05-28 08:23</t>
  </si>
  <si>
    <t>水碾河店</t>
  </si>
  <si>
    <t>四川太极成华区水碾河路药店</t>
  </si>
  <si>
    <t>2021-05-28 08:22</t>
  </si>
  <si>
    <t>新乐中街</t>
  </si>
  <si>
    <t>四川太极新乐中街药店</t>
  </si>
  <si>
    <t>2021-05-28 08:15</t>
  </si>
  <si>
    <t>大邑潘家街店</t>
  </si>
  <si>
    <t>四川太极大邑县晋原镇潘家街药店</t>
  </si>
  <si>
    <t>2021-05-27 22:37</t>
  </si>
  <si>
    <t>蜀辉店</t>
  </si>
  <si>
    <t>四川太极青羊区蜀辉路药店</t>
  </si>
  <si>
    <t>2021-05-27 21:00</t>
  </si>
  <si>
    <t>大邑北街</t>
  </si>
  <si>
    <t>四川太极大邑县晋原镇北街药店</t>
  </si>
  <si>
    <t>2021-05-27 20:53</t>
  </si>
  <si>
    <t>沙渠店</t>
  </si>
  <si>
    <t>四川太极大邑县沙渠镇方圆路药店</t>
  </si>
  <si>
    <t>2021-05-27 20:12</t>
  </si>
  <si>
    <t>金巷西街</t>
  </si>
  <si>
    <t>四川太极大邑晋原街道金巷西街药店</t>
  </si>
  <si>
    <t>2021-05-27 19:24</t>
  </si>
  <si>
    <t>邛崃长安店</t>
  </si>
  <si>
    <t>四川太极邛崃市临邛镇长安大道药店</t>
  </si>
  <si>
    <t>2021-05-27 19:21</t>
  </si>
  <si>
    <t>旗舰店</t>
  </si>
  <si>
    <t>四川太极旗舰店</t>
  </si>
  <si>
    <t>2021-05-27 19:07</t>
  </si>
  <si>
    <t>聚源店</t>
  </si>
  <si>
    <t>四川太极都江堰聚源镇药店</t>
  </si>
  <si>
    <t>2021-05-27 19:04</t>
  </si>
  <si>
    <t>宝莲路店</t>
  </si>
  <si>
    <t>四川太极都江堰市永丰街道宝莲路药店</t>
  </si>
  <si>
    <t>2021-05-27 18:15</t>
  </si>
  <si>
    <t>都江堰店</t>
  </si>
  <si>
    <t>四川太极都江堰药店</t>
  </si>
  <si>
    <t>2021-05-27 17:43</t>
  </si>
  <si>
    <t>通达店</t>
  </si>
  <si>
    <t>四川太极大邑县晋原镇通达东路五段药店</t>
  </si>
  <si>
    <t>2021-05-27 17:39</t>
  </si>
  <si>
    <t>金丝街</t>
  </si>
  <si>
    <t>四川太极金丝街药店</t>
  </si>
  <si>
    <t>崔家店</t>
  </si>
  <si>
    <t>四川太极成华区崔家店路药店</t>
  </si>
  <si>
    <t>2021-05-27 17:27</t>
  </si>
  <si>
    <t>清江东路</t>
  </si>
  <si>
    <t>四川太极清江东路药店</t>
  </si>
  <si>
    <t>2021-05-27 16:42</t>
  </si>
  <si>
    <t>汇融</t>
  </si>
  <si>
    <t>四川太极成华区二环路北四段药店（汇融名城）</t>
  </si>
  <si>
    <t>2021-05-27 16:17</t>
  </si>
  <si>
    <t>科华店</t>
  </si>
  <si>
    <t>四川太极武侯区科华街药店</t>
  </si>
  <si>
    <t>2021-05-27 16:16</t>
  </si>
  <si>
    <t>2021-05-27 15:51</t>
  </si>
  <si>
    <t>西林一街</t>
  </si>
  <si>
    <t>四川太极成华区西林一街药店</t>
  </si>
  <si>
    <t>邛崃翠荫店</t>
  </si>
  <si>
    <t>四川太极邛崃市临邛镇翠荫街药店</t>
  </si>
  <si>
    <t>2021-05-27 15:50</t>
  </si>
  <si>
    <t>沙河源</t>
  </si>
  <si>
    <t>四川太极沙河源药店</t>
  </si>
  <si>
    <t>2021-05-27 15:45</t>
  </si>
  <si>
    <t>蒲阳路店</t>
  </si>
  <si>
    <t>四川太极都江堰市蒲阳路药店</t>
  </si>
  <si>
    <t>2021-05-27 15:41</t>
  </si>
  <si>
    <t>逸都路店</t>
  </si>
  <si>
    <t>四川太极武侯区逸都路药店</t>
  </si>
  <si>
    <t>2021-05-27 15:38</t>
  </si>
  <si>
    <t>兴义店</t>
  </si>
  <si>
    <t>四川太极兴义镇万兴路药店</t>
  </si>
  <si>
    <t>2021-05-27 15:32</t>
  </si>
  <si>
    <t>蜀州中路店</t>
  </si>
  <si>
    <t>四川太极崇州市崇阳镇蜀州中路药店</t>
  </si>
  <si>
    <t>2021-05-27 15:25</t>
  </si>
  <si>
    <t>沙湾东一路营业款</t>
  </si>
  <si>
    <t>四川太极金牛区沙湾东一路药店</t>
  </si>
  <si>
    <t>2021-05-27 15:12</t>
  </si>
  <si>
    <t>邛崃洪川店</t>
  </si>
  <si>
    <t>四川太极邛崃市临邛镇洪川小区药店</t>
  </si>
  <si>
    <t>大邑桃源</t>
  </si>
  <si>
    <t>四川太极大邑县晋原镇内蒙古大道桃源药店</t>
  </si>
  <si>
    <t>2021-05-27 15:04</t>
  </si>
  <si>
    <t>金带街</t>
  </si>
  <si>
    <t>四川太极金带街药店</t>
  </si>
  <si>
    <t>2021-05-27 15:00</t>
  </si>
  <si>
    <t>五津西路二药房</t>
  </si>
  <si>
    <t>四川太极新津县五津镇五津西路二药房</t>
  </si>
  <si>
    <t>2021-05-27 14:57</t>
  </si>
  <si>
    <t>郫县二店</t>
  </si>
  <si>
    <t>四川太极郫县郫筒镇一环路东南段药店</t>
  </si>
  <si>
    <t>2021-05-27 14:54</t>
  </si>
  <si>
    <t>元华二巷</t>
  </si>
  <si>
    <t>四川太极成都高新区元华二巷药店</t>
  </si>
  <si>
    <t>2021-05-27 14:52</t>
  </si>
  <si>
    <t>新园大道</t>
  </si>
  <si>
    <t>四川太极新园大道药店</t>
  </si>
  <si>
    <t>2021-05-27 14:49</t>
  </si>
  <si>
    <t>龙潭西路</t>
  </si>
  <si>
    <t>四川太极成华区龙潭西路药店</t>
  </si>
  <si>
    <t>2021-05-27 14:19</t>
  </si>
  <si>
    <t>羊安店</t>
  </si>
  <si>
    <t>四川太极邛崃市羊安镇永康大道药店</t>
  </si>
  <si>
    <t>2021-05-27 13:58</t>
  </si>
  <si>
    <t>五津西路店</t>
  </si>
  <si>
    <t>四川太极五津西路药店</t>
  </si>
  <si>
    <t>2021-05-27 13:51</t>
  </si>
  <si>
    <t>问道西路店</t>
  </si>
  <si>
    <t>四川太极都江堰市蒲阳镇堰问道西路药店</t>
  </si>
  <si>
    <t>2021-05-27 13:49</t>
  </si>
  <si>
    <t>大邑子龙店</t>
  </si>
  <si>
    <t>四川太极大邑县晋原镇子龙路店</t>
  </si>
  <si>
    <t>2021-05-27 13:44</t>
  </si>
  <si>
    <t>万和北路</t>
  </si>
  <si>
    <t>四川太极新都区新都街道万和北路药店</t>
  </si>
  <si>
    <t>2021-05-27 13:34</t>
  </si>
  <si>
    <t>大悦路店</t>
  </si>
  <si>
    <t>四川太极武侯区大悦路药店</t>
  </si>
  <si>
    <t>2021-05-27 13:21</t>
  </si>
  <si>
    <t>邛崃杏林店</t>
  </si>
  <si>
    <t>四川太极邛崃市文君街道杏林路药店</t>
  </si>
  <si>
    <t>2021-05-27 13:20</t>
  </si>
  <si>
    <t>成汉南路</t>
  </si>
  <si>
    <t>成都成汉太极大药房有限公司</t>
  </si>
  <si>
    <t>2021-05-27 13:17</t>
  </si>
  <si>
    <t>光华</t>
  </si>
  <si>
    <t>四川太极光华村街药店</t>
  </si>
  <si>
    <t>2021-05-27 13:14</t>
  </si>
  <si>
    <t>西部店</t>
  </si>
  <si>
    <t>四川太极西部店</t>
  </si>
  <si>
    <t>2021-05-27 13:03</t>
  </si>
  <si>
    <t>光华西一路</t>
  </si>
  <si>
    <t>四川太极青羊区光华西一路药店</t>
  </si>
  <si>
    <t>2021-05-27 12:48</t>
  </si>
  <si>
    <t>云龙南路店</t>
  </si>
  <si>
    <t>四川太极成华区云龙南路药店</t>
  </si>
  <si>
    <t>2021-05-27 12:38</t>
  </si>
  <si>
    <t>枣子巷</t>
  </si>
  <si>
    <t>四川太极枣子巷药店</t>
  </si>
  <si>
    <t>2021-05-27 12:28</t>
  </si>
  <si>
    <t>十二桥</t>
  </si>
  <si>
    <t>四川太极青羊区十二桥药店</t>
  </si>
  <si>
    <t>2021-05-27 12:15</t>
  </si>
  <si>
    <t>大邑观音阁西段药店</t>
  </si>
  <si>
    <t>四川太极大邑县观音阁街西段店</t>
  </si>
  <si>
    <t>2021-05-27 12:07</t>
  </si>
  <si>
    <t>景中店</t>
  </si>
  <si>
    <t>四川太极都江堰景中路店</t>
  </si>
  <si>
    <t>2021-05-27 12:05</t>
  </si>
  <si>
    <t>长寿路店</t>
  </si>
  <si>
    <t>四川太极武侯区长寿路药店</t>
  </si>
  <si>
    <t>三江店</t>
  </si>
  <si>
    <t>四川太极三江店</t>
  </si>
  <si>
    <t>2021-05-27 11:50</t>
  </si>
  <si>
    <t>光华北五路</t>
  </si>
  <si>
    <t>2021-05-27 11:46</t>
  </si>
  <si>
    <t>杉板桥</t>
  </si>
  <si>
    <t>四川太极成华杉板桥南一路店</t>
  </si>
  <si>
    <t>观音桥</t>
  </si>
  <si>
    <t>四川太极锦江区观音桥街药店</t>
  </si>
  <si>
    <t>2021-05-27 11:45</t>
  </si>
  <si>
    <t>顺和街店</t>
  </si>
  <si>
    <t>四川太极武侯区顺和街店</t>
  </si>
  <si>
    <t>2021-05-27 11:42</t>
  </si>
  <si>
    <t>东壕沟店</t>
  </si>
  <si>
    <t>四川太极大邑县晋源镇东壕沟段药店</t>
  </si>
  <si>
    <t>新场店</t>
  </si>
  <si>
    <t>四川太极大邑县新场镇文昌街药店</t>
  </si>
  <si>
    <t>2021-05-27 11:41</t>
  </si>
  <si>
    <t>双楠店</t>
  </si>
  <si>
    <t>四川太极武侯区双楠路药店</t>
  </si>
  <si>
    <t>紫薇东路</t>
  </si>
  <si>
    <t>四川太极高新区紫薇东路药店</t>
  </si>
  <si>
    <t>2021-05-27 11:37</t>
  </si>
  <si>
    <t>北东街店</t>
  </si>
  <si>
    <t>四川太极青羊区北东街店</t>
  </si>
  <si>
    <t>2021-05-27 11:34</t>
  </si>
  <si>
    <t>锦华店</t>
  </si>
  <si>
    <t>四川太极双流县西航港街道锦华路一段药店</t>
  </si>
  <si>
    <t>2021-05-27 11:33</t>
  </si>
  <si>
    <t>贝森路店</t>
  </si>
  <si>
    <t>四川太极青羊区贝森北路药店</t>
  </si>
  <si>
    <t>2021-05-27 11:29</t>
  </si>
  <si>
    <t>蜀汉</t>
  </si>
  <si>
    <t>四川太极金牛区蜀汉路药店</t>
  </si>
  <si>
    <t>2021-05-27 11:27</t>
  </si>
  <si>
    <t>三强西路</t>
  </si>
  <si>
    <t>四川太极双流区东升街道三强西路药店</t>
  </si>
  <si>
    <t>2021-05-27 11:26</t>
  </si>
  <si>
    <t>经一路</t>
  </si>
  <si>
    <t>四川太极青羊区经一路药店</t>
  </si>
  <si>
    <t>2021-05-27 11:25</t>
  </si>
  <si>
    <t>黄苑东街</t>
  </si>
  <si>
    <t>四川太极金牛区黄苑东街药店</t>
  </si>
  <si>
    <t>新繁店</t>
  </si>
  <si>
    <t>四川太极新都区新繁镇繁江北路药店</t>
  </si>
  <si>
    <t>2021-05-27 11:22</t>
  </si>
  <si>
    <t>大石西路</t>
  </si>
  <si>
    <t>四川太极青羊区大石西路药店</t>
  </si>
  <si>
    <t>2021-05-27 11:21</t>
  </si>
  <si>
    <t>安仁店</t>
  </si>
  <si>
    <t>四川太极大邑县安仁镇千禧街药店</t>
  </si>
  <si>
    <t>翔凤店</t>
  </si>
  <si>
    <t>四川太极都江堰幸福镇翔凤路药店</t>
  </si>
  <si>
    <t>奎光店</t>
  </si>
  <si>
    <t>四川太极都江堰奎光路中段药店</t>
  </si>
  <si>
    <t>2021-05-27 11:19</t>
  </si>
  <si>
    <t>新下街</t>
  </si>
  <si>
    <t>四川太极高新区新下街药店</t>
  </si>
  <si>
    <t>万科店</t>
  </si>
  <si>
    <t>四川太极成华区万科路药店</t>
  </si>
  <si>
    <t>大邑东街</t>
  </si>
  <si>
    <t>四川太极大邑县晋原镇东街药店</t>
  </si>
  <si>
    <t>邛崃中心店</t>
  </si>
  <si>
    <t>四川太极邛崃中心药店</t>
  </si>
  <si>
    <t>2021-05-27 11:18</t>
  </si>
  <si>
    <t>佳灵路</t>
  </si>
  <si>
    <t>四川太极武侯区佳灵路药店</t>
  </si>
  <si>
    <t>2021-05-27 11:16</t>
  </si>
  <si>
    <t>金祥路店</t>
  </si>
  <si>
    <t>四川太极青羊区金祥路药店</t>
  </si>
  <si>
    <t>四川太极红星店</t>
  </si>
  <si>
    <t>四川太极光华药店</t>
  </si>
  <si>
    <t>四川太极B区西部店</t>
  </si>
  <si>
    <t>四川太极人民中路店</t>
  </si>
  <si>
    <t>四川太极通盈街药店</t>
  </si>
  <si>
    <t>四川太极高新天久北巷药店</t>
  </si>
  <si>
    <t>四川太极成华区华油路药店</t>
  </si>
  <si>
    <t>四川太极成华区羊子山西路药店（兴元华盛）</t>
  </si>
  <si>
    <t>四川太极锦江区水杉街药店</t>
  </si>
  <si>
    <t>四川太极成华区华泰路药店</t>
  </si>
  <si>
    <t>四川太极锦江区柳翠路药店</t>
  </si>
  <si>
    <t>四川太极高新区大源北街药店</t>
  </si>
  <si>
    <t>四川太极成华区万宇路药店</t>
  </si>
  <si>
    <t>四川太极大药房连锁有限公司武侯区聚萃街药店</t>
  </si>
  <si>
    <t>四川太极锦江区劼人路药店</t>
  </si>
  <si>
    <t>四川太极新津县五津镇武阳西路药店</t>
  </si>
  <si>
    <t>四川太极金牛区银河北街药店</t>
  </si>
  <si>
    <t>四川太极青羊区童子街药店</t>
  </si>
  <si>
    <t>四川太极成华区金马河路药店</t>
  </si>
  <si>
    <t>四川太极武侯区大华街药店</t>
  </si>
  <si>
    <t>四川太极武侯区航中街药店</t>
  </si>
  <si>
    <t>四川太极武侯区丝竹路药店</t>
  </si>
  <si>
    <t>四川太极金牛区银沙路药店</t>
  </si>
  <si>
    <t>四川太极金牛区花照壁药店</t>
  </si>
  <si>
    <t>四川太极高新区剑南大道药店</t>
  </si>
  <si>
    <t>四川太极成华区培华东路药店</t>
  </si>
  <si>
    <t>四川太极武侯区科华北路药店</t>
  </si>
  <si>
    <t>四川太极锦江区静沙南路药店</t>
  </si>
  <si>
    <t>四川太极青羊区蜀源路药店</t>
  </si>
  <si>
    <t>门店ID</t>
  </si>
  <si>
    <t>门店名称</t>
  </si>
  <si>
    <t>微信群人数(4.30）</t>
  </si>
  <si>
    <t>企微群人数(4.30）</t>
  </si>
  <si>
    <t>【微信群】总人数（5.29）</t>
  </si>
  <si>
    <t>【企业微信群】总人数（5.29）</t>
  </si>
  <si>
    <t>企业微信群拉新人数任务</t>
  </si>
  <si>
    <t>企业微信群总目标（5.31）</t>
  </si>
  <si>
    <t>企业微信群人数差异</t>
  </si>
  <si>
    <t>微信群人数差异</t>
  </si>
  <si>
    <t>新店，不处罚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</si>
</sst>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3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4" fillId="9" borderId="4" applyNumberFormat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2" borderId="2" xfId="0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4" borderId="2" xfId="0" applyNumberForma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2" xfId="0" applyFill="1" applyBorder="1"/>
    <xf numFmtId="0" fontId="0" fillId="3" borderId="2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&#26376;&#31038;&#32676;&#20219;&#21153;&#65288;2021.4.30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</sheetNames>
    <sheetDataSet>
      <sheetData sheetId="0">
        <row r="1">
          <cell r="A1" t="str">
            <v>5月企业微信群拉新及微信群保底任务</v>
          </cell>
        </row>
        <row r="2">
          <cell r="A2" t="str">
            <v>门店ID</v>
          </cell>
          <cell r="B2" t="str">
            <v>社群门店</v>
          </cell>
          <cell r="C2" t="str">
            <v>月均笔数</v>
          </cell>
          <cell r="D2" t="str">
            <v>日均笔数</v>
          </cell>
          <cell r="E2" t="str">
            <v>片区</v>
          </cell>
          <cell r="F2" t="str">
            <v>社群类型</v>
          </cell>
          <cell r="G2" t="str">
            <v>企微群人数(4.30）</v>
          </cell>
          <cell r="H2" t="str">
            <v>微信群人数(4.30）</v>
          </cell>
          <cell r="I2" t="str">
            <v>5月企微群拉新任务</v>
          </cell>
          <cell r="J2" t="str">
            <v>5月企微群总目标</v>
          </cell>
          <cell r="K2" t="str">
            <v>5月微信群保底目标</v>
          </cell>
          <cell r="L2" t="str">
            <v>企微群人数(5.14）</v>
          </cell>
          <cell r="M2" t="str">
            <v>微信群人数(5.14）</v>
          </cell>
          <cell r="N2" t="str">
            <v>备注(开店时间）</v>
          </cell>
        </row>
        <row r="3">
          <cell r="A3">
            <v>307</v>
          </cell>
          <cell r="B3" t="str">
            <v>旗舰店</v>
          </cell>
          <cell r="C3">
            <v>10854.5833333333</v>
          </cell>
          <cell r="D3">
            <v>361.819444444444</v>
          </cell>
          <cell r="E3" t="str">
            <v>旗舰片区</v>
          </cell>
          <cell r="F3" t="str">
            <v>旗舰</v>
          </cell>
          <cell r="G3">
            <v>901</v>
          </cell>
          <cell r="H3">
            <v>640</v>
          </cell>
          <cell r="I3">
            <v>70</v>
          </cell>
          <cell r="J3">
            <v>971</v>
          </cell>
          <cell r="K3">
            <v>640</v>
          </cell>
          <cell r="L3">
            <v>911</v>
          </cell>
          <cell r="M3">
            <v>639</v>
          </cell>
        </row>
        <row r="4">
          <cell r="A4">
            <v>517</v>
          </cell>
          <cell r="B4" t="str">
            <v>青羊区北东街店</v>
          </cell>
          <cell r="C4">
            <v>7354.41666666667</v>
          </cell>
          <cell r="D4">
            <v>245.147222222222</v>
          </cell>
          <cell r="E4" t="str">
            <v>城中片区</v>
          </cell>
          <cell r="F4" t="str">
            <v>A</v>
          </cell>
          <cell r="G4">
            <v>194</v>
          </cell>
          <cell r="H4">
            <v>216</v>
          </cell>
          <cell r="I4">
            <v>40</v>
          </cell>
          <cell r="J4">
            <v>234</v>
          </cell>
          <cell r="K4">
            <v>216</v>
          </cell>
          <cell r="L4">
            <v>186</v>
          </cell>
          <cell r="M4">
            <v>210</v>
          </cell>
          <cell r="N4" t="str">
            <v>医院店</v>
          </cell>
        </row>
        <row r="5">
          <cell r="A5">
            <v>750</v>
          </cell>
          <cell r="B5" t="str">
            <v>成都成汉太极大药房有限公司</v>
          </cell>
          <cell r="C5">
            <v>6804.83333333333</v>
          </cell>
          <cell r="D5">
            <v>226.827777777778</v>
          </cell>
          <cell r="E5" t="str">
            <v>旗舰片区</v>
          </cell>
          <cell r="F5" t="str">
            <v>A</v>
          </cell>
          <cell r="G5">
            <v>63</v>
          </cell>
          <cell r="H5">
            <v>289</v>
          </cell>
          <cell r="I5">
            <v>40</v>
          </cell>
          <cell r="J5">
            <v>103</v>
          </cell>
          <cell r="K5">
            <v>289</v>
          </cell>
          <cell r="L5">
            <v>62</v>
          </cell>
          <cell r="M5">
            <v>286</v>
          </cell>
          <cell r="N5" t="str">
            <v>医院店</v>
          </cell>
        </row>
        <row r="6">
          <cell r="A6">
            <v>337</v>
          </cell>
          <cell r="B6" t="str">
            <v>浆洗街药店</v>
          </cell>
          <cell r="C6">
            <v>6606.33333333333</v>
          </cell>
          <cell r="D6">
            <v>220.211111111111</v>
          </cell>
          <cell r="E6" t="str">
            <v>城中片区</v>
          </cell>
          <cell r="F6" t="str">
            <v>A</v>
          </cell>
          <cell r="G6">
            <v>489</v>
          </cell>
          <cell r="H6">
            <v>406</v>
          </cell>
          <cell r="I6">
            <v>40</v>
          </cell>
          <cell r="J6">
            <v>529</v>
          </cell>
          <cell r="K6">
            <v>406</v>
          </cell>
          <cell r="L6">
            <v>487</v>
          </cell>
          <cell r="M6">
            <v>403</v>
          </cell>
          <cell r="N6" t="str">
            <v>医院店</v>
          </cell>
        </row>
        <row r="7">
          <cell r="A7">
            <v>582</v>
          </cell>
          <cell r="B7" t="str">
            <v>青羊区十二桥药店</v>
          </cell>
          <cell r="C7">
            <v>6120.5</v>
          </cell>
          <cell r="D7">
            <v>204.016666666667</v>
          </cell>
          <cell r="E7" t="str">
            <v>西门片区</v>
          </cell>
          <cell r="F7" t="str">
            <v>A</v>
          </cell>
          <cell r="G7">
            <v>127</v>
          </cell>
          <cell r="H7">
            <v>164</v>
          </cell>
          <cell r="I7">
            <v>40</v>
          </cell>
          <cell r="J7">
            <v>167</v>
          </cell>
          <cell r="K7">
            <v>164</v>
          </cell>
          <cell r="L7">
            <v>120</v>
          </cell>
          <cell r="M7">
            <v>161</v>
          </cell>
          <cell r="N7" t="str">
            <v>医院店</v>
          </cell>
        </row>
        <row r="8">
          <cell r="A8">
            <v>341</v>
          </cell>
          <cell r="B8" t="str">
            <v>邛崃中心药店</v>
          </cell>
          <cell r="C8">
            <v>5281.33333333333</v>
          </cell>
          <cell r="D8">
            <v>176.044444444444</v>
          </cell>
          <cell r="E8" t="str">
            <v>城郊一片</v>
          </cell>
          <cell r="F8" t="str">
            <v>B</v>
          </cell>
          <cell r="G8">
            <v>288</v>
          </cell>
          <cell r="H8">
            <v>198</v>
          </cell>
          <cell r="I8">
            <v>50</v>
          </cell>
          <cell r="J8">
            <v>338</v>
          </cell>
          <cell r="K8">
            <v>198</v>
          </cell>
          <cell r="L8">
            <v>312</v>
          </cell>
          <cell r="M8">
            <v>195</v>
          </cell>
        </row>
        <row r="9">
          <cell r="A9">
            <v>712</v>
          </cell>
          <cell r="B9" t="str">
            <v>成华区华泰路药店</v>
          </cell>
          <cell r="C9">
            <v>5024.08333333333</v>
          </cell>
          <cell r="D9">
            <v>167.469444444444</v>
          </cell>
          <cell r="E9" t="str">
            <v>东南片区</v>
          </cell>
          <cell r="F9" t="str">
            <v>B</v>
          </cell>
          <cell r="G9">
            <v>107</v>
          </cell>
          <cell r="H9">
            <v>198</v>
          </cell>
          <cell r="I9">
            <v>50</v>
          </cell>
          <cell r="J9">
            <v>157</v>
          </cell>
          <cell r="K9">
            <v>198</v>
          </cell>
          <cell r="L9">
            <v>108</v>
          </cell>
          <cell r="M9">
            <v>199</v>
          </cell>
        </row>
        <row r="10">
          <cell r="A10">
            <v>581</v>
          </cell>
          <cell r="B10" t="str">
            <v>成华区二环路北四段药店（汇融名城）</v>
          </cell>
          <cell r="C10">
            <v>4889.91666666667</v>
          </cell>
          <cell r="D10">
            <v>162.997222222222</v>
          </cell>
          <cell r="E10" t="str">
            <v>北门片区</v>
          </cell>
          <cell r="F10" t="str">
            <v>B</v>
          </cell>
          <cell r="G10">
            <v>113</v>
          </cell>
          <cell r="H10">
            <v>171</v>
          </cell>
          <cell r="I10">
            <v>50</v>
          </cell>
          <cell r="J10">
            <v>163</v>
          </cell>
          <cell r="K10">
            <v>171</v>
          </cell>
          <cell r="L10">
            <v>113</v>
          </cell>
          <cell r="M10">
            <v>171</v>
          </cell>
        </row>
        <row r="11">
          <cell r="A11">
            <v>571</v>
          </cell>
          <cell r="B11" t="str">
            <v>高新区锦城大道药店</v>
          </cell>
          <cell r="C11">
            <v>4739.08333333333</v>
          </cell>
          <cell r="D11">
            <v>157.969444444444</v>
          </cell>
          <cell r="E11" t="str">
            <v>东南片区</v>
          </cell>
          <cell r="F11" t="str">
            <v>B</v>
          </cell>
          <cell r="G11">
            <v>80</v>
          </cell>
          <cell r="H11">
            <v>207</v>
          </cell>
          <cell r="I11">
            <v>60</v>
          </cell>
          <cell r="J11">
            <v>140</v>
          </cell>
          <cell r="K11">
            <v>207</v>
          </cell>
          <cell r="L11">
            <v>76</v>
          </cell>
          <cell r="M11">
            <v>203</v>
          </cell>
        </row>
        <row r="12">
          <cell r="A12">
            <v>585</v>
          </cell>
          <cell r="B12" t="str">
            <v>成华区羊子山西路药店（兴元华盛）</v>
          </cell>
          <cell r="C12">
            <v>4692.5</v>
          </cell>
          <cell r="D12">
            <v>156.416666666667</v>
          </cell>
          <cell r="E12" t="str">
            <v>北门片区</v>
          </cell>
          <cell r="F12" t="str">
            <v>B</v>
          </cell>
          <cell r="G12">
            <v>294</v>
          </cell>
          <cell r="H12">
            <v>299</v>
          </cell>
          <cell r="I12">
            <v>50</v>
          </cell>
          <cell r="J12">
            <v>344</v>
          </cell>
          <cell r="K12">
            <v>299</v>
          </cell>
          <cell r="L12">
            <v>288</v>
          </cell>
          <cell r="M12">
            <v>296</v>
          </cell>
        </row>
        <row r="13">
          <cell r="A13">
            <v>707</v>
          </cell>
          <cell r="B13" t="str">
            <v>成华区万科路药店</v>
          </cell>
          <cell r="C13">
            <v>4620.83333333333</v>
          </cell>
          <cell r="D13">
            <v>154.027777777778</v>
          </cell>
          <cell r="E13" t="str">
            <v>东南片区</v>
          </cell>
          <cell r="F13" t="str">
            <v>B</v>
          </cell>
          <cell r="G13">
            <v>142</v>
          </cell>
          <cell r="H13">
            <v>283</v>
          </cell>
          <cell r="I13">
            <v>50</v>
          </cell>
          <cell r="J13">
            <v>192</v>
          </cell>
          <cell r="K13">
            <v>283</v>
          </cell>
          <cell r="L13">
            <v>152</v>
          </cell>
          <cell r="M13">
            <v>280</v>
          </cell>
        </row>
        <row r="14">
          <cell r="A14">
            <v>343</v>
          </cell>
          <cell r="B14" t="str">
            <v>光华药店</v>
          </cell>
          <cell r="C14">
            <v>4581.66666666667</v>
          </cell>
          <cell r="D14">
            <v>152.722222222222</v>
          </cell>
          <cell r="E14" t="str">
            <v>西门片区</v>
          </cell>
          <cell r="F14" t="str">
            <v>B</v>
          </cell>
          <cell r="G14">
            <v>71</v>
          </cell>
          <cell r="H14">
            <v>192</v>
          </cell>
          <cell r="I14">
            <v>60</v>
          </cell>
          <cell r="J14">
            <v>131</v>
          </cell>
          <cell r="K14">
            <v>192</v>
          </cell>
          <cell r="L14">
            <v>70</v>
          </cell>
          <cell r="M14">
            <v>191</v>
          </cell>
        </row>
        <row r="15">
          <cell r="A15">
            <v>546</v>
          </cell>
          <cell r="B15" t="str">
            <v>锦江区榕声路店</v>
          </cell>
          <cell r="C15">
            <v>4503.41666666667</v>
          </cell>
          <cell r="D15">
            <v>150.113888888889</v>
          </cell>
          <cell r="E15" t="str">
            <v>东南片区</v>
          </cell>
          <cell r="F15" t="str">
            <v>B</v>
          </cell>
          <cell r="G15">
            <v>150</v>
          </cell>
          <cell r="H15">
            <v>192</v>
          </cell>
          <cell r="I15">
            <v>50</v>
          </cell>
          <cell r="J15">
            <v>200</v>
          </cell>
          <cell r="K15">
            <v>192</v>
          </cell>
          <cell r="L15">
            <v>145</v>
          </cell>
          <cell r="M15">
            <v>192</v>
          </cell>
        </row>
        <row r="16">
          <cell r="A16">
            <v>514</v>
          </cell>
          <cell r="B16" t="str">
            <v>新津邓双镇岷江店</v>
          </cell>
          <cell r="C16">
            <v>4192.91666666667</v>
          </cell>
          <cell r="D16">
            <v>139.763888888889</v>
          </cell>
          <cell r="E16" t="str">
            <v>新津片区</v>
          </cell>
          <cell r="F16" t="str">
            <v>B</v>
          </cell>
          <cell r="G16">
            <v>514</v>
          </cell>
          <cell r="H16">
            <v>418</v>
          </cell>
          <cell r="I16">
            <v>40</v>
          </cell>
          <cell r="J16">
            <v>554</v>
          </cell>
          <cell r="K16">
            <v>418</v>
          </cell>
          <cell r="L16">
            <v>512</v>
          </cell>
          <cell r="M16">
            <v>411</v>
          </cell>
        </row>
        <row r="17">
          <cell r="A17">
            <v>724</v>
          </cell>
          <cell r="B17" t="str">
            <v>锦江区观音桥街药店</v>
          </cell>
          <cell r="C17">
            <v>4064.58333333333</v>
          </cell>
          <cell r="D17">
            <v>135.486111111111</v>
          </cell>
          <cell r="E17" t="str">
            <v>城中片区</v>
          </cell>
          <cell r="F17" t="str">
            <v>B</v>
          </cell>
          <cell r="G17">
            <v>123</v>
          </cell>
          <cell r="H17">
            <v>238</v>
          </cell>
          <cell r="I17">
            <v>50</v>
          </cell>
          <cell r="J17">
            <v>173</v>
          </cell>
          <cell r="K17">
            <v>238</v>
          </cell>
          <cell r="L17">
            <v>123</v>
          </cell>
          <cell r="M17">
            <v>236</v>
          </cell>
        </row>
        <row r="18">
          <cell r="A18">
            <v>578</v>
          </cell>
          <cell r="B18" t="str">
            <v>成华区华油路药店</v>
          </cell>
          <cell r="C18">
            <v>4052.83333333333</v>
          </cell>
          <cell r="D18">
            <v>135.094444444444</v>
          </cell>
          <cell r="E18" t="str">
            <v>北门片区</v>
          </cell>
          <cell r="F18" t="str">
            <v>B</v>
          </cell>
          <cell r="G18">
            <v>117</v>
          </cell>
          <cell r="H18">
            <v>178</v>
          </cell>
          <cell r="I18">
            <v>50</v>
          </cell>
          <cell r="J18">
            <v>167</v>
          </cell>
          <cell r="K18">
            <v>178</v>
          </cell>
          <cell r="L18">
            <v>113</v>
          </cell>
          <cell r="M18">
            <v>176</v>
          </cell>
        </row>
        <row r="19">
          <cell r="A19">
            <v>709</v>
          </cell>
          <cell r="B19" t="str">
            <v>新都区马超东路店</v>
          </cell>
          <cell r="C19">
            <v>4051.08333333333</v>
          </cell>
          <cell r="D19">
            <v>135.036111111111</v>
          </cell>
          <cell r="E19" t="str">
            <v>北门片区</v>
          </cell>
          <cell r="F19" t="str">
            <v>B</v>
          </cell>
          <cell r="G19">
            <v>81</v>
          </cell>
          <cell r="H19">
            <v>228</v>
          </cell>
          <cell r="I19">
            <v>60</v>
          </cell>
          <cell r="J19">
            <v>141</v>
          </cell>
          <cell r="K19">
            <v>228</v>
          </cell>
          <cell r="L19">
            <v>82</v>
          </cell>
          <cell r="M19">
            <v>228</v>
          </cell>
        </row>
        <row r="20">
          <cell r="A20">
            <v>730</v>
          </cell>
          <cell r="B20" t="str">
            <v>新都区新繁镇繁江北路药店</v>
          </cell>
          <cell r="C20">
            <v>4002.66666666667</v>
          </cell>
          <cell r="D20">
            <v>133.422222222222</v>
          </cell>
          <cell r="E20" t="str">
            <v>北门片区</v>
          </cell>
          <cell r="F20" t="str">
            <v>B</v>
          </cell>
          <cell r="G20">
            <v>321</v>
          </cell>
          <cell r="H20">
            <v>383</v>
          </cell>
          <cell r="I20">
            <v>40</v>
          </cell>
          <cell r="J20">
            <v>361</v>
          </cell>
          <cell r="K20">
            <v>383</v>
          </cell>
          <cell r="L20">
            <v>325</v>
          </cell>
          <cell r="M20">
            <v>381</v>
          </cell>
        </row>
        <row r="21">
          <cell r="A21">
            <v>377</v>
          </cell>
          <cell r="B21" t="str">
            <v>新园大道药店</v>
          </cell>
          <cell r="C21">
            <v>3808.41666666667</v>
          </cell>
          <cell r="D21">
            <v>126.947222222222</v>
          </cell>
          <cell r="E21" t="str">
            <v>东南片区</v>
          </cell>
          <cell r="F21" t="str">
            <v>B</v>
          </cell>
          <cell r="G21">
            <v>101</v>
          </cell>
          <cell r="H21">
            <v>155</v>
          </cell>
          <cell r="I21">
            <v>50</v>
          </cell>
          <cell r="J21">
            <v>151</v>
          </cell>
          <cell r="K21">
            <v>155</v>
          </cell>
          <cell r="L21">
            <v>101</v>
          </cell>
          <cell r="M21">
            <v>155</v>
          </cell>
        </row>
        <row r="22">
          <cell r="A22">
            <v>746</v>
          </cell>
          <cell r="B22" t="str">
            <v>大邑县晋原镇内蒙古大道桃源药店</v>
          </cell>
          <cell r="C22">
            <v>3695.75</v>
          </cell>
          <cell r="D22">
            <v>123.191666666667</v>
          </cell>
          <cell r="E22" t="str">
            <v>城郊一片</v>
          </cell>
          <cell r="F22" t="str">
            <v>B</v>
          </cell>
          <cell r="G22">
            <v>323</v>
          </cell>
          <cell r="H22">
            <v>376</v>
          </cell>
          <cell r="I22">
            <v>40</v>
          </cell>
          <cell r="J22">
            <v>363</v>
          </cell>
          <cell r="K22">
            <v>376</v>
          </cell>
          <cell r="L22">
            <v>336</v>
          </cell>
          <cell r="M22">
            <v>369</v>
          </cell>
        </row>
        <row r="23">
          <cell r="A23">
            <v>737</v>
          </cell>
          <cell r="B23" t="str">
            <v>高新区大源北街药店</v>
          </cell>
          <cell r="C23">
            <v>3693.58333333333</v>
          </cell>
          <cell r="D23">
            <v>123.119444444444</v>
          </cell>
          <cell r="E23" t="str">
            <v>东南片区</v>
          </cell>
          <cell r="F23" t="str">
            <v>B</v>
          </cell>
          <cell r="G23">
            <v>176</v>
          </cell>
          <cell r="H23">
            <v>260</v>
          </cell>
          <cell r="I23">
            <v>50</v>
          </cell>
          <cell r="J23">
            <v>226</v>
          </cell>
          <cell r="K23">
            <v>260</v>
          </cell>
          <cell r="L23">
            <v>200</v>
          </cell>
          <cell r="M23">
            <v>259</v>
          </cell>
        </row>
        <row r="24">
          <cell r="A24">
            <v>102565</v>
          </cell>
          <cell r="B24" t="str">
            <v>武侯区佳灵路药店</v>
          </cell>
          <cell r="C24">
            <v>3686.25</v>
          </cell>
          <cell r="D24">
            <v>122.875</v>
          </cell>
          <cell r="E24" t="str">
            <v>北门片区</v>
          </cell>
          <cell r="F24" t="str">
            <v>B</v>
          </cell>
          <cell r="G24">
            <v>127</v>
          </cell>
          <cell r="H24">
            <v>170</v>
          </cell>
          <cell r="I24">
            <v>50</v>
          </cell>
          <cell r="J24">
            <v>177</v>
          </cell>
          <cell r="K24">
            <v>170</v>
          </cell>
          <cell r="L24">
            <v>133</v>
          </cell>
          <cell r="M24">
            <v>170</v>
          </cell>
        </row>
        <row r="25">
          <cell r="A25">
            <v>387</v>
          </cell>
          <cell r="B25" t="str">
            <v>新乐中街药店</v>
          </cell>
          <cell r="C25">
            <v>3658.75</v>
          </cell>
          <cell r="D25">
            <v>121.958333333333</v>
          </cell>
          <cell r="E25" t="str">
            <v>东南片区</v>
          </cell>
          <cell r="F25" t="str">
            <v>B</v>
          </cell>
          <cell r="G25">
            <v>129</v>
          </cell>
          <cell r="H25">
            <v>246</v>
          </cell>
          <cell r="I25">
            <v>50</v>
          </cell>
          <cell r="J25">
            <v>179</v>
          </cell>
          <cell r="K25">
            <v>246</v>
          </cell>
          <cell r="L25">
            <v>139</v>
          </cell>
          <cell r="M25">
            <v>243</v>
          </cell>
        </row>
        <row r="26">
          <cell r="A26">
            <v>107658</v>
          </cell>
          <cell r="B26" t="str">
            <v>新都区新都街道万和北路药店</v>
          </cell>
          <cell r="C26">
            <v>3638.25</v>
          </cell>
          <cell r="D26">
            <v>121.275</v>
          </cell>
          <cell r="E26" t="str">
            <v>北门片区</v>
          </cell>
          <cell r="F26" t="str">
            <v>B</v>
          </cell>
          <cell r="G26">
            <v>101</v>
          </cell>
          <cell r="H26">
            <v>103</v>
          </cell>
          <cell r="I26">
            <v>50</v>
          </cell>
          <cell r="J26">
            <v>151</v>
          </cell>
          <cell r="K26">
            <v>103</v>
          </cell>
          <cell r="L26">
            <v>103</v>
          </cell>
          <cell r="M26">
            <v>103</v>
          </cell>
        </row>
        <row r="27">
          <cell r="A27">
            <v>373</v>
          </cell>
          <cell r="B27" t="str">
            <v>通盈街药店</v>
          </cell>
          <cell r="C27">
            <v>3623.5</v>
          </cell>
          <cell r="D27">
            <v>120.783333333333</v>
          </cell>
          <cell r="E27" t="str">
            <v>城中片区</v>
          </cell>
          <cell r="F27" t="str">
            <v>B</v>
          </cell>
          <cell r="G27">
            <v>106</v>
          </cell>
          <cell r="H27">
            <v>270</v>
          </cell>
          <cell r="I27">
            <v>50</v>
          </cell>
          <cell r="J27">
            <v>156</v>
          </cell>
          <cell r="K27">
            <v>270</v>
          </cell>
          <cell r="L27">
            <v>103</v>
          </cell>
          <cell r="M27">
            <v>269</v>
          </cell>
        </row>
        <row r="28">
          <cell r="A28">
            <v>102934</v>
          </cell>
          <cell r="B28" t="str">
            <v>金牛区银河北街药店</v>
          </cell>
          <cell r="C28">
            <v>3551.5</v>
          </cell>
          <cell r="D28">
            <v>118.383333333333</v>
          </cell>
          <cell r="E28" t="str">
            <v>西门片区</v>
          </cell>
          <cell r="F28" t="str">
            <v>B</v>
          </cell>
          <cell r="G28">
            <v>101</v>
          </cell>
          <cell r="H28">
            <v>258</v>
          </cell>
          <cell r="I28">
            <v>50</v>
          </cell>
          <cell r="J28">
            <v>151</v>
          </cell>
          <cell r="K28">
            <v>258</v>
          </cell>
          <cell r="L28">
            <v>100</v>
          </cell>
          <cell r="M28">
            <v>256</v>
          </cell>
        </row>
        <row r="29">
          <cell r="A29">
            <v>379</v>
          </cell>
          <cell r="B29" t="str">
            <v>土龙路药店</v>
          </cell>
          <cell r="C29">
            <v>3551.16666666667</v>
          </cell>
          <cell r="D29">
            <v>118.372222222222</v>
          </cell>
          <cell r="E29" t="str">
            <v>西门片区</v>
          </cell>
          <cell r="F29" t="str">
            <v>B</v>
          </cell>
          <cell r="G29">
            <v>218</v>
          </cell>
          <cell r="H29">
            <v>212</v>
          </cell>
          <cell r="I29">
            <v>50</v>
          </cell>
          <cell r="J29">
            <v>268</v>
          </cell>
          <cell r="K29">
            <v>212</v>
          </cell>
          <cell r="L29">
            <v>213</v>
          </cell>
          <cell r="M29">
            <v>208</v>
          </cell>
        </row>
        <row r="30">
          <cell r="A30">
            <v>106066</v>
          </cell>
          <cell r="B30" t="str">
            <v>锦江区梨花街药店</v>
          </cell>
          <cell r="C30">
            <v>3549.41666666667</v>
          </cell>
          <cell r="D30">
            <v>118.313888888889</v>
          </cell>
          <cell r="E30" t="str">
            <v>旗舰片区</v>
          </cell>
          <cell r="F30" t="str">
            <v>B</v>
          </cell>
          <cell r="G30">
            <v>87</v>
          </cell>
          <cell r="H30">
            <v>238</v>
          </cell>
          <cell r="I30">
            <v>60</v>
          </cell>
          <cell r="J30">
            <v>147</v>
          </cell>
          <cell r="K30">
            <v>238</v>
          </cell>
          <cell r="L30">
            <v>86</v>
          </cell>
          <cell r="M30">
            <v>232</v>
          </cell>
        </row>
        <row r="31">
          <cell r="A31">
            <v>103198</v>
          </cell>
          <cell r="B31" t="str">
            <v>青羊区贝森北路药店</v>
          </cell>
          <cell r="C31">
            <v>3490.25</v>
          </cell>
          <cell r="D31">
            <v>116.341666666667</v>
          </cell>
          <cell r="E31" t="str">
            <v>北门片区</v>
          </cell>
          <cell r="F31" t="str">
            <v>B</v>
          </cell>
          <cell r="G31">
            <v>114</v>
          </cell>
          <cell r="H31">
            <v>197</v>
          </cell>
          <cell r="I31">
            <v>50</v>
          </cell>
          <cell r="J31">
            <v>164</v>
          </cell>
          <cell r="K31">
            <v>197</v>
          </cell>
          <cell r="L31">
            <v>114</v>
          </cell>
          <cell r="M31">
            <v>194</v>
          </cell>
        </row>
        <row r="32">
          <cell r="A32">
            <v>105751</v>
          </cell>
          <cell r="B32" t="str">
            <v>高新区新下街药店</v>
          </cell>
          <cell r="C32">
            <v>3480.58333333333</v>
          </cell>
          <cell r="D32">
            <v>116.019444444444</v>
          </cell>
          <cell r="E32" t="str">
            <v>东南片区</v>
          </cell>
          <cell r="F32" t="str">
            <v>B</v>
          </cell>
          <cell r="G32">
            <v>138</v>
          </cell>
          <cell r="H32">
            <v>151</v>
          </cell>
          <cell r="I32">
            <v>50</v>
          </cell>
          <cell r="J32">
            <v>188</v>
          </cell>
          <cell r="K32">
            <v>151</v>
          </cell>
          <cell r="L32">
            <v>141</v>
          </cell>
          <cell r="M32">
            <v>149</v>
          </cell>
        </row>
        <row r="33">
          <cell r="A33">
            <v>511</v>
          </cell>
          <cell r="B33" t="str">
            <v>成华杉板桥南一路店</v>
          </cell>
          <cell r="C33">
            <v>3468.33333333333</v>
          </cell>
          <cell r="D33">
            <v>115.611111111111</v>
          </cell>
          <cell r="E33" t="str">
            <v>东南片区</v>
          </cell>
          <cell r="F33" t="str">
            <v>B</v>
          </cell>
          <cell r="G33">
            <v>193</v>
          </cell>
          <cell r="H33">
            <v>204</v>
          </cell>
          <cell r="I33">
            <v>50</v>
          </cell>
          <cell r="J33">
            <v>243</v>
          </cell>
          <cell r="K33">
            <v>204</v>
          </cell>
          <cell r="L33">
            <v>196</v>
          </cell>
          <cell r="M33">
            <v>202</v>
          </cell>
        </row>
        <row r="34">
          <cell r="A34">
            <v>513</v>
          </cell>
          <cell r="B34" t="str">
            <v>武侯区顺和街店</v>
          </cell>
          <cell r="C34">
            <v>3441</v>
          </cell>
          <cell r="D34">
            <v>114.7</v>
          </cell>
          <cell r="E34" t="str">
            <v>北门片区</v>
          </cell>
          <cell r="F34" t="str">
            <v>B</v>
          </cell>
          <cell r="G34">
            <v>131</v>
          </cell>
          <cell r="H34">
            <v>250</v>
          </cell>
          <cell r="I34">
            <v>50</v>
          </cell>
          <cell r="J34">
            <v>181</v>
          </cell>
          <cell r="K34">
            <v>250</v>
          </cell>
          <cell r="L34">
            <v>125</v>
          </cell>
          <cell r="M34">
            <v>249</v>
          </cell>
        </row>
        <row r="35">
          <cell r="A35">
            <v>103199</v>
          </cell>
          <cell r="B35" t="str">
            <v>成华区西林一街药店</v>
          </cell>
          <cell r="C35">
            <v>3364</v>
          </cell>
          <cell r="D35">
            <v>112.133333333333</v>
          </cell>
          <cell r="E35" t="str">
            <v>北门片区</v>
          </cell>
          <cell r="F35" t="str">
            <v>B</v>
          </cell>
          <cell r="G35">
            <v>56</v>
          </cell>
          <cell r="H35">
            <v>210</v>
          </cell>
          <cell r="I35">
            <v>60</v>
          </cell>
          <cell r="J35">
            <v>116</v>
          </cell>
          <cell r="K35">
            <v>210</v>
          </cell>
          <cell r="L35">
            <v>58</v>
          </cell>
          <cell r="M35">
            <v>209</v>
          </cell>
        </row>
        <row r="36">
          <cell r="A36">
            <v>598</v>
          </cell>
          <cell r="B36" t="str">
            <v>锦江区水杉街药店</v>
          </cell>
          <cell r="C36">
            <v>3264.25</v>
          </cell>
          <cell r="D36">
            <v>108.808333333333</v>
          </cell>
          <cell r="E36" t="str">
            <v>城中片区</v>
          </cell>
          <cell r="F36" t="str">
            <v>B</v>
          </cell>
          <cell r="G36">
            <v>102</v>
          </cell>
          <cell r="H36">
            <v>202</v>
          </cell>
          <cell r="I36">
            <v>50</v>
          </cell>
          <cell r="J36">
            <v>152</v>
          </cell>
          <cell r="K36">
            <v>202</v>
          </cell>
          <cell r="L36">
            <v>103</v>
          </cell>
          <cell r="M36">
            <v>199</v>
          </cell>
        </row>
        <row r="37">
          <cell r="A37">
            <v>54</v>
          </cell>
          <cell r="B37" t="str">
            <v>怀远店</v>
          </cell>
          <cell r="C37">
            <v>3235.58333333333</v>
          </cell>
          <cell r="D37">
            <v>107.852777777778</v>
          </cell>
          <cell r="E37" t="str">
            <v>城郊二片区</v>
          </cell>
          <cell r="F37" t="str">
            <v>B</v>
          </cell>
          <cell r="G37">
            <v>162</v>
          </cell>
          <cell r="H37">
            <v>243</v>
          </cell>
          <cell r="I37">
            <v>50</v>
          </cell>
          <cell r="J37">
            <v>212</v>
          </cell>
          <cell r="K37">
            <v>243</v>
          </cell>
          <cell r="L37">
            <v>177</v>
          </cell>
          <cell r="M37">
            <v>243</v>
          </cell>
        </row>
        <row r="38">
          <cell r="A38">
            <v>515</v>
          </cell>
          <cell r="B38" t="str">
            <v>成华区崔家店路药店</v>
          </cell>
          <cell r="C38">
            <v>3210.08333333333</v>
          </cell>
          <cell r="D38">
            <v>107.002777777778</v>
          </cell>
          <cell r="E38" t="str">
            <v>东南片区</v>
          </cell>
          <cell r="F38" t="str">
            <v>B</v>
          </cell>
          <cell r="G38">
            <v>179</v>
          </cell>
          <cell r="H38">
            <v>246</v>
          </cell>
          <cell r="I38">
            <v>50</v>
          </cell>
          <cell r="J38">
            <v>229</v>
          </cell>
          <cell r="K38">
            <v>246</v>
          </cell>
          <cell r="L38">
            <v>177</v>
          </cell>
          <cell r="M38">
            <v>244</v>
          </cell>
        </row>
        <row r="39">
          <cell r="A39">
            <v>754</v>
          </cell>
          <cell r="B39" t="str">
            <v>崇州市崇阳镇尚贤坊街药店</v>
          </cell>
          <cell r="C39">
            <v>3145.66666666667</v>
          </cell>
          <cell r="D39">
            <v>104.855555555556</v>
          </cell>
          <cell r="E39" t="str">
            <v>城郊二片区</v>
          </cell>
          <cell r="F39" t="str">
            <v>B</v>
          </cell>
          <cell r="G39">
            <v>118</v>
          </cell>
          <cell r="H39">
            <v>208</v>
          </cell>
          <cell r="I39">
            <v>40</v>
          </cell>
          <cell r="J39">
            <v>158</v>
          </cell>
          <cell r="K39">
            <v>208</v>
          </cell>
          <cell r="L39">
            <v>208</v>
          </cell>
          <cell r="M39">
            <v>114</v>
          </cell>
          <cell r="N39" t="str">
            <v>医院店</v>
          </cell>
        </row>
        <row r="40">
          <cell r="A40">
            <v>744</v>
          </cell>
          <cell r="B40" t="str">
            <v>武侯区科华街药店</v>
          </cell>
          <cell r="C40">
            <v>3141.25</v>
          </cell>
          <cell r="D40">
            <v>104.708333333333</v>
          </cell>
          <cell r="E40" t="str">
            <v>城中片区</v>
          </cell>
          <cell r="F40" t="str">
            <v>B</v>
          </cell>
          <cell r="G40">
            <v>152</v>
          </cell>
          <cell r="H40">
            <v>185</v>
          </cell>
          <cell r="I40">
            <v>50</v>
          </cell>
          <cell r="J40">
            <v>202</v>
          </cell>
          <cell r="K40">
            <v>185</v>
          </cell>
          <cell r="L40">
            <v>182</v>
          </cell>
          <cell r="M40">
            <v>148</v>
          </cell>
        </row>
        <row r="41">
          <cell r="A41">
            <v>365</v>
          </cell>
          <cell r="B41" t="str">
            <v>光华村街药店</v>
          </cell>
          <cell r="C41">
            <v>3078</v>
          </cell>
          <cell r="D41">
            <v>102.6</v>
          </cell>
          <cell r="E41" t="str">
            <v>西门片区</v>
          </cell>
          <cell r="F41" t="str">
            <v>B</v>
          </cell>
          <cell r="G41">
            <v>92</v>
          </cell>
          <cell r="H41">
            <v>182</v>
          </cell>
          <cell r="I41">
            <v>60</v>
          </cell>
          <cell r="J41">
            <v>152</v>
          </cell>
          <cell r="K41">
            <v>182</v>
          </cell>
          <cell r="L41">
            <v>117</v>
          </cell>
          <cell r="M41">
            <v>181</v>
          </cell>
        </row>
        <row r="42">
          <cell r="A42">
            <v>385</v>
          </cell>
          <cell r="B42" t="str">
            <v>五津西路药店</v>
          </cell>
          <cell r="C42">
            <v>3050.66666666667</v>
          </cell>
          <cell r="D42">
            <v>101.688888888889</v>
          </cell>
          <cell r="E42" t="str">
            <v>新津片区</v>
          </cell>
          <cell r="F42" t="str">
            <v>B</v>
          </cell>
          <cell r="G42">
            <v>310</v>
          </cell>
          <cell r="H42">
            <v>307</v>
          </cell>
          <cell r="I42">
            <v>40</v>
          </cell>
          <cell r="J42">
            <v>350</v>
          </cell>
          <cell r="K42">
            <v>307</v>
          </cell>
          <cell r="L42">
            <v>312</v>
          </cell>
          <cell r="M42">
            <v>302</v>
          </cell>
        </row>
        <row r="43">
          <cell r="A43">
            <v>359</v>
          </cell>
          <cell r="B43" t="str">
            <v>枣子巷药店</v>
          </cell>
          <cell r="C43">
            <v>3049.16666666667</v>
          </cell>
          <cell r="D43">
            <v>101.638888888889</v>
          </cell>
          <cell r="E43" t="str">
            <v>西门片区</v>
          </cell>
          <cell r="F43" t="str">
            <v>B</v>
          </cell>
          <cell r="G43">
            <v>64</v>
          </cell>
          <cell r="H43">
            <v>105</v>
          </cell>
          <cell r="I43">
            <v>60</v>
          </cell>
          <cell r="J43">
            <v>124</v>
          </cell>
          <cell r="K43">
            <v>105</v>
          </cell>
          <cell r="L43">
            <v>61</v>
          </cell>
          <cell r="M43">
            <v>103</v>
          </cell>
        </row>
        <row r="44">
          <cell r="A44">
            <v>105267</v>
          </cell>
          <cell r="B44" t="str">
            <v>金牛区蜀汉路药店</v>
          </cell>
          <cell r="C44">
            <v>2998</v>
          </cell>
          <cell r="D44">
            <v>99.9333333333333</v>
          </cell>
          <cell r="E44" t="str">
            <v>西门片区</v>
          </cell>
          <cell r="F44" t="str">
            <v>C</v>
          </cell>
          <cell r="G44">
            <v>171</v>
          </cell>
          <cell r="H44">
            <v>173</v>
          </cell>
          <cell r="I44">
            <v>40</v>
          </cell>
          <cell r="J44">
            <v>211</v>
          </cell>
          <cell r="K44">
            <v>173</v>
          </cell>
          <cell r="L44">
            <v>172</v>
          </cell>
          <cell r="M44">
            <v>171</v>
          </cell>
        </row>
        <row r="45">
          <cell r="A45">
            <v>101453</v>
          </cell>
          <cell r="B45" t="str">
            <v>温江区公平街道江安路药店</v>
          </cell>
          <cell r="C45">
            <v>2947.91666666667</v>
          </cell>
          <cell r="D45">
            <v>98.2638888888889</v>
          </cell>
          <cell r="E45" t="str">
            <v>城郊二片区</v>
          </cell>
          <cell r="F45" t="str">
            <v>C</v>
          </cell>
          <cell r="G45">
            <v>161</v>
          </cell>
          <cell r="H45">
            <v>223</v>
          </cell>
          <cell r="I45">
            <v>40</v>
          </cell>
          <cell r="J45">
            <v>201</v>
          </cell>
          <cell r="K45">
            <v>223</v>
          </cell>
          <cell r="L45">
            <v>162</v>
          </cell>
          <cell r="M45">
            <v>220</v>
          </cell>
        </row>
        <row r="46">
          <cell r="A46">
            <v>742</v>
          </cell>
          <cell r="B46" t="str">
            <v>锦江区庆云南街药店</v>
          </cell>
          <cell r="C46">
            <v>2897.5</v>
          </cell>
          <cell r="D46">
            <v>96.5833333333333</v>
          </cell>
          <cell r="E46" t="str">
            <v>旗舰片区</v>
          </cell>
          <cell r="F46" t="str">
            <v>C</v>
          </cell>
          <cell r="G46">
            <v>226</v>
          </cell>
          <cell r="H46">
            <v>203</v>
          </cell>
          <cell r="I46">
            <v>40</v>
          </cell>
          <cell r="J46">
            <v>266</v>
          </cell>
          <cell r="K46">
            <v>203</v>
          </cell>
          <cell r="L46">
            <v>195</v>
          </cell>
          <cell r="M46">
            <v>197</v>
          </cell>
          <cell r="N46" t="str">
            <v>医院店</v>
          </cell>
        </row>
        <row r="47">
          <cell r="A47">
            <v>102479</v>
          </cell>
          <cell r="B47" t="str">
            <v>锦江区劼人路药店</v>
          </cell>
          <cell r="C47">
            <v>2870.83333333333</v>
          </cell>
          <cell r="D47">
            <v>95.6944444444444</v>
          </cell>
          <cell r="E47" t="str">
            <v>城中片区</v>
          </cell>
          <cell r="F47" t="str">
            <v>C</v>
          </cell>
          <cell r="G47">
            <v>181</v>
          </cell>
          <cell r="H47">
            <v>304</v>
          </cell>
          <cell r="I47">
            <v>40</v>
          </cell>
          <cell r="J47">
            <v>221</v>
          </cell>
          <cell r="K47">
            <v>304</v>
          </cell>
        </row>
        <row r="48">
          <cell r="A48">
            <v>726</v>
          </cell>
          <cell r="B48" t="str">
            <v>金牛区交大路第三药店</v>
          </cell>
          <cell r="C48">
            <v>2838.58333333333</v>
          </cell>
          <cell r="D48">
            <v>94.6194444444445</v>
          </cell>
          <cell r="E48" t="str">
            <v>西门片区</v>
          </cell>
          <cell r="F48" t="str">
            <v>C</v>
          </cell>
          <cell r="G48">
            <v>107</v>
          </cell>
          <cell r="H48">
            <v>199</v>
          </cell>
          <cell r="I48">
            <v>40</v>
          </cell>
          <cell r="J48">
            <v>147</v>
          </cell>
          <cell r="K48">
            <v>199</v>
          </cell>
        </row>
        <row r="49">
          <cell r="A49">
            <v>743</v>
          </cell>
          <cell r="B49" t="str">
            <v>成华区万宇路药店</v>
          </cell>
          <cell r="C49">
            <v>2792.91666666667</v>
          </cell>
          <cell r="D49">
            <v>93.0972222222222</v>
          </cell>
          <cell r="E49" t="str">
            <v>东南片区</v>
          </cell>
          <cell r="F49" t="str">
            <v>C</v>
          </cell>
          <cell r="G49">
            <v>99</v>
          </cell>
          <cell r="H49">
            <v>272</v>
          </cell>
          <cell r="I49">
            <v>50</v>
          </cell>
          <cell r="J49">
            <v>149</v>
          </cell>
          <cell r="K49">
            <v>272</v>
          </cell>
        </row>
        <row r="50">
          <cell r="A50">
            <v>106399</v>
          </cell>
          <cell r="B50" t="str">
            <v>青羊区蜀辉路药店</v>
          </cell>
          <cell r="C50">
            <v>2785.16666666667</v>
          </cell>
          <cell r="D50">
            <v>92.8388888888889</v>
          </cell>
          <cell r="E50" t="str">
            <v>北门片区</v>
          </cell>
          <cell r="F50" t="str">
            <v>C</v>
          </cell>
          <cell r="G50">
            <v>100</v>
          </cell>
          <cell r="H50">
            <v>120</v>
          </cell>
          <cell r="I50">
            <v>50</v>
          </cell>
          <cell r="J50">
            <v>150</v>
          </cell>
          <cell r="K50">
            <v>120</v>
          </cell>
        </row>
        <row r="51">
          <cell r="A51">
            <v>721</v>
          </cell>
          <cell r="B51" t="str">
            <v>邛崃市临邛镇洪川小区药店</v>
          </cell>
          <cell r="C51">
            <v>2730</v>
          </cell>
          <cell r="D51">
            <v>91</v>
          </cell>
          <cell r="E51" t="str">
            <v>城郊一片</v>
          </cell>
          <cell r="F51" t="str">
            <v>C</v>
          </cell>
          <cell r="G51">
            <v>183</v>
          </cell>
          <cell r="H51">
            <v>228</v>
          </cell>
          <cell r="I51">
            <v>40</v>
          </cell>
          <cell r="J51">
            <v>223</v>
          </cell>
          <cell r="K51">
            <v>228</v>
          </cell>
        </row>
        <row r="52">
          <cell r="A52">
            <v>103639</v>
          </cell>
          <cell r="B52" t="str">
            <v>成华区金马河路药店</v>
          </cell>
          <cell r="C52">
            <v>2724.41666666667</v>
          </cell>
          <cell r="D52">
            <v>90.8138888888889</v>
          </cell>
          <cell r="E52" t="str">
            <v>东南片区</v>
          </cell>
          <cell r="F52" t="str">
            <v>C</v>
          </cell>
          <cell r="G52">
            <v>236</v>
          </cell>
          <cell r="H52">
            <v>205</v>
          </cell>
          <cell r="I52">
            <v>40</v>
          </cell>
          <cell r="J52">
            <v>276</v>
          </cell>
          <cell r="K52">
            <v>205</v>
          </cell>
        </row>
        <row r="53">
          <cell r="A53">
            <v>111219</v>
          </cell>
          <cell r="B53" t="str">
            <v>金牛区花照壁药店</v>
          </cell>
          <cell r="C53">
            <v>2643.83333333333</v>
          </cell>
          <cell r="D53">
            <v>88.1277777777778</v>
          </cell>
          <cell r="E53" t="str">
            <v>西门片区</v>
          </cell>
          <cell r="F53" t="str">
            <v>C</v>
          </cell>
          <cell r="G53">
            <v>278</v>
          </cell>
          <cell r="H53">
            <v>114</v>
          </cell>
          <cell r="I53">
            <v>40</v>
          </cell>
          <cell r="J53">
            <v>318</v>
          </cell>
          <cell r="K53">
            <v>114</v>
          </cell>
        </row>
        <row r="54">
          <cell r="A54">
            <v>391</v>
          </cell>
          <cell r="B54" t="str">
            <v>金丝街药店</v>
          </cell>
          <cell r="C54">
            <v>2601.58333333333</v>
          </cell>
          <cell r="D54">
            <v>86.7194444444444</v>
          </cell>
          <cell r="E54" t="str">
            <v>城中片区</v>
          </cell>
          <cell r="F54" t="str">
            <v>C</v>
          </cell>
          <cell r="G54">
            <v>99</v>
          </cell>
          <cell r="H54">
            <v>146</v>
          </cell>
          <cell r="I54">
            <v>50</v>
          </cell>
          <cell r="J54">
            <v>149</v>
          </cell>
          <cell r="K54">
            <v>146</v>
          </cell>
        </row>
        <row r="55">
          <cell r="A55">
            <v>102935</v>
          </cell>
          <cell r="B55" t="str">
            <v>青羊区童子街药店</v>
          </cell>
          <cell r="C55">
            <v>2586.5</v>
          </cell>
          <cell r="D55">
            <v>86.2166666666667</v>
          </cell>
          <cell r="E55" t="str">
            <v>北门片区</v>
          </cell>
          <cell r="F55" t="str">
            <v>C</v>
          </cell>
          <cell r="G55">
            <v>97</v>
          </cell>
          <cell r="H55">
            <v>146</v>
          </cell>
          <cell r="I55">
            <v>50</v>
          </cell>
          <cell r="J55">
            <v>147</v>
          </cell>
          <cell r="K55">
            <v>146</v>
          </cell>
        </row>
        <row r="56">
          <cell r="A56">
            <v>733</v>
          </cell>
          <cell r="B56" t="str">
            <v>双流区东升街道三强西路药店</v>
          </cell>
          <cell r="C56">
            <v>2571.91666666667</v>
          </cell>
          <cell r="D56">
            <v>85.7305555555556</v>
          </cell>
          <cell r="E56" t="str">
            <v>东南片区</v>
          </cell>
          <cell r="F56" t="str">
            <v>C</v>
          </cell>
          <cell r="G56">
            <v>231</v>
          </cell>
          <cell r="H56">
            <v>283</v>
          </cell>
          <cell r="I56">
            <v>40</v>
          </cell>
          <cell r="J56">
            <v>271</v>
          </cell>
          <cell r="K56">
            <v>283</v>
          </cell>
        </row>
        <row r="57">
          <cell r="A57">
            <v>716</v>
          </cell>
          <cell r="B57" t="str">
            <v>大邑县沙渠镇方圆路药店</v>
          </cell>
          <cell r="C57">
            <v>2549.25</v>
          </cell>
          <cell r="D57">
            <v>84.975</v>
          </cell>
          <cell r="E57" t="str">
            <v>城郊一片</v>
          </cell>
          <cell r="F57" t="str">
            <v>C</v>
          </cell>
          <cell r="G57">
            <v>229</v>
          </cell>
          <cell r="H57">
            <v>258</v>
          </cell>
          <cell r="I57">
            <v>40</v>
          </cell>
          <cell r="J57">
            <v>269</v>
          </cell>
          <cell r="K57">
            <v>258</v>
          </cell>
        </row>
        <row r="58">
          <cell r="A58">
            <v>104428</v>
          </cell>
          <cell r="B58" t="str">
            <v>崇州市崇阳镇永康东路药店</v>
          </cell>
          <cell r="C58">
            <v>2479.91666666667</v>
          </cell>
          <cell r="D58">
            <v>82.6638888888889</v>
          </cell>
          <cell r="E58" t="str">
            <v>城郊二片区</v>
          </cell>
          <cell r="F58" t="str">
            <v>C</v>
          </cell>
          <cell r="G58">
            <v>111</v>
          </cell>
          <cell r="H58">
            <v>209</v>
          </cell>
          <cell r="I58">
            <v>40</v>
          </cell>
          <cell r="J58">
            <v>151</v>
          </cell>
          <cell r="K58">
            <v>209</v>
          </cell>
        </row>
        <row r="59">
          <cell r="A59">
            <v>357</v>
          </cell>
          <cell r="B59" t="str">
            <v>清江东路药店</v>
          </cell>
          <cell r="C59">
            <v>2455.75</v>
          </cell>
          <cell r="D59">
            <v>81.8583333333333</v>
          </cell>
          <cell r="E59" t="str">
            <v>西门片区</v>
          </cell>
          <cell r="F59" t="str">
            <v>C</v>
          </cell>
          <cell r="G59">
            <v>135</v>
          </cell>
          <cell r="H59">
            <v>120</v>
          </cell>
          <cell r="I59">
            <v>40</v>
          </cell>
          <cell r="J59">
            <v>175</v>
          </cell>
          <cell r="K59">
            <v>120</v>
          </cell>
        </row>
        <row r="60">
          <cell r="A60">
            <v>745</v>
          </cell>
          <cell r="B60" t="str">
            <v>金牛区金沙路药店</v>
          </cell>
          <cell r="C60">
            <v>2430.16666666667</v>
          </cell>
          <cell r="D60">
            <v>81.0055555555555</v>
          </cell>
          <cell r="E60" t="str">
            <v>西门片区</v>
          </cell>
          <cell r="F60" t="str">
            <v>C</v>
          </cell>
          <cell r="G60">
            <v>83</v>
          </cell>
          <cell r="H60">
            <v>187</v>
          </cell>
          <cell r="I60">
            <v>50</v>
          </cell>
          <cell r="J60">
            <v>133</v>
          </cell>
          <cell r="K60">
            <v>187</v>
          </cell>
        </row>
        <row r="61">
          <cell r="A61">
            <v>399</v>
          </cell>
          <cell r="B61" t="str">
            <v>高新天久北巷药店</v>
          </cell>
          <cell r="C61">
            <v>2417.08333333333</v>
          </cell>
          <cell r="D61">
            <v>80.5694444444444</v>
          </cell>
          <cell r="E61" t="str">
            <v>城中片区</v>
          </cell>
          <cell r="F61" t="str">
            <v>C</v>
          </cell>
          <cell r="G61">
            <v>122</v>
          </cell>
          <cell r="H61">
            <v>164</v>
          </cell>
          <cell r="I61">
            <v>40</v>
          </cell>
          <cell r="J61">
            <v>162</v>
          </cell>
          <cell r="K61">
            <v>164</v>
          </cell>
        </row>
        <row r="62">
          <cell r="A62">
            <v>572</v>
          </cell>
          <cell r="B62" t="str">
            <v>郫县郫筒镇东大街药店</v>
          </cell>
          <cell r="C62">
            <v>2389.16666666667</v>
          </cell>
          <cell r="D62">
            <v>79.6388888888889</v>
          </cell>
          <cell r="E62" t="str">
            <v>城中片区</v>
          </cell>
          <cell r="F62" t="str">
            <v>C</v>
          </cell>
          <cell r="G62">
            <v>148</v>
          </cell>
          <cell r="H62">
            <v>234</v>
          </cell>
          <cell r="I62">
            <v>40</v>
          </cell>
          <cell r="J62">
            <v>188</v>
          </cell>
          <cell r="K62">
            <v>234</v>
          </cell>
        </row>
        <row r="63">
          <cell r="A63">
            <v>367</v>
          </cell>
          <cell r="B63" t="str">
            <v>金带街药店</v>
          </cell>
          <cell r="C63">
            <v>2370.25</v>
          </cell>
          <cell r="D63">
            <v>79.0083333333333</v>
          </cell>
          <cell r="E63" t="str">
            <v>城郊二片区</v>
          </cell>
          <cell r="F63" t="str">
            <v>C</v>
          </cell>
          <cell r="G63">
            <v>374</v>
          </cell>
          <cell r="H63">
            <v>213</v>
          </cell>
          <cell r="I63">
            <v>30</v>
          </cell>
          <cell r="J63">
            <v>404</v>
          </cell>
          <cell r="K63">
            <v>213</v>
          </cell>
        </row>
        <row r="64">
          <cell r="A64">
            <v>106569</v>
          </cell>
          <cell r="B64" t="str">
            <v>武侯区大悦路药店</v>
          </cell>
          <cell r="C64">
            <v>2357.41666666667</v>
          </cell>
          <cell r="D64">
            <v>78.5805555555555</v>
          </cell>
          <cell r="E64" t="str">
            <v>北门片区</v>
          </cell>
          <cell r="F64" t="str">
            <v>C</v>
          </cell>
          <cell r="G64">
            <v>83</v>
          </cell>
          <cell r="H64">
            <v>132</v>
          </cell>
          <cell r="I64">
            <v>50</v>
          </cell>
          <cell r="J64">
            <v>133</v>
          </cell>
          <cell r="K64">
            <v>132</v>
          </cell>
        </row>
        <row r="65">
          <cell r="A65">
            <v>355</v>
          </cell>
          <cell r="B65" t="str">
            <v>双林路药店</v>
          </cell>
          <cell r="C65">
            <v>2334.66666666667</v>
          </cell>
          <cell r="D65">
            <v>77.8222222222222</v>
          </cell>
          <cell r="E65" t="str">
            <v>东南片区</v>
          </cell>
          <cell r="F65" t="str">
            <v>C</v>
          </cell>
          <cell r="G65">
            <v>101</v>
          </cell>
          <cell r="H65">
            <v>210</v>
          </cell>
          <cell r="I65">
            <v>40</v>
          </cell>
          <cell r="J65">
            <v>141</v>
          </cell>
          <cell r="K65">
            <v>210</v>
          </cell>
        </row>
        <row r="66">
          <cell r="A66">
            <v>308</v>
          </cell>
          <cell r="B66" t="str">
            <v>红星店</v>
          </cell>
          <cell r="C66">
            <v>2316.5</v>
          </cell>
          <cell r="D66">
            <v>77.2166666666667</v>
          </cell>
          <cell r="E66" t="str">
            <v>城中片区</v>
          </cell>
          <cell r="F66" t="str">
            <v>C</v>
          </cell>
          <cell r="G66">
            <v>53</v>
          </cell>
          <cell r="H66">
            <v>163</v>
          </cell>
          <cell r="I66">
            <v>40</v>
          </cell>
          <cell r="J66">
            <v>93</v>
          </cell>
          <cell r="K66">
            <v>163</v>
          </cell>
        </row>
        <row r="66">
          <cell r="N66" t="str">
            <v>医院店</v>
          </cell>
        </row>
        <row r="67">
          <cell r="A67">
            <v>349</v>
          </cell>
          <cell r="B67" t="str">
            <v>人民中路店</v>
          </cell>
          <cell r="C67">
            <v>2302</v>
          </cell>
          <cell r="D67">
            <v>76.7333333333333</v>
          </cell>
          <cell r="E67" t="str">
            <v>城中片区</v>
          </cell>
          <cell r="F67" t="str">
            <v>C</v>
          </cell>
          <cell r="G67">
            <v>56</v>
          </cell>
          <cell r="H67">
            <v>191</v>
          </cell>
          <cell r="I67">
            <v>50</v>
          </cell>
          <cell r="J67">
            <v>106</v>
          </cell>
          <cell r="K67">
            <v>191</v>
          </cell>
        </row>
        <row r="68">
          <cell r="A68">
            <v>748</v>
          </cell>
          <cell r="B68" t="str">
            <v>大邑县晋原镇东街药店</v>
          </cell>
          <cell r="C68">
            <v>2299.58333333333</v>
          </cell>
          <cell r="D68">
            <v>76.6527777777778</v>
          </cell>
          <cell r="E68" t="str">
            <v>城郊一片</v>
          </cell>
          <cell r="F68" t="str">
            <v>C</v>
          </cell>
          <cell r="G68">
            <v>174</v>
          </cell>
          <cell r="H68">
            <v>202</v>
          </cell>
          <cell r="I68">
            <v>40</v>
          </cell>
          <cell r="J68">
            <v>214</v>
          </cell>
          <cell r="K68">
            <v>202</v>
          </cell>
        </row>
        <row r="69">
          <cell r="A69">
            <v>105910</v>
          </cell>
          <cell r="B69" t="str">
            <v>高新区紫薇东路药店</v>
          </cell>
          <cell r="C69">
            <v>2289.33333333333</v>
          </cell>
          <cell r="D69">
            <v>76.3111111111111</v>
          </cell>
          <cell r="E69" t="str">
            <v>城中片区</v>
          </cell>
          <cell r="F69" t="str">
            <v>C</v>
          </cell>
          <cell r="G69">
            <v>150</v>
          </cell>
          <cell r="H69">
            <v>80</v>
          </cell>
          <cell r="I69">
            <v>40</v>
          </cell>
          <cell r="J69">
            <v>190</v>
          </cell>
          <cell r="K69">
            <v>80</v>
          </cell>
        </row>
        <row r="70">
          <cell r="A70">
            <v>717</v>
          </cell>
          <cell r="B70" t="str">
            <v>大邑县晋原镇通达东路五段药店</v>
          </cell>
          <cell r="C70">
            <v>2286.83333333333</v>
          </cell>
          <cell r="D70">
            <v>76.2277777777778</v>
          </cell>
          <cell r="E70" t="str">
            <v>城郊一片</v>
          </cell>
          <cell r="F70" t="str">
            <v>C</v>
          </cell>
          <cell r="G70">
            <v>207</v>
          </cell>
          <cell r="H70">
            <v>225</v>
          </cell>
          <cell r="I70">
            <v>40</v>
          </cell>
          <cell r="J70">
            <v>247</v>
          </cell>
          <cell r="K70">
            <v>225</v>
          </cell>
        </row>
        <row r="71">
          <cell r="A71">
            <v>104838</v>
          </cell>
          <cell r="B71" t="str">
            <v>崇州市崇阳镇蜀州中路药店</v>
          </cell>
          <cell r="C71">
            <v>2234.33333333333</v>
          </cell>
          <cell r="D71">
            <v>74.4777777777778</v>
          </cell>
          <cell r="E71" t="str">
            <v>城郊二片区</v>
          </cell>
          <cell r="F71" t="str">
            <v>C</v>
          </cell>
          <cell r="G71">
            <v>123</v>
          </cell>
          <cell r="H71">
            <v>235</v>
          </cell>
          <cell r="I71">
            <v>40</v>
          </cell>
          <cell r="J71">
            <v>163</v>
          </cell>
          <cell r="K71">
            <v>235</v>
          </cell>
        </row>
        <row r="72">
          <cell r="A72">
            <v>573</v>
          </cell>
          <cell r="B72" t="str">
            <v>双流县西航港街道锦华路一段药店</v>
          </cell>
          <cell r="C72">
            <v>2188.5</v>
          </cell>
          <cell r="D72">
            <v>72.95</v>
          </cell>
          <cell r="E72" t="str">
            <v>东南片区</v>
          </cell>
          <cell r="F72" t="str">
            <v>C</v>
          </cell>
          <cell r="G72">
            <v>105</v>
          </cell>
          <cell r="H72">
            <v>140</v>
          </cell>
          <cell r="I72">
            <v>40</v>
          </cell>
          <cell r="J72">
            <v>145</v>
          </cell>
          <cell r="K72">
            <v>140</v>
          </cell>
        </row>
        <row r="73">
          <cell r="A73">
            <v>710</v>
          </cell>
          <cell r="B73" t="str">
            <v>都江堰市蒲阳镇堰问道西路药店</v>
          </cell>
          <cell r="C73">
            <v>2159.83333333333</v>
          </cell>
          <cell r="D73">
            <v>71.9944444444445</v>
          </cell>
          <cell r="E73" t="str">
            <v>城郊二片区</v>
          </cell>
          <cell r="F73" t="str">
            <v>C</v>
          </cell>
          <cell r="G73">
            <v>199</v>
          </cell>
          <cell r="H73">
            <v>198</v>
          </cell>
          <cell r="I73">
            <v>40</v>
          </cell>
          <cell r="J73">
            <v>239</v>
          </cell>
          <cell r="K73">
            <v>198</v>
          </cell>
        </row>
        <row r="74">
          <cell r="A74">
            <v>108277</v>
          </cell>
          <cell r="B74" t="str">
            <v>金牛区银沙路药店</v>
          </cell>
          <cell r="C74">
            <v>2121.16666666667</v>
          </cell>
          <cell r="D74">
            <v>70.7055555555555</v>
          </cell>
          <cell r="E74" t="str">
            <v>西门片区</v>
          </cell>
          <cell r="F74" t="str">
            <v>C</v>
          </cell>
          <cell r="G74">
            <v>82</v>
          </cell>
          <cell r="H74">
            <v>45</v>
          </cell>
          <cell r="I74">
            <v>50</v>
          </cell>
          <cell r="J74">
            <v>132</v>
          </cell>
          <cell r="K74">
            <v>45</v>
          </cell>
        </row>
        <row r="75">
          <cell r="A75">
            <v>587</v>
          </cell>
          <cell r="B75" t="str">
            <v>都江堰景中路店</v>
          </cell>
          <cell r="C75">
            <v>2114.08333333333</v>
          </cell>
          <cell r="D75">
            <v>70.4694444444444</v>
          </cell>
          <cell r="E75" t="str">
            <v>城郊二片区</v>
          </cell>
          <cell r="F75" t="str">
            <v>C</v>
          </cell>
          <cell r="G75">
            <v>128</v>
          </cell>
          <cell r="H75">
            <v>168</v>
          </cell>
          <cell r="I75">
            <v>40</v>
          </cell>
          <cell r="J75">
            <v>168</v>
          </cell>
          <cell r="K75">
            <v>168</v>
          </cell>
        </row>
        <row r="76">
          <cell r="A76">
            <v>747</v>
          </cell>
          <cell r="B76" t="str">
            <v>郫县郫筒镇一环路东南段药店</v>
          </cell>
          <cell r="C76">
            <v>2112.58333333333</v>
          </cell>
          <cell r="D76">
            <v>70.4194444444445</v>
          </cell>
          <cell r="E76" t="str">
            <v>城中片区</v>
          </cell>
          <cell r="F76" t="str">
            <v>C</v>
          </cell>
          <cell r="G76">
            <v>105</v>
          </cell>
          <cell r="H76">
            <v>154</v>
          </cell>
          <cell r="I76">
            <v>40</v>
          </cell>
          <cell r="J76">
            <v>145</v>
          </cell>
          <cell r="K76">
            <v>154</v>
          </cell>
        </row>
        <row r="77">
          <cell r="A77">
            <v>570</v>
          </cell>
          <cell r="B77" t="str">
            <v>青羊区大石西路药店</v>
          </cell>
          <cell r="C77">
            <v>2069</v>
          </cell>
          <cell r="D77">
            <v>68.9666666666667</v>
          </cell>
          <cell r="E77" t="str">
            <v>西门片区</v>
          </cell>
          <cell r="F77" t="str">
            <v>C</v>
          </cell>
          <cell r="G77">
            <v>77</v>
          </cell>
          <cell r="H77">
            <v>84</v>
          </cell>
          <cell r="I77">
            <v>50</v>
          </cell>
          <cell r="J77">
            <v>127</v>
          </cell>
          <cell r="K77">
            <v>84</v>
          </cell>
        </row>
        <row r="78">
          <cell r="A78">
            <v>727</v>
          </cell>
          <cell r="B78" t="str">
            <v>金牛区黄苑东街药店</v>
          </cell>
          <cell r="C78">
            <v>2067.25</v>
          </cell>
          <cell r="D78">
            <v>68.9083333333333</v>
          </cell>
          <cell r="E78" t="str">
            <v>西门片区</v>
          </cell>
          <cell r="F78" t="str">
            <v>C</v>
          </cell>
          <cell r="G78">
            <v>51</v>
          </cell>
          <cell r="H78">
            <v>139</v>
          </cell>
          <cell r="I78">
            <v>50</v>
          </cell>
          <cell r="J78">
            <v>101</v>
          </cell>
          <cell r="K78">
            <v>139</v>
          </cell>
        </row>
        <row r="79">
          <cell r="A79">
            <v>106485</v>
          </cell>
          <cell r="B79" t="str">
            <v>成都高新区元华二巷药店</v>
          </cell>
          <cell r="C79">
            <v>2042.66666666667</v>
          </cell>
          <cell r="D79">
            <v>68.0888888888889</v>
          </cell>
          <cell r="E79" t="str">
            <v>城中片区</v>
          </cell>
          <cell r="F79" t="str">
            <v>C</v>
          </cell>
          <cell r="G79">
            <v>105</v>
          </cell>
          <cell r="H79">
            <v>103</v>
          </cell>
          <cell r="I79">
            <v>40</v>
          </cell>
          <cell r="J79">
            <v>145</v>
          </cell>
          <cell r="K79">
            <v>103</v>
          </cell>
        </row>
        <row r="80">
          <cell r="A80">
            <v>723</v>
          </cell>
          <cell r="B80" t="str">
            <v>锦江区柳翠路药店</v>
          </cell>
          <cell r="C80">
            <v>2025.75</v>
          </cell>
          <cell r="D80">
            <v>67.525</v>
          </cell>
          <cell r="E80" t="str">
            <v>东南片区</v>
          </cell>
          <cell r="F80" t="str">
            <v>C</v>
          </cell>
          <cell r="G80">
            <v>101</v>
          </cell>
          <cell r="H80">
            <v>109</v>
          </cell>
          <cell r="I80">
            <v>40</v>
          </cell>
          <cell r="J80">
            <v>141</v>
          </cell>
          <cell r="K80">
            <v>109</v>
          </cell>
        </row>
        <row r="81">
          <cell r="A81">
            <v>106865</v>
          </cell>
          <cell r="B81" t="str">
            <v>武侯区丝竹路药店</v>
          </cell>
          <cell r="C81">
            <v>1986.16666666667</v>
          </cell>
          <cell r="D81">
            <v>66.2055555555556</v>
          </cell>
          <cell r="E81" t="str">
            <v>旗舰片区</v>
          </cell>
          <cell r="F81" t="str">
            <v>C</v>
          </cell>
          <cell r="G81">
            <v>130</v>
          </cell>
          <cell r="H81">
            <v>173</v>
          </cell>
          <cell r="I81">
            <v>40</v>
          </cell>
          <cell r="J81">
            <v>170</v>
          </cell>
          <cell r="K81">
            <v>173</v>
          </cell>
        </row>
        <row r="82">
          <cell r="A82">
            <v>539</v>
          </cell>
          <cell r="B82" t="str">
            <v>大邑县晋原镇子龙路店</v>
          </cell>
          <cell r="C82">
            <v>1964.91666666667</v>
          </cell>
          <cell r="D82">
            <v>65.4972222222222</v>
          </cell>
          <cell r="E82" t="str">
            <v>城郊一片</v>
          </cell>
          <cell r="F82" t="str">
            <v>C</v>
          </cell>
          <cell r="G82">
            <v>162</v>
          </cell>
          <cell r="H82">
            <v>151</v>
          </cell>
          <cell r="I82">
            <v>40</v>
          </cell>
          <cell r="J82">
            <v>202</v>
          </cell>
          <cell r="K82">
            <v>151</v>
          </cell>
        </row>
        <row r="83">
          <cell r="A83">
            <v>102564</v>
          </cell>
          <cell r="B83" t="str">
            <v>邛崃市临邛镇翠荫街药店</v>
          </cell>
          <cell r="C83">
            <v>1961.83333333333</v>
          </cell>
          <cell r="D83">
            <v>65.3944444444444</v>
          </cell>
          <cell r="E83" t="str">
            <v>城郊一片</v>
          </cell>
          <cell r="F83" t="str">
            <v>C</v>
          </cell>
          <cell r="G83">
            <v>156</v>
          </cell>
          <cell r="H83">
            <v>132</v>
          </cell>
          <cell r="I83">
            <v>40</v>
          </cell>
          <cell r="J83">
            <v>196</v>
          </cell>
          <cell r="K83">
            <v>132</v>
          </cell>
        </row>
        <row r="84">
          <cell r="A84">
            <v>704</v>
          </cell>
          <cell r="B84" t="str">
            <v>都江堰奎光路中段药店</v>
          </cell>
          <cell r="C84">
            <v>1937</v>
          </cell>
          <cell r="D84">
            <v>64.5666666666667</v>
          </cell>
          <cell r="E84" t="str">
            <v>城郊二片区</v>
          </cell>
          <cell r="F84" t="str">
            <v>C</v>
          </cell>
          <cell r="G84">
            <v>462</v>
          </cell>
          <cell r="H84">
            <v>286</v>
          </cell>
          <cell r="I84">
            <v>30</v>
          </cell>
          <cell r="J84">
            <v>492</v>
          </cell>
          <cell r="K84">
            <v>286</v>
          </cell>
        </row>
        <row r="85">
          <cell r="A85">
            <v>752</v>
          </cell>
          <cell r="B85" t="str">
            <v>大药房连锁有限公司武侯区聚萃街药店</v>
          </cell>
          <cell r="C85">
            <v>1934.25</v>
          </cell>
          <cell r="D85">
            <v>64.475</v>
          </cell>
          <cell r="E85" t="str">
            <v>北门片区</v>
          </cell>
          <cell r="F85" t="str">
            <v>C</v>
          </cell>
          <cell r="G85">
            <v>37</v>
          </cell>
          <cell r="H85">
            <v>196</v>
          </cell>
          <cell r="I85">
            <v>50</v>
          </cell>
          <cell r="J85">
            <v>87</v>
          </cell>
          <cell r="K85">
            <v>196</v>
          </cell>
        </row>
        <row r="86">
          <cell r="A86">
            <v>107728</v>
          </cell>
          <cell r="B86" t="str">
            <v>大邑县晋原镇北街药店</v>
          </cell>
          <cell r="C86">
            <v>1929.08333333333</v>
          </cell>
          <cell r="D86">
            <v>64.3027777777778</v>
          </cell>
          <cell r="E86" t="str">
            <v>城郊一片</v>
          </cell>
          <cell r="F86" t="str">
            <v>C</v>
          </cell>
          <cell r="G86">
            <v>240</v>
          </cell>
          <cell r="H86">
            <v>147</v>
          </cell>
          <cell r="I86">
            <v>40</v>
          </cell>
          <cell r="J86">
            <v>280</v>
          </cell>
          <cell r="K86">
            <v>147</v>
          </cell>
        </row>
        <row r="86">
          <cell r="N86" t="str">
            <v>医院店</v>
          </cell>
        </row>
        <row r="87">
          <cell r="A87">
            <v>740</v>
          </cell>
          <cell r="B87" t="str">
            <v>成华区华康路药店</v>
          </cell>
          <cell r="C87">
            <v>1926.75</v>
          </cell>
          <cell r="D87">
            <v>64.225</v>
          </cell>
          <cell r="E87" t="str">
            <v>东南片区</v>
          </cell>
          <cell r="F87" t="str">
            <v>C</v>
          </cell>
          <cell r="G87">
            <v>181</v>
          </cell>
          <cell r="H87">
            <v>224</v>
          </cell>
          <cell r="I87">
            <v>40</v>
          </cell>
          <cell r="J87">
            <v>221</v>
          </cell>
          <cell r="K87">
            <v>224</v>
          </cell>
        </row>
        <row r="88">
          <cell r="A88">
            <v>104533</v>
          </cell>
          <cell r="B88" t="str">
            <v>大邑县晋原镇潘家街药店</v>
          </cell>
          <cell r="C88">
            <v>1918.75</v>
          </cell>
          <cell r="D88">
            <v>63.9583333333333</v>
          </cell>
          <cell r="E88" t="str">
            <v>城郊一片</v>
          </cell>
          <cell r="F88" t="str">
            <v>C</v>
          </cell>
          <cell r="G88">
            <v>182</v>
          </cell>
          <cell r="H88">
            <v>168</v>
          </cell>
          <cell r="I88">
            <v>40</v>
          </cell>
          <cell r="J88">
            <v>222</v>
          </cell>
          <cell r="K88">
            <v>168</v>
          </cell>
        </row>
        <row r="89">
          <cell r="A89">
            <v>114622</v>
          </cell>
          <cell r="B89" t="str">
            <v>成华区东昌路一药店</v>
          </cell>
          <cell r="C89">
            <v>1888.66666666667</v>
          </cell>
          <cell r="D89">
            <v>62.9555555555556</v>
          </cell>
          <cell r="E89" t="str">
            <v>北门片区</v>
          </cell>
          <cell r="F89" t="str">
            <v>C</v>
          </cell>
          <cell r="G89">
            <v>136</v>
          </cell>
          <cell r="H89">
            <v>52</v>
          </cell>
          <cell r="I89">
            <v>30</v>
          </cell>
          <cell r="J89">
            <v>176</v>
          </cell>
          <cell r="K89">
            <v>52</v>
          </cell>
        </row>
        <row r="89">
          <cell r="N89" t="str">
            <v>2020/7/18,≤1年不处罚</v>
          </cell>
        </row>
        <row r="90">
          <cell r="A90">
            <v>339</v>
          </cell>
          <cell r="B90" t="str">
            <v>沙河源药店</v>
          </cell>
          <cell r="C90">
            <v>1870.83333333333</v>
          </cell>
          <cell r="D90">
            <v>62.3611111111111</v>
          </cell>
          <cell r="E90" t="str">
            <v>西门片区</v>
          </cell>
          <cell r="F90" t="str">
            <v>C</v>
          </cell>
          <cell r="G90">
            <v>110</v>
          </cell>
          <cell r="H90">
            <v>142</v>
          </cell>
          <cell r="I90">
            <v>40</v>
          </cell>
          <cell r="J90">
            <v>150</v>
          </cell>
          <cell r="K90">
            <v>142</v>
          </cell>
        </row>
        <row r="91">
          <cell r="A91">
            <v>591</v>
          </cell>
          <cell r="B91" t="str">
            <v>邛崃市临邛镇长安大道药店</v>
          </cell>
          <cell r="C91">
            <v>1856.25</v>
          </cell>
          <cell r="D91">
            <v>61.875</v>
          </cell>
          <cell r="E91" t="str">
            <v>城郊一片</v>
          </cell>
          <cell r="F91" t="str">
            <v>C</v>
          </cell>
          <cell r="G91">
            <v>127</v>
          </cell>
          <cell r="H91">
            <v>158</v>
          </cell>
          <cell r="I91">
            <v>40</v>
          </cell>
          <cell r="J91">
            <v>167</v>
          </cell>
          <cell r="K91">
            <v>158</v>
          </cell>
        </row>
        <row r="92">
          <cell r="A92">
            <v>347</v>
          </cell>
          <cell r="B92" t="str">
            <v>青羊区清江东路三药店</v>
          </cell>
          <cell r="C92">
            <v>1848.33333333333</v>
          </cell>
          <cell r="D92">
            <v>61.6111111111111</v>
          </cell>
          <cell r="E92" t="str">
            <v>西门片区</v>
          </cell>
          <cell r="F92" t="str">
            <v>C</v>
          </cell>
          <cell r="G92">
            <v>53</v>
          </cell>
          <cell r="H92">
            <v>116</v>
          </cell>
          <cell r="I92">
            <v>50</v>
          </cell>
          <cell r="J92">
            <v>103</v>
          </cell>
          <cell r="K92">
            <v>116</v>
          </cell>
        </row>
        <row r="93">
          <cell r="A93">
            <v>720</v>
          </cell>
          <cell r="B93" t="str">
            <v>大邑县新场镇文昌街药店</v>
          </cell>
          <cell r="C93">
            <v>1841.08333333333</v>
          </cell>
          <cell r="D93">
            <v>61.3694444444444</v>
          </cell>
          <cell r="E93" t="str">
            <v>城郊一片</v>
          </cell>
          <cell r="F93" t="str">
            <v>C</v>
          </cell>
          <cell r="G93">
            <v>293</v>
          </cell>
          <cell r="H93">
            <v>359</v>
          </cell>
          <cell r="I93">
            <v>40</v>
          </cell>
          <cell r="J93">
            <v>333</v>
          </cell>
          <cell r="K93">
            <v>359</v>
          </cell>
        </row>
        <row r="94">
          <cell r="A94">
            <v>111400</v>
          </cell>
          <cell r="B94" t="str">
            <v>邛崃市文君街道杏林路药店</v>
          </cell>
          <cell r="C94">
            <v>1830.75</v>
          </cell>
          <cell r="D94">
            <v>61.025</v>
          </cell>
          <cell r="E94" t="str">
            <v>城郊一片</v>
          </cell>
          <cell r="F94" t="str">
            <v>C</v>
          </cell>
          <cell r="G94">
            <v>144</v>
          </cell>
          <cell r="H94">
            <v>70</v>
          </cell>
          <cell r="I94">
            <v>30</v>
          </cell>
          <cell r="J94">
            <v>184</v>
          </cell>
          <cell r="K94">
            <v>70</v>
          </cell>
        </row>
        <row r="94">
          <cell r="N94" t="str">
            <v>2020/4/2，≤1年不处罚</v>
          </cell>
        </row>
        <row r="95">
          <cell r="A95">
            <v>549</v>
          </cell>
          <cell r="B95" t="str">
            <v>大邑县晋源镇东壕沟段药店</v>
          </cell>
          <cell r="C95">
            <v>1813.83333333333</v>
          </cell>
          <cell r="D95">
            <v>60.4611111111111</v>
          </cell>
          <cell r="E95" t="str">
            <v>城郊一片</v>
          </cell>
          <cell r="F95" t="str">
            <v>C</v>
          </cell>
          <cell r="G95">
            <v>133</v>
          </cell>
          <cell r="H95">
            <v>223</v>
          </cell>
          <cell r="I95">
            <v>40</v>
          </cell>
          <cell r="J95">
            <v>173</v>
          </cell>
          <cell r="K95">
            <v>223</v>
          </cell>
        </row>
        <row r="96">
          <cell r="A96">
            <v>52</v>
          </cell>
          <cell r="B96" t="str">
            <v>崇州中心店</v>
          </cell>
          <cell r="C96">
            <v>1804.83333333333</v>
          </cell>
          <cell r="D96">
            <v>60.1611111111111</v>
          </cell>
          <cell r="E96" t="str">
            <v>城郊二片区</v>
          </cell>
          <cell r="F96" t="str">
            <v>C</v>
          </cell>
          <cell r="G96">
            <v>50</v>
          </cell>
          <cell r="H96">
            <v>155</v>
          </cell>
          <cell r="I96">
            <v>50</v>
          </cell>
          <cell r="J96">
            <v>100</v>
          </cell>
          <cell r="K96">
            <v>155</v>
          </cell>
        </row>
        <row r="97">
          <cell r="A97">
            <v>732</v>
          </cell>
          <cell r="B97" t="str">
            <v>邛崃市羊安镇永康大道药店</v>
          </cell>
          <cell r="C97">
            <v>1764.33333333333</v>
          </cell>
          <cell r="D97">
            <v>58.8111111111111</v>
          </cell>
          <cell r="E97" t="str">
            <v>城郊一片</v>
          </cell>
          <cell r="F97" t="str">
            <v>C</v>
          </cell>
          <cell r="G97">
            <v>256</v>
          </cell>
          <cell r="H97">
            <v>165</v>
          </cell>
          <cell r="I97">
            <v>40</v>
          </cell>
          <cell r="J97">
            <v>296</v>
          </cell>
          <cell r="K97">
            <v>165</v>
          </cell>
        </row>
        <row r="98">
          <cell r="A98">
            <v>371</v>
          </cell>
          <cell r="B98" t="str">
            <v>兴义镇万兴路药店</v>
          </cell>
          <cell r="C98">
            <v>1656.66666666667</v>
          </cell>
          <cell r="D98">
            <v>55.2222222222222</v>
          </cell>
          <cell r="E98" t="str">
            <v>新津片区</v>
          </cell>
          <cell r="F98" t="str">
            <v>C</v>
          </cell>
          <cell r="G98">
            <v>129</v>
          </cell>
          <cell r="H98">
            <v>200</v>
          </cell>
          <cell r="I98">
            <v>40</v>
          </cell>
          <cell r="J98">
            <v>169</v>
          </cell>
          <cell r="K98">
            <v>200</v>
          </cell>
        </row>
        <row r="99">
          <cell r="A99">
            <v>104430</v>
          </cell>
          <cell r="B99" t="str">
            <v>高新区中和大道药店</v>
          </cell>
          <cell r="C99">
            <v>1633.08333333333</v>
          </cell>
          <cell r="D99">
            <v>54.4361111111111</v>
          </cell>
          <cell r="E99" t="str">
            <v>东南片区</v>
          </cell>
          <cell r="F99" t="str">
            <v>C</v>
          </cell>
          <cell r="G99">
            <v>89</v>
          </cell>
          <cell r="H99">
            <v>125</v>
          </cell>
          <cell r="I99">
            <v>50</v>
          </cell>
          <cell r="J99">
            <v>139</v>
          </cell>
          <cell r="K99">
            <v>125</v>
          </cell>
        </row>
        <row r="100">
          <cell r="A100">
            <v>594</v>
          </cell>
          <cell r="B100" t="str">
            <v>大邑县安仁镇千禧街药店</v>
          </cell>
          <cell r="C100">
            <v>1628.91666666667</v>
          </cell>
          <cell r="D100">
            <v>54.2972222222222</v>
          </cell>
          <cell r="E100" t="str">
            <v>城郊一片</v>
          </cell>
          <cell r="F100" t="str">
            <v>C</v>
          </cell>
          <cell r="G100">
            <v>336</v>
          </cell>
          <cell r="H100">
            <v>230</v>
          </cell>
          <cell r="I100">
            <v>30</v>
          </cell>
          <cell r="J100">
            <v>366</v>
          </cell>
          <cell r="K100">
            <v>230</v>
          </cell>
        </row>
        <row r="101">
          <cell r="A101">
            <v>706</v>
          </cell>
          <cell r="B101" t="str">
            <v>都江堰幸福镇翔凤路药店</v>
          </cell>
          <cell r="C101">
            <v>1612.66666666667</v>
          </cell>
          <cell r="D101">
            <v>53.7555555555556</v>
          </cell>
          <cell r="E101" t="str">
            <v>城郊二片区</v>
          </cell>
          <cell r="F101" t="str">
            <v>C</v>
          </cell>
          <cell r="G101">
            <v>125</v>
          </cell>
          <cell r="H101">
            <v>178</v>
          </cell>
          <cell r="I101">
            <v>40</v>
          </cell>
          <cell r="J101">
            <v>165</v>
          </cell>
          <cell r="K101">
            <v>178</v>
          </cell>
        </row>
        <row r="102">
          <cell r="A102">
            <v>114685</v>
          </cell>
          <cell r="B102" t="str">
            <v>青羊区青龙街药店</v>
          </cell>
          <cell r="C102">
            <v>1603.25</v>
          </cell>
          <cell r="D102">
            <v>53.4416666666667</v>
          </cell>
          <cell r="E102" t="str">
            <v>城中片区</v>
          </cell>
          <cell r="F102" t="str">
            <v>C</v>
          </cell>
          <cell r="G102">
            <v>101</v>
          </cell>
          <cell r="H102">
            <v>5</v>
          </cell>
          <cell r="I102">
            <v>30</v>
          </cell>
          <cell r="J102">
            <v>141</v>
          </cell>
          <cell r="K102">
            <v>5</v>
          </cell>
        </row>
        <row r="102">
          <cell r="N102" t="str">
            <v>2020/7/29，≤1年不处罚</v>
          </cell>
        </row>
        <row r="103">
          <cell r="A103">
            <v>108656</v>
          </cell>
          <cell r="B103" t="str">
            <v>新津县五津镇五津西路二药房</v>
          </cell>
          <cell r="C103">
            <v>1583</v>
          </cell>
          <cell r="D103">
            <v>52.7666666666667</v>
          </cell>
          <cell r="E103" t="str">
            <v>新津片区</v>
          </cell>
          <cell r="F103" t="str">
            <v>C</v>
          </cell>
          <cell r="G103">
            <v>200</v>
          </cell>
          <cell r="H103">
            <v>231</v>
          </cell>
          <cell r="I103">
            <v>40</v>
          </cell>
          <cell r="J103">
            <v>240</v>
          </cell>
          <cell r="K103">
            <v>231</v>
          </cell>
        </row>
        <row r="104">
          <cell r="A104">
            <v>104429</v>
          </cell>
          <cell r="B104" t="str">
            <v>武侯区大华街药店</v>
          </cell>
          <cell r="C104">
            <v>1570.41666666667</v>
          </cell>
          <cell r="D104">
            <v>52.3472222222222</v>
          </cell>
          <cell r="E104" t="str">
            <v>北门片区</v>
          </cell>
          <cell r="F104" t="str">
            <v>C</v>
          </cell>
          <cell r="G104">
            <v>48</v>
          </cell>
          <cell r="H104">
            <v>66</v>
          </cell>
          <cell r="I104">
            <v>50</v>
          </cell>
          <cell r="J104">
            <v>98</v>
          </cell>
          <cell r="K104">
            <v>66</v>
          </cell>
        </row>
        <row r="105">
          <cell r="A105">
            <v>738</v>
          </cell>
          <cell r="B105" t="str">
            <v>都江堰市蒲阳路药店</v>
          </cell>
          <cell r="C105">
            <v>1489.5</v>
          </cell>
          <cell r="D105">
            <v>49.65</v>
          </cell>
          <cell r="E105" t="str">
            <v>城郊二片区</v>
          </cell>
          <cell r="F105" t="str">
            <v>C</v>
          </cell>
          <cell r="G105">
            <v>158</v>
          </cell>
          <cell r="H105">
            <v>262</v>
          </cell>
          <cell r="I105">
            <v>40</v>
          </cell>
          <cell r="J105">
            <v>198</v>
          </cell>
          <cell r="K105">
            <v>262</v>
          </cell>
        </row>
        <row r="106">
          <cell r="A106">
            <v>56</v>
          </cell>
          <cell r="B106" t="str">
            <v>三江店</v>
          </cell>
          <cell r="C106">
            <v>1468.83333333333</v>
          </cell>
          <cell r="D106">
            <v>48.9611111111111</v>
          </cell>
          <cell r="E106" t="str">
            <v>城郊二片区</v>
          </cell>
          <cell r="F106" t="str">
            <v>C</v>
          </cell>
          <cell r="G106">
            <v>355</v>
          </cell>
          <cell r="H106">
            <v>267</v>
          </cell>
          <cell r="I106">
            <v>30</v>
          </cell>
          <cell r="J106">
            <v>385</v>
          </cell>
          <cell r="K106">
            <v>267</v>
          </cell>
        </row>
        <row r="107">
          <cell r="A107">
            <v>106568</v>
          </cell>
          <cell r="B107" t="str">
            <v>高新区中和公济桥路药店</v>
          </cell>
          <cell r="C107">
            <v>1441.91666666667</v>
          </cell>
          <cell r="D107">
            <v>48.0638888888889</v>
          </cell>
          <cell r="E107" t="str">
            <v>东南片区</v>
          </cell>
          <cell r="F107" t="str">
            <v>C</v>
          </cell>
          <cell r="G107">
            <v>69</v>
          </cell>
          <cell r="H107">
            <v>82</v>
          </cell>
          <cell r="I107">
            <v>50</v>
          </cell>
          <cell r="J107">
            <v>119</v>
          </cell>
          <cell r="K107">
            <v>82</v>
          </cell>
        </row>
        <row r="108">
          <cell r="A108">
            <v>351</v>
          </cell>
          <cell r="B108" t="str">
            <v>都江堰药店</v>
          </cell>
          <cell r="C108">
            <v>1434.08333333333</v>
          </cell>
          <cell r="D108">
            <v>47.8027777777778</v>
          </cell>
          <cell r="E108" t="str">
            <v>城郊二片区</v>
          </cell>
          <cell r="F108" t="str">
            <v>C</v>
          </cell>
          <cell r="G108">
            <v>128</v>
          </cell>
          <cell r="H108">
            <v>173</v>
          </cell>
          <cell r="I108">
            <v>40</v>
          </cell>
          <cell r="J108">
            <v>168</v>
          </cell>
          <cell r="K108">
            <v>173</v>
          </cell>
        </row>
        <row r="109">
          <cell r="A109">
            <v>105396</v>
          </cell>
          <cell r="B109" t="str">
            <v>武侯区航中街药店</v>
          </cell>
          <cell r="C109">
            <v>1421.16666666667</v>
          </cell>
          <cell r="D109">
            <v>47.3722222222222</v>
          </cell>
          <cell r="E109" t="str">
            <v>城中片区</v>
          </cell>
          <cell r="F109" t="str">
            <v>C</v>
          </cell>
          <cell r="G109">
            <v>127</v>
          </cell>
          <cell r="H109">
            <v>117</v>
          </cell>
          <cell r="I109">
            <v>40</v>
          </cell>
          <cell r="J109">
            <v>167</v>
          </cell>
          <cell r="K109">
            <v>117</v>
          </cell>
        </row>
        <row r="110">
          <cell r="A110">
            <v>112415</v>
          </cell>
          <cell r="B110" t="str">
            <v>金牛区五福桥东路药店</v>
          </cell>
          <cell r="C110">
            <v>1330</v>
          </cell>
          <cell r="D110">
            <v>44.3333333333333</v>
          </cell>
          <cell r="E110" t="str">
            <v>西门片区</v>
          </cell>
          <cell r="F110" t="str">
            <v>C</v>
          </cell>
          <cell r="G110">
            <v>43</v>
          </cell>
          <cell r="H110">
            <v>61</v>
          </cell>
          <cell r="I110">
            <v>30</v>
          </cell>
          <cell r="J110">
            <v>93</v>
          </cell>
          <cell r="K110">
            <v>61</v>
          </cell>
        </row>
        <row r="110">
          <cell r="N110" t="str">
            <v>2020/4/26，≤1年不处罚</v>
          </cell>
        </row>
        <row r="111">
          <cell r="A111">
            <v>329</v>
          </cell>
          <cell r="B111" t="str">
            <v>温江店</v>
          </cell>
          <cell r="C111">
            <v>1228.41666666667</v>
          </cell>
          <cell r="D111">
            <v>40.9472222222222</v>
          </cell>
          <cell r="E111" t="str">
            <v>城郊二片区</v>
          </cell>
          <cell r="F111" t="str">
            <v>C</v>
          </cell>
          <cell r="G111">
            <v>99</v>
          </cell>
          <cell r="H111">
            <v>179</v>
          </cell>
          <cell r="I111">
            <v>40</v>
          </cell>
          <cell r="J111">
            <v>139</v>
          </cell>
          <cell r="K111">
            <v>179</v>
          </cell>
        </row>
        <row r="111">
          <cell r="N111" t="str">
            <v>医院店</v>
          </cell>
        </row>
        <row r="112">
          <cell r="A112">
            <v>102567</v>
          </cell>
          <cell r="B112" t="str">
            <v>新津县五津镇武阳西路药店</v>
          </cell>
          <cell r="C112">
            <v>1207.5</v>
          </cell>
          <cell r="D112">
            <v>40.25</v>
          </cell>
          <cell r="E112" t="str">
            <v>新津片区</v>
          </cell>
          <cell r="F112" t="str">
            <v>C</v>
          </cell>
          <cell r="G112">
            <v>163</v>
          </cell>
          <cell r="H112">
            <v>140</v>
          </cell>
          <cell r="I112">
            <v>40</v>
          </cell>
          <cell r="J112">
            <v>203</v>
          </cell>
          <cell r="K112">
            <v>140</v>
          </cell>
        </row>
        <row r="113">
          <cell r="A113">
            <v>545</v>
          </cell>
          <cell r="B113" t="str">
            <v>成华区龙潭西路药店</v>
          </cell>
          <cell r="C113">
            <v>1147</v>
          </cell>
          <cell r="D113">
            <v>38.2333333333333</v>
          </cell>
          <cell r="E113" t="str">
            <v>东南片区</v>
          </cell>
          <cell r="F113" t="str">
            <v>C</v>
          </cell>
          <cell r="G113">
            <v>109</v>
          </cell>
          <cell r="H113">
            <v>164</v>
          </cell>
          <cell r="I113">
            <v>40</v>
          </cell>
          <cell r="J113">
            <v>149</v>
          </cell>
          <cell r="K113">
            <v>164</v>
          </cell>
        </row>
        <row r="114">
          <cell r="A114">
            <v>753</v>
          </cell>
          <cell r="B114" t="str">
            <v>锦江区合欢树街药店</v>
          </cell>
          <cell r="C114">
            <v>1126.83333333333</v>
          </cell>
          <cell r="D114">
            <v>37.5611111111111</v>
          </cell>
          <cell r="E114" t="str">
            <v>城中片区</v>
          </cell>
          <cell r="F114" t="str">
            <v>C</v>
          </cell>
          <cell r="G114">
            <v>83</v>
          </cell>
          <cell r="H114">
            <v>102</v>
          </cell>
          <cell r="I114">
            <v>50</v>
          </cell>
          <cell r="J114">
            <v>133</v>
          </cell>
          <cell r="K114">
            <v>102</v>
          </cell>
        </row>
        <row r="115">
          <cell r="A115">
            <v>112888</v>
          </cell>
          <cell r="B115" t="str">
            <v>武侯区双楠路药店</v>
          </cell>
          <cell r="C115">
            <v>1101.5</v>
          </cell>
          <cell r="D115">
            <v>36.7166666666667</v>
          </cell>
          <cell r="E115" t="str">
            <v>西门片区</v>
          </cell>
          <cell r="F115" t="str">
            <v>C</v>
          </cell>
          <cell r="G115">
            <v>75</v>
          </cell>
          <cell r="H115">
            <v>56</v>
          </cell>
          <cell r="I115">
            <v>30</v>
          </cell>
          <cell r="J115">
            <v>125</v>
          </cell>
          <cell r="K115">
            <v>56</v>
          </cell>
        </row>
        <row r="115">
          <cell r="N115" t="str">
            <v>2020/5/22，≤1年不处罚</v>
          </cell>
        </row>
        <row r="116">
          <cell r="A116">
            <v>713</v>
          </cell>
          <cell r="B116" t="str">
            <v>都江堰聚源镇药店</v>
          </cell>
          <cell r="C116">
            <v>1072.25</v>
          </cell>
          <cell r="D116">
            <v>35.7416666666667</v>
          </cell>
          <cell r="E116" t="str">
            <v>城郊二片区</v>
          </cell>
          <cell r="F116" t="str">
            <v>C</v>
          </cell>
          <cell r="G116">
            <v>87</v>
          </cell>
          <cell r="H116">
            <v>178</v>
          </cell>
          <cell r="I116">
            <v>50</v>
          </cell>
          <cell r="J116">
            <v>137</v>
          </cell>
          <cell r="K116">
            <v>178</v>
          </cell>
        </row>
        <row r="117">
          <cell r="A117">
            <v>113298</v>
          </cell>
          <cell r="B117" t="str">
            <v>武侯区逸都路药店</v>
          </cell>
          <cell r="C117">
            <v>979.5</v>
          </cell>
          <cell r="D117">
            <v>32.65</v>
          </cell>
          <cell r="E117" t="str">
            <v>西门片区</v>
          </cell>
          <cell r="F117" t="str">
            <v>C</v>
          </cell>
          <cell r="G117">
            <v>74</v>
          </cell>
          <cell r="H117">
            <v>44</v>
          </cell>
          <cell r="I117">
            <v>30</v>
          </cell>
          <cell r="J117">
            <v>124</v>
          </cell>
          <cell r="K117">
            <v>44</v>
          </cell>
        </row>
        <row r="117">
          <cell r="N117" t="str">
            <v>2020/6/12，≤1年不处罚</v>
          </cell>
        </row>
        <row r="118">
          <cell r="A118">
            <v>114286</v>
          </cell>
          <cell r="B118" t="str">
            <v>青羊区光华北五路药店</v>
          </cell>
          <cell r="C118">
            <v>976.916666666667</v>
          </cell>
          <cell r="D118">
            <v>32.5638888888889</v>
          </cell>
          <cell r="E118" t="str">
            <v>西门片区</v>
          </cell>
          <cell r="F118" t="str">
            <v>C</v>
          </cell>
          <cell r="G118">
            <v>99</v>
          </cell>
          <cell r="H118">
            <v>0</v>
          </cell>
          <cell r="I118">
            <v>30</v>
          </cell>
          <cell r="J118">
            <v>149</v>
          </cell>
          <cell r="K118">
            <v>0</v>
          </cell>
        </row>
        <row r="118">
          <cell r="N118" t="str">
            <v>2020/8/6，≤1年不处罚</v>
          </cell>
        </row>
        <row r="119">
          <cell r="A119">
            <v>113299</v>
          </cell>
          <cell r="B119" t="str">
            <v>武侯区倪家桥路药店</v>
          </cell>
          <cell r="C119">
            <v>921.25</v>
          </cell>
          <cell r="D119">
            <v>30.7083333333333</v>
          </cell>
          <cell r="E119" t="str">
            <v>城中片区</v>
          </cell>
          <cell r="F119" t="str">
            <v>C</v>
          </cell>
          <cell r="G119">
            <v>118</v>
          </cell>
          <cell r="H119">
            <v>181</v>
          </cell>
          <cell r="I119">
            <v>30</v>
          </cell>
          <cell r="J119">
            <v>158</v>
          </cell>
          <cell r="K119">
            <v>181</v>
          </cell>
        </row>
        <row r="119">
          <cell r="N119" t="str">
            <v>2020/6/13，≤1年不处罚</v>
          </cell>
        </row>
        <row r="120">
          <cell r="A120">
            <v>311</v>
          </cell>
          <cell r="B120" t="str">
            <v>西部店</v>
          </cell>
          <cell r="C120">
            <v>859.916666666667</v>
          </cell>
          <cell r="D120">
            <v>28.6638888888889</v>
          </cell>
          <cell r="E120" t="str">
            <v>西门片区</v>
          </cell>
          <cell r="F120" t="str">
            <v>C</v>
          </cell>
          <cell r="G120">
            <v>72</v>
          </cell>
          <cell r="H120">
            <v>188</v>
          </cell>
          <cell r="I120">
            <v>50</v>
          </cell>
          <cell r="J120">
            <v>122</v>
          </cell>
          <cell r="K120">
            <v>188</v>
          </cell>
        </row>
        <row r="121">
          <cell r="A121">
            <v>114844</v>
          </cell>
          <cell r="B121" t="str">
            <v>成华区培华东路药店</v>
          </cell>
          <cell r="C121">
            <v>839.333333333333</v>
          </cell>
          <cell r="D121">
            <v>27.9777777777778</v>
          </cell>
          <cell r="E121" t="str">
            <v>城中片区</v>
          </cell>
          <cell r="F121" t="str">
            <v>C</v>
          </cell>
          <cell r="G121">
            <v>127</v>
          </cell>
          <cell r="H121">
            <v>16</v>
          </cell>
          <cell r="I121">
            <v>30</v>
          </cell>
          <cell r="J121">
            <v>167</v>
          </cell>
          <cell r="K121">
            <v>16</v>
          </cell>
        </row>
        <row r="121">
          <cell r="N121" t="str">
            <v>2020/8/8，≤1年不处罚</v>
          </cell>
        </row>
        <row r="122">
          <cell r="A122">
            <v>110378</v>
          </cell>
          <cell r="B122" t="str">
            <v>都江堰市永丰街道宝莲路药店</v>
          </cell>
          <cell r="C122">
            <v>812.916666666667</v>
          </cell>
          <cell r="D122">
            <v>27.0972222222222</v>
          </cell>
          <cell r="E122" t="str">
            <v>城郊二片区</v>
          </cell>
          <cell r="F122" t="str">
            <v>C</v>
          </cell>
          <cell r="G122">
            <v>153</v>
          </cell>
          <cell r="H122">
            <v>115</v>
          </cell>
          <cell r="I122">
            <v>40</v>
          </cell>
          <cell r="J122">
            <v>193</v>
          </cell>
          <cell r="K122">
            <v>115</v>
          </cell>
        </row>
        <row r="123">
          <cell r="A123">
            <v>113023</v>
          </cell>
          <cell r="B123" t="str">
            <v>成华区云龙南路药店</v>
          </cell>
          <cell r="C123">
            <v>812.416666666667</v>
          </cell>
          <cell r="D123">
            <v>27.0805555555556</v>
          </cell>
          <cell r="E123" t="str">
            <v>北门片区</v>
          </cell>
          <cell r="F123" t="str">
            <v>C</v>
          </cell>
          <cell r="G123">
            <v>108</v>
          </cell>
          <cell r="H123">
            <v>105</v>
          </cell>
          <cell r="I123">
            <v>30</v>
          </cell>
          <cell r="J123">
            <v>148</v>
          </cell>
          <cell r="K123">
            <v>105</v>
          </cell>
        </row>
        <row r="123">
          <cell r="N123" t="str">
            <v>2020/5/23，≤1年不处罚</v>
          </cell>
        </row>
        <row r="124">
          <cell r="A124">
            <v>113025</v>
          </cell>
          <cell r="B124" t="str">
            <v>青羊区蜀鑫路药店</v>
          </cell>
          <cell r="C124">
            <v>794.583333333333</v>
          </cell>
          <cell r="D124">
            <v>26.4861111111111</v>
          </cell>
          <cell r="E124" t="str">
            <v>北门片区</v>
          </cell>
          <cell r="F124" t="str">
            <v>C</v>
          </cell>
          <cell r="G124">
            <v>163</v>
          </cell>
          <cell r="H124">
            <v>42</v>
          </cell>
          <cell r="I124">
            <v>30</v>
          </cell>
          <cell r="J124">
            <v>203</v>
          </cell>
          <cell r="K124">
            <v>42</v>
          </cell>
        </row>
        <row r="124">
          <cell r="N124" t="str">
            <v>2020/6/11，≤1年不处罚</v>
          </cell>
        </row>
        <row r="125">
          <cell r="A125">
            <v>113833</v>
          </cell>
          <cell r="B125" t="str">
            <v>青羊区光华西一路药店</v>
          </cell>
          <cell r="C125">
            <v>764.916666666667</v>
          </cell>
          <cell r="D125">
            <v>25.4972222222222</v>
          </cell>
          <cell r="E125" t="str">
            <v>西门片区</v>
          </cell>
          <cell r="F125" t="str">
            <v>C</v>
          </cell>
          <cell r="G125">
            <v>101</v>
          </cell>
          <cell r="H125">
            <v>0</v>
          </cell>
          <cell r="I125">
            <v>30</v>
          </cell>
          <cell r="J125">
            <v>141</v>
          </cell>
          <cell r="K125">
            <v>0</v>
          </cell>
        </row>
        <row r="125">
          <cell r="N125" t="str">
            <v>2020/6/27，≤1年不处罚</v>
          </cell>
        </row>
        <row r="126">
          <cell r="A126">
            <v>111064</v>
          </cell>
          <cell r="B126" t="str">
            <v>邛崃市临邛街道涌泉街药店</v>
          </cell>
          <cell r="C126">
            <v>645.5</v>
          </cell>
          <cell r="D126">
            <v>21.5166666666667</v>
          </cell>
          <cell r="E126" t="str">
            <v>城郊一片</v>
          </cell>
          <cell r="F126" t="str">
            <v>C</v>
          </cell>
          <cell r="G126">
            <v>135</v>
          </cell>
          <cell r="H126">
            <v>60</v>
          </cell>
          <cell r="I126">
            <v>30</v>
          </cell>
          <cell r="J126">
            <v>175</v>
          </cell>
          <cell r="K126">
            <v>60</v>
          </cell>
        </row>
        <row r="126">
          <cell r="N126" t="str">
            <v>2020/3/19，≤1年不处罚</v>
          </cell>
        </row>
        <row r="127">
          <cell r="A127">
            <v>114069</v>
          </cell>
          <cell r="B127" t="str">
            <v>高新区剑南大道药店</v>
          </cell>
          <cell r="C127">
            <v>534.75</v>
          </cell>
          <cell r="D127">
            <v>17.825</v>
          </cell>
          <cell r="E127" t="str">
            <v>东南片区</v>
          </cell>
          <cell r="F127" t="str">
            <v>C</v>
          </cell>
          <cell r="G127">
            <v>118</v>
          </cell>
          <cell r="H127">
            <v>34</v>
          </cell>
          <cell r="I127">
            <v>30</v>
          </cell>
          <cell r="J127">
            <v>158</v>
          </cell>
          <cell r="K127">
            <v>34</v>
          </cell>
        </row>
        <row r="127">
          <cell r="N127" t="str">
            <v>2020/7/9，≤1年不处罚</v>
          </cell>
        </row>
        <row r="128">
          <cell r="A128">
            <v>113008</v>
          </cell>
          <cell r="B128" t="str">
            <v>高新区南华巷药店</v>
          </cell>
          <cell r="C128">
            <v>477.583333333333</v>
          </cell>
          <cell r="D128">
            <v>15.9194444444444</v>
          </cell>
          <cell r="E128" t="str">
            <v>东南片区</v>
          </cell>
          <cell r="F128" t="str">
            <v>C</v>
          </cell>
          <cell r="G128">
            <v>83</v>
          </cell>
          <cell r="H128">
            <v>69</v>
          </cell>
          <cell r="I128">
            <v>30</v>
          </cell>
          <cell r="J128">
            <v>133</v>
          </cell>
          <cell r="K128">
            <v>69</v>
          </cell>
        </row>
        <row r="128">
          <cell r="N128" t="str">
            <v>2020/5/15，≤1年不处罚</v>
          </cell>
        </row>
        <row r="129">
          <cell r="A129">
            <v>116482</v>
          </cell>
          <cell r="B129" t="str">
            <v>锦江区宏济中路药店</v>
          </cell>
          <cell r="C129">
            <v>308.916666666667</v>
          </cell>
          <cell r="D129">
            <v>10.2972222222222</v>
          </cell>
          <cell r="E129" t="str">
            <v>城中片区</v>
          </cell>
          <cell r="F129" t="str">
            <v>C</v>
          </cell>
          <cell r="G129">
            <v>108</v>
          </cell>
          <cell r="H129">
            <v>20</v>
          </cell>
          <cell r="I129">
            <v>30</v>
          </cell>
          <cell r="J129">
            <v>148</v>
          </cell>
          <cell r="K129">
            <v>20</v>
          </cell>
        </row>
        <row r="129">
          <cell r="N129" t="str">
            <v>2020/11/11，≤1年不处罚</v>
          </cell>
        </row>
        <row r="130">
          <cell r="A130">
            <v>115971</v>
          </cell>
          <cell r="B130" t="str">
            <v>高新区天顺路药店</v>
          </cell>
          <cell r="C130">
            <v>156.583333333333</v>
          </cell>
          <cell r="D130">
            <v>5.21944444444444</v>
          </cell>
          <cell r="E130" t="str">
            <v>城中片区</v>
          </cell>
          <cell r="F130" t="str">
            <v>C</v>
          </cell>
          <cell r="G130">
            <v>70</v>
          </cell>
          <cell r="H130">
            <v>43</v>
          </cell>
          <cell r="I130">
            <v>30</v>
          </cell>
          <cell r="J130">
            <v>120</v>
          </cell>
          <cell r="K130">
            <v>43</v>
          </cell>
        </row>
        <row r="130">
          <cell r="N130" t="str">
            <v>2020/11/13，≤1年不处罚</v>
          </cell>
        </row>
        <row r="131">
          <cell r="A131">
            <v>116919</v>
          </cell>
          <cell r="B131" t="str">
            <v>四川太极武侯区科华北路药店</v>
          </cell>
          <cell r="C131">
            <v>154.083333333333</v>
          </cell>
          <cell r="D131">
            <v>5.13611111111111</v>
          </cell>
          <cell r="E131" t="str">
            <v>城中片区</v>
          </cell>
          <cell r="F131" t="str">
            <v>C</v>
          </cell>
          <cell r="G131">
            <v>106</v>
          </cell>
          <cell r="H131">
            <v>39</v>
          </cell>
          <cell r="I131">
            <v>30</v>
          </cell>
          <cell r="J131">
            <v>146</v>
          </cell>
          <cell r="K131">
            <v>39</v>
          </cell>
        </row>
        <row r="131">
          <cell r="N131" t="str">
            <v>2020/11/26,≤1年不处罚</v>
          </cell>
        </row>
        <row r="132">
          <cell r="A132">
            <v>116773</v>
          </cell>
          <cell r="B132" t="str">
            <v>四川太极青羊区经一路药店</v>
          </cell>
          <cell r="C132">
            <v>106.916666666667</v>
          </cell>
          <cell r="D132">
            <v>3.56388888888889</v>
          </cell>
          <cell r="E132" t="str">
            <v>西门片区</v>
          </cell>
          <cell r="F132" t="str">
            <v>C</v>
          </cell>
          <cell r="G132">
            <v>103</v>
          </cell>
          <cell r="H132">
            <v>20</v>
          </cell>
          <cell r="I132">
            <v>30</v>
          </cell>
          <cell r="J132">
            <v>143</v>
          </cell>
          <cell r="K132">
            <v>20</v>
          </cell>
        </row>
        <row r="132">
          <cell r="N132" t="str">
            <v>2020/12/8,≤1年不处罚</v>
          </cell>
        </row>
        <row r="133">
          <cell r="A133">
            <v>117184</v>
          </cell>
          <cell r="B133" t="str">
            <v>四川太极锦江区静沙南路药店</v>
          </cell>
          <cell r="C133">
            <v>96.1666666666667</v>
          </cell>
          <cell r="D133">
            <v>3.20555555555556</v>
          </cell>
          <cell r="E133" t="str">
            <v>城中片区</v>
          </cell>
          <cell r="F133" t="str">
            <v>C</v>
          </cell>
          <cell r="G133">
            <v>0</v>
          </cell>
          <cell r="H133">
            <v>0</v>
          </cell>
          <cell r="I133">
            <v>30</v>
          </cell>
          <cell r="J133">
            <v>50</v>
          </cell>
          <cell r="K133">
            <v>0</v>
          </cell>
        </row>
        <row r="133">
          <cell r="N133" t="str">
            <v>2020/12/15,≤1年不处罚</v>
          </cell>
        </row>
        <row r="134">
          <cell r="A134">
            <v>117491</v>
          </cell>
          <cell r="B134" t="str">
            <v>四川太极金牛区花照壁中横街药店</v>
          </cell>
          <cell r="C134">
            <v>11.5</v>
          </cell>
          <cell r="D134">
            <v>0.383333333333333</v>
          </cell>
          <cell r="E134" t="str">
            <v>西门片区</v>
          </cell>
          <cell r="F134" t="str">
            <v>C</v>
          </cell>
          <cell r="G134">
            <v>34</v>
          </cell>
          <cell r="H134">
            <v>12</v>
          </cell>
          <cell r="I134">
            <v>30</v>
          </cell>
          <cell r="J134">
            <v>84</v>
          </cell>
          <cell r="K134">
            <v>12</v>
          </cell>
        </row>
        <row r="134">
          <cell r="N134" t="str">
            <v>2020/12/28,≤1年不处罚</v>
          </cell>
        </row>
        <row r="135">
          <cell r="A135">
            <v>117310</v>
          </cell>
          <cell r="B135" t="str">
            <v>四川太极武侯区长寿路药店</v>
          </cell>
          <cell r="C135" t="str">
            <v>新店</v>
          </cell>
          <cell r="D135" t="str">
            <v>新店</v>
          </cell>
          <cell r="E135" t="str">
            <v>城中片区</v>
          </cell>
          <cell r="F135" t="str">
            <v>C</v>
          </cell>
          <cell r="G135">
            <v>0</v>
          </cell>
          <cell r="H135">
            <v>0</v>
          </cell>
          <cell r="I135">
            <v>30</v>
          </cell>
          <cell r="J135">
            <v>50</v>
          </cell>
          <cell r="K135">
            <v>0</v>
          </cell>
        </row>
        <row r="135">
          <cell r="N135" t="str">
            <v>2021/1/6，≤1年不处罚</v>
          </cell>
        </row>
        <row r="136">
          <cell r="A136">
            <v>117637</v>
          </cell>
          <cell r="B136" t="str">
            <v>四川太极大邑晋原街道金巷西街药店</v>
          </cell>
          <cell r="C136" t="str">
            <v>新店</v>
          </cell>
          <cell r="D136" t="str">
            <v>新店</v>
          </cell>
          <cell r="E136" t="str">
            <v>城郊一片</v>
          </cell>
          <cell r="F136" t="str">
            <v>C</v>
          </cell>
          <cell r="G136">
            <v>47</v>
          </cell>
          <cell r="H136">
            <v>38</v>
          </cell>
          <cell r="I136">
            <v>30</v>
          </cell>
          <cell r="J136">
            <v>97</v>
          </cell>
          <cell r="K136">
            <v>38</v>
          </cell>
        </row>
        <row r="136">
          <cell r="N136" t="str">
            <v>2021/2/7，≤1年不处罚</v>
          </cell>
        </row>
        <row r="137">
          <cell r="A137">
            <v>117923</v>
          </cell>
          <cell r="B137" t="str">
            <v>四川太极大邑县观音阁街西段店</v>
          </cell>
          <cell r="C137" t="str">
            <v>新店</v>
          </cell>
          <cell r="D137" t="str">
            <v>新店</v>
          </cell>
          <cell r="E137" t="str">
            <v>城郊一片</v>
          </cell>
          <cell r="F137" t="str">
            <v>C</v>
          </cell>
          <cell r="G137">
            <v>51</v>
          </cell>
          <cell r="H137">
            <v>44</v>
          </cell>
          <cell r="I137">
            <v>30</v>
          </cell>
          <cell r="J137">
            <v>101</v>
          </cell>
          <cell r="K137">
            <v>44</v>
          </cell>
        </row>
        <row r="137">
          <cell r="N137" t="str">
            <v>2021/2/1，≤1年不处罚</v>
          </cell>
        </row>
        <row r="138">
          <cell r="A138">
            <v>118074</v>
          </cell>
          <cell r="B138" t="str">
            <v>四川太极高新区泰和二街药店</v>
          </cell>
          <cell r="C138" t="str">
            <v>新店</v>
          </cell>
          <cell r="D138" t="str">
            <v>新店</v>
          </cell>
          <cell r="E138" t="str">
            <v>东南片区</v>
          </cell>
          <cell r="F138" t="str">
            <v>C</v>
          </cell>
          <cell r="G138">
            <v>0</v>
          </cell>
          <cell r="H138">
            <v>0</v>
          </cell>
          <cell r="I138">
            <v>30</v>
          </cell>
          <cell r="J138">
            <v>50</v>
          </cell>
          <cell r="K138">
            <v>0</v>
          </cell>
        </row>
        <row r="138">
          <cell r="N138" t="str">
            <v>2021/1/28，≤1年不处罚</v>
          </cell>
        </row>
        <row r="139">
          <cell r="A139">
            <v>118151</v>
          </cell>
          <cell r="B139" t="str">
            <v>四川太极金牛区沙湾东一路药店</v>
          </cell>
          <cell r="C139" t="str">
            <v>新店</v>
          </cell>
          <cell r="D139" t="str">
            <v>新店</v>
          </cell>
          <cell r="E139" t="str">
            <v>西门片区</v>
          </cell>
          <cell r="F139" t="str">
            <v>C</v>
          </cell>
          <cell r="G139">
            <v>30</v>
          </cell>
          <cell r="H139">
            <v>31</v>
          </cell>
          <cell r="I139">
            <v>30</v>
          </cell>
          <cell r="J139">
            <v>80</v>
          </cell>
          <cell r="K139">
            <v>31</v>
          </cell>
        </row>
        <row r="139">
          <cell r="N139" t="str">
            <v>2021/2/9，≤1年不处罚</v>
          </cell>
        </row>
        <row r="140">
          <cell r="A140">
            <v>118758</v>
          </cell>
          <cell r="B140" t="str">
            <v>四川太极成华区水碾河路药店</v>
          </cell>
          <cell r="C140" t="str">
            <v>新店</v>
          </cell>
          <cell r="D140" t="str">
            <v>新店</v>
          </cell>
          <cell r="E140" t="str">
            <v>东南片区</v>
          </cell>
          <cell r="F140" t="str">
            <v>C</v>
          </cell>
          <cell r="G140">
            <v>57</v>
          </cell>
          <cell r="H140">
            <v>21</v>
          </cell>
          <cell r="I140">
            <v>30</v>
          </cell>
          <cell r="J140">
            <v>107</v>
          </cell>
          <cell r="K140">
            <v>21</v>
          </cell>
        </row>
        <row r="140">
          <cell r="N140" t="str">
            <v>2021/3/14，≤1年不处罚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7"/>
  <sheetViews>
    <sheetView workbookViewId="0">
      <pane ySplit="1" topLeftCell="A2" activePane="bottomLeft" state="frozen"/>
      <selection/>
      <selection pane="bottomLeft" activeCell="A1" sqref="$A1:$XFD1048576"/>
    </sheetView>
  </sheetViews>
  <sheetFormatPr defaultColWidth="9" defaultRowHeight="13.5"/>
  <cols>
    <col min="3" max="3" width="13.8916666666667" customWidth="1"/>
    <col min="5" max="5" width="26.8916666666667" customWidth="1"/>
    <col min="6" max="6" width="14.125" customWidth="1"/>
    <col min="7" max="7" width="16.875" customWidth="1"/>
    <col min="8" max="8" width="18.3333333333333" customWidth="1"/>
    <col min="9" max="9" width="19.625" customWidth="1"/>
  </cols>
  <sheetData>
    <row r="1" s="1" customFormat="1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</v>
      </c>
      <c r="M1" s="4"/>
      <c r="N1" s="15"/>
    </row>
    <row r="2" spans="1:13">
      <c r="A2" s="8">
        <v>117</v>
      </c>
      <c r="B2" s="8" t="s">
        <v>11</v>
      </c>
      <c r="C2" s="8" t="s">
        <v>12</v>
      </c>
      <c r="D2" s="9">
        <v>709</v>
      </c>
      <c r="E2" s="8" t="s">
        <v>13</v>
      </c>
      <c r="F2" s="9">
        <v>1</v>
      </c>
      <c r="G2" s="9">
        <v>227</v>
      </c>
      <c r="H2" s="9">
        <v>1</v>
      </c>
      <c r="I2" s="9">
        <v>83</v>
      </c>
      <c r="J2" s="9">
        <v>60</v>
      </c>
      <c r="K2" s="9">
        <v>228</v>
      </c>
      <c r="L2" s="8" t="s">
        <v>14</v>
      </c>
      <c r="M2" s="8" t="s">
        <v>15</v>
      </c>
    </row>
    <row r="3" spans="1:13">
      <c r="A3" s="8">
        <v>116</v>
      </c>
      <c r="B3" s="8" t="s">
        <v>11</v>
      </c>
      <c r="C3" s="8" t="s">
        <v>16</v>
      </c>
      <c r="D3" s="9">
        <v>106568</v>
      </c>
      <c r="E3" s="8" t="s">
        <v>17</v>
      </c>
      <c r="F3" s="9">
        <v>1</v>
      </c>
      <c r="G3" s="9">
        <v>79</v>
      </c>
      <c r="H3" s="9">
        <v>1</v>
      </c>
      <c r="I3" s="9">
        <v>74</v>
      </c>
      <c r="J3" s="9">
        <v>50</v>
      </c>
      <c r="K3" s="9">
        <v>82</v>
      </c>
      <c r="L3" s="8" t="s">
        <v>14</v>
      </c>
      <c r="M3" s="8" t="s">
        <v>18</v>
      </c>
    </row>
    <row r="4" spans="1:13">
      <c r="A4" s="8">
        <v>115</v>
      </c>
      <c r="B4" s="8" t="s">
        <v>11</v>
      </c>
      <c r="C4" s="8" t="s">
        <v>19</v>
      </c>
      <c r="D4" s="9">
        <v>571</v>
      </c>
      <c r="E4" s="8" t="s">
        <v>20</v>
      </c>
      <c r="F4" s="9">
        <v>1</v>
      </c>
      <c r="G4" s="9">
        <v>199</v>
      </c>
      <c r="H4" s="9">
        <v>1</v>
      </c>
      <c r="I4" s="9">
        <v>75</v>
      </c>
      <c r="J4" s="9">
        <v>60</v>
      </c>
      <c r="K4" s="9">
        <v>199</v>
      </c>
      <c r="L4" s="8" t="s">
        <v>14</v>
      </c>
      <c r="M4" s="8" t="s">
        <v>21</v>
      </c>
    </row>
    <row r="5" spans="1:13">
      <c r="A5" s="8">
        <v>114</v>
      </c>
      <c r="B5" s="8" t="s">
        <v>11</v>
      </c>
      <c r="C5" s="8" t="s">
        <v>22</v>
      </c>
      <c r="D5" s="9">
        <v>114685</v>
      </c>
      <c r="E5" s="8" t="s">
        <v>23</v>
      </c>
      <c r="F5" s="9">
        <v>1</v>
      </c>
      <c r="G5" s="9">
        <v>15</v>
      </c>
      <c r="H5" s="9">
        <v>1</v>
      </c>
      <c r="I5" s="9">
        <v>101</v>
      </c>
      <c r="J5" s="9">
        <v>141</v>
      </c>
      <c r="K5" s="9">
        <v>5</v>
      </c>
      <c r="L5" s="8" t="s">
        <v>14</v>
      </c>
      <c r="M5" s="8" t="s">
        <v>24</v>
      </c>
    </row>
    <row r="6" spans="1:13">
      <c r="A6" s="8">
        <v>113</v>
      </c>
      <c r="B6" s="8" t="s">
        <v>11</v>
      </c>
      <c r="C6" s="8" t="s">
        <v>25</v>
      </c>
      <c r="D6" s="9">
        <v>114685</v>
      </c>
      <c r="E6" s="8" t="s">
        <v>26</v>
      </c>
      <c r="F6" s="9">
        <v>0</v>
      </c>
      <c r="G6" s="9">
        <v>0</v>
      </c>
      <c r="H6" s="9">
        <v>1</v>
      </c>
      <c r="I6" s="9">
        <v>100</v>
      </c>
      <c r="J6" s="9">
        <v>100</v>
      </c>
      <c r="K6" s="9">
        <v>100</v>
      </c>
      <c r="L6" s="8" t="s">
        <v>14</v>
      </c>
      <c r="M6" s="8" t="s">
        <v>24</v>
      </c>
    </row>
    <row r="7" spans="1:13">
      <c r="A7" s="8">
        <v>112</v>
      </c>
      <c r="B7" s="8" t="s">
        <v>11</v>
      </c>
      <c r="C7" s="8" t="s">
        <v>27</v>
      </c>
      <c r="D7" s="9">
        <v>546</v>
      </c>
      <c r="E7" s="8" t="s">
        <v>28</v>
      </c>
      <c r="F7" s="9">
        <v>1</v>
      </c>
      <c r="G7" s="9">
        <v>188</v>
      </c>
      <c r="H7" s="9">
        <v>1</v>
      </c>
      <c r="I7" s="9">
        <v>138</v>
      </c>
      <c r="J7" s="9">
        <v>50</v>
      </c>
      <c r="K7" s="9">
        <v>192</v>
      </c>
      <c r="L7" s="8" t="s">
        <v>14</v>
      </c>
      <c r="M7" s="8" t="s">
        <v>29</v>
      </c>
    </row>
    <row r="8" spans="1:13">
      <c r="A8" s="8">
        <v>111</v>
      </c>
      <c r="B8" s="8" t="s">
        <v>11</v>
      </c>
      <c r="C8" s="8" t="s">
        <v>30</v>
      </c>
      <c r="D8" s="9">
        <v>118074</v>
      </c>
      <c r="E8" s="8" t="s">
        <v>31</v>
      </c>
      <c r="F8" s="9">
        <v>1</v>
      </c>
      <c r="G8" s="9">
        <v>38</v>
      </c>
      <c r="H8" s="9">
        <v>1</v>
      </c>
      <c r="I8" s="9">
        <v>84</v>
      </c>
      <c r="J8" s="9">
        <v>50</v>
      </c>
      <c r="K8" s="9">
        <v>30</v>
      </c>
      <c r="L8" s="8" t="s">
        <v>14</v>
      </c>
      <c r="M8" s="8" t="s">
        <v>32</v>
      </c>
    </row>
    <row r="9" spans="1:13">
      <c r="A9" s="8">
        <v>110</v>
      </c>
      <c r="B9" s="8" t="s">
        <v>11</v>
      </c>
      <c r="C9" s="8" t="s">
        <v>33</v>
      </c>
      <c r="D9" s="9">
        <v>113025</v>
      </c>
      <c r="E9" s="8" t="s">
        <v>34</v>
      </c>
      <c r="F9" s="8">
        <v>1</v>
      </c>
      <c r="G9" s="9">
        <v>160</v>
      </c>
      <c r="H9" s="9">
        <v>1</v>
      </c>
      <c r="I9" s="9">
        <v>41</v>
      </c>
      <c r="J9" s="9">
        <v>30</v>
      </c>
      <c r="K9" s="9">
        <v>42</v>
      </c>
      <c r="L9" s="8" t="s">
        <v>14</v>
      </c>
      <c r="M9" s="8" t="s">
        <v>35</v>
      </c>
    </row>
    <row r="10" spans="1:13">
      <c r="A10" s="8">
        <v>109</v>
      </c>
      <c r="B10" s="8" t="s">
        <v>11</v>
      </c>
      <c r="C10" s="8" t="s">
        <v>36</v>
      </c>
      <c r="D10" s="9">
        <v>114622</v>
      </c>
      <c r="E10" s="8" t="s">
        <v>37</v>
      </c>
      <c r="F10" s="9">
        <v>1</v>
      </c>
      <c r="G10" s="9">
        <v>51</v>
      </c>
      <c r="H10" s="9">
        <v>1</v>
      </c>
      <c r="I10" s="9">
        <v>125</v>
      </c>
      <c r="J10" s="9">
        <v>30</v>
      </c>
      <c r="K10" s="9">
        <v>52</v>
      </c>
      <c r="L10" s="8" t="s">
        <v>14</v>
      </c>
      <c r="M10" s="8" t="s">
        <v>38</v>
      </c>
    </row>
    <row r="11" spans="1:13">
      <c r="A11" s="8">
        <v>108</v>
      </c>
      <c r="B11" s="8" t="s">
        <v>11</v>
      </c>
      <c r="C11" s="8" t="s">
        <v>39</v>
      </c>
      <c r="D11" s="9">
        <v>347</v>
      </c>
      <c r="E11" s="8" t="s">
        <v>40</v>
      </c>
      <c r="F11" s="9">
        <v>1</v>
      </c>
      <c r="G11" s="9">
        <v>113</v>
      </c>
      <c r="H11" s="9">
        <v>1</v>
      </c>
      <c r="I11" s="9">
        <v>61</v>
      </c>
      <c r="J11" s="9">
        <v>50</v>
      </c>
      <c r="K11" s="9">
        <v>116</v>
      </c>
      <c r="L11" s="8" t="s">
        <v>14</v>
      </c>
      <c r="M11" s="8" t="s">
        <v>41</v>
      </c>
    </row>
    <row r="12" spans="1:13">
      <c r="A12" s="8">
        <v>107</v>
      </c>
      <c r="B12" s="8" t="s">
        <v>11</v>
      </c>
      <c r="C12" s="8" t="s">
        <v>42</v>
      </c>
      <c r="D12" s="9">
        <v>54</v>
      </c>
      <c r="E12" s="8" t="s">
        <v>43</v>
      </c>
      <c r="F12" s="9">
        <v>1</v>
      </c>
      <c r="G12" s="9">
        <v>239</v>
      </c>
      <c r="H12" s="9">
        <v>1</v>
      </c>
      <c r="I12" s="9">
        <v>181</v>
      </c>
      <c r="J12" s="9">
        <v>50</v>
      </c>
      <c r="K12" s="9">
        <v>243</v>
      </c>
      <c r="L12" s="8" t="s">
        <v>14</v>
      </c>
      <c r="M12" s="8" t="s">
        <v>44</v>
      </c>
    </row>
    <row r="13" spans="1:13">
      <c r="A13" s="8">
        <v>106</v>
      </c>
      <c r="B13" s="8" t="s">
        <v>11</v>
      </c>
      <c r="C13" s="8" t="s">
        <v>45</v>
      </c>
      <c r="D13" s="9">
        <v>117491</v>
      </c>
      <c r="E13" s="8" t="s">
        <v>46</v>
      </c>
      <c r="F13" s="9">
        <v>1</v>
      </c>
      <c r="G13" s="9">
        <v>14</v>
      </c>
      <c r="H13" s="9">
        <v>1</v>
      </c>
      <c r="I13" s="9">
        <v>35</v>
      </c>
      <c r="J13" s="9">
        <v>30</v>
      </c>
      <c r="K13" s="9">
        <v>14</v>
      </c>
      <c r="L13" s="8" t="s">
        <v>47</v>
      </c>
      <c r="M13" s="8" t="s">
        <v>48</v>
      </c>
    </row>
    <row r="14" spans="1:13">
      <c r="A14" s="8">
        <v>105</v>
      </c>
      <c r="B14" s="8" t="s">
        <v>11</v>
      </c>
      <c r="C14" s="8" t="s">
        <v>49</v>
      </c>
      <c r="D14" s="9">
        <v>111064</v>
      </c>
      <c r="E14" s="8" t="s">
        <v>50</v>
      </c>
      <c r="F14" s="9">
        <v>1</v>
      </c>
      <c r="G14" s="9">
        <v>59</v>
      </c>
      <c r="H14" s="9">
        <v>1</v>
      </c>
      <c r="I14" s="9">
        <v>135</v>
      </c>
      <c r="J14" s="9">
        <v>60</v>
      </c>
      <c r="K14" s="9">
        <v>60</v>
      </c>
      <c r="L14" s="8" t="s">
        <v>14</v>
      </c>
      <c r="M14" s="8" t="s">
        <v>51</v>
      </c>
    </row>
    <row r="15" spans="1:13">
      <c r="A15" s="8">
        <v>104</v>
      </c>
      <c r="B15" s="8" t="s">
        <v>11</v>
      </c>
      <c r="C15" s="8" t="s">
        <v>52</v>
      </c>
      <c r="D15" s="9">
        <v>329</v>
      </c>
      <c r="E15" s="8" t="s">
        <v>53</v>
      </c>
      <c r="F15" s="9">
        <v>1</v>
      </c>
      <c r="G15" s="9">
        <v>177</v>
      </c>
      <c r="H15" s="9">
        <v>1</v>
      </c>
      <c r="I15" s="9">
        <v>116</v>
      </c>
      <c r="J15" s="9">
        <v>40</v>
      </c>
      <c r="K15" s="9">
        <v>179</v>
      </c>
      <c r="L15" s="8" t="s">
        <v>14</v>
      </c>
      <c r="M15" s="8" t="s">
        <v>54</v>
      </c>
    </row>
    <row r="16" spans="1:13">
      <c r="A16" s="8">
        <v>103</v>
      </c>
      <c r="B16" s="8" t="s">
        <v>11</v>
      </c>
      <c r="C16" s="8" t="s">
        <v>55</v>
      </c>
      <c r="D16" s="9">
        <v>115971</v>
      </c>
      <c r="E16" s="8" t="s">
        <v>56</v>
      </c>
      <c r="F16" s="9">
        <v>1</v>
      </c>
      <c r="G16" s="9">
        <v>39</v>
      </c>
      <c r="H16" s="9">
        <v>1</v>
      </c>
      <c r="I16" s="9">
        <v>69</v>
      </c>
      <c r="J16" s="9">
        <v>60</v>
      </c>
      <c r="K16" s="9">
        <v>30</v>
      </c>
      <c r="L16" s="8" t="s">
        <v>14</v>
      </c>
      <c r="M16" s="8" t="s">
        <v>57</v>
      </c>
    </row>
    <row r="17" spans="1:13">
      <c r="A17" s="8">
        <v>102</v>
      </c>
      <c r="B17" s="8" t="s">
        <v>11</v>
      </c>
      <c r="C17" s="8" t="s">
        <v>58</v>
      </c>
      <c r="D17" s="9">
        <v>114286</v>
      </c>
      <c r="E17" s="8" t="s">
        <v>59</v>
      </c>
      <c r="F17" s="9">
        <v>0</v>
      </c>
      <c r="G17" s="9">
        <v>0</v>
      </c>
      <c r="H17" s="9">
        <v>1</v>
      </c>
      <c r="I17" s="9">
        <v>104</v>
      </c>
      <c r="J17" s="9">
        <v>30</v>
      </c>
      <c r="K17" s="9">
        <v>0</v>
      </c>
      <c r="L17" s="8" t="s">
        <v>14</v>
      </c>
      <c r="M17" s="8" t="s">
        <v>60</v>
      </c>
    </row>
    <row r="18" spans="1:13">
      <c r="A18" s="8">
        <v>101</v>
      </c>
      <c r="B18" s="8" t="s">
        <v>11</v>
      </c>
      <c r="C18" s="8" t="s">
        <v>61</v>
      </c>
      <c r="D18" s="9">
        <v>726</v>
      </c>
      <c r="E18" s="8" t="s">
        <v>62</v>
      </c>
      <c r="F18" s="9">
        <v>1</v>
      </c>
      <c r="G18" s="9">
        <v>202</v>
      </c>
      <c r="H18" s="9">
        <v>1</v>
      </c>
      <c r="I18" s="9">
        <v>116</v>
      </c>
      <c r="J18" s="9">
        <v>40</v>
      </c>
      <c r="K18" s="9">
        <v>199</v>
      </c>
      <c r="L18" s="8" t="s">
        <v>14</v>
      </c>
      <c r="M18" s="8" t="s">
        <v>63</v>
      </c>
    </row>
    <row r="19" spans="1:13">
      <c r="A19" s="8">
        <v>100</v>
      </c>
      <c r="B19" s="8" t="s">
        <v>11</v>
      </c>
      <c r="C19" s="8" t="s">
        <v>64</v>
      </c>
      <c r="D19" s="9">
        <v>740</v>
      </c>
      <c r="E19" s="8" t="s">
        <v>65</v>
      </c>
      <c r="F19" s="9">
        <v>1</v>
      </c>
      <c r="G19" s="9">
        <v>220</v>
      </c>
      <c r="H19" s="9">
        <v>1</v>
      </c>
      <c r="I19" s="9">
        <v>190</v>
      </c>
      <c r="J19" s="9">
        <v>40</v>
      </c>
      <c r="K19" s="9">
        <v>224</v>
      </c>
      <c r="L19" s="8" t="s">
        <v>14</v>
      </c>
      <c r="M19" s="8" t="s">
        <v>66</v>
      </c>
    </row>
    <row r="20" spans="1:13">
      <c r="A20" s="8">
        <v>99</v>
      </c>
      <c r="B20" s="8" t="s">
        <v>11</v>
      </c>
      <c r="C20" s="8" t="s">
        <v>67</v>
      </c>
      <c r="D20" s="9">
        <v>745</v>
      </c>
      <c r="E20" s="8" t="s">
        <v>68</v>
      </c>
      <c r="F20" s="9">
        <v>1</v>
      </c>
      <c r="G20" s="9">
        <v>189</v>
      </c>
      <c r="H20" s="9">
        <v>1</v>
      </c>
      <c r="I20" s="9">
        <v>84</v>
      </c>
      <c r="J20" s="9">
        <v>50</v>
      </c>
      <c r="K20" s="9">
        <v>187</v>
      </c>
      <c r="L20" s="8" t="s">
        <v>14</v>
      </c>
      <c r="M20" s="8" t="s">
        <v>69</v>
      </c>
    </row>
    <row r="21" spans="1:13">
      <c r="A21" s="8">
        <v>98</v>
      </c>
      <c r="B21" s="8" t="s">
        <v>11</v>
      </c>
      <c r="C21" s="8" t="s">
        <v>70</v>
      </c>
      <c r="D21" s="9">
        <v>101453</v>
      </c>
      <c r="E21" s="8" t="s">
        <v>71</v>
      </c>
      <c r="F21" s="9">
        <v>1</v>
      </c>
      <c r="G21" s="9">
        <v>217</v>
      </c>
      <c r="H21" s="9">
        <v>1</v>
      </c>
      <c r="I21" s="9">
        <v>161</v>
      </c>
      <c r="J21" s="9">
        <v>40</v>
      </c>
      <c r="K21" s="9">
        <v>231</v>
      </c>
      <c r="L21" s="8" t="s">
        <v>14</v>
      </c>
      <c r="M21" s="8" t="s">
        <v>72</v>
      </c>
    </row>
    <row r="22" spans="1:13">
      <c r="A22" s="8">
        <v>97</v>
      </c>
      <c r="B22" s="8" t="s">
        <v>11</v>
      </c>
      <c r="C22" s="8" t="s">
        <v>73</v>
      </c>
      <c r="D22" s="9">
        <v>355</v>
      </c>
      <c r="E22" s="8" t="s">
        <v>74</v>
      </c>
      <c r="F22" s="9">
        <v>1</v>
      </c>
      <c r="G22" s="9">
        <v>207</v>
      </c>
      <c r="H22" s="9">
        <v>1</v>
      </c>
      <c r="I22" s="9">
        <v>95</v>
      </c>
      <c r="J22" s="9">
        <v>40</v>
      </c>
      <c r="K22" s="9">
        <v>210</v>
      </c>
      <c r="L22" s="8" t="s">
        <v>14</v>
      </c>
      <c r="M22" s="8" t="s">
        <v>75</v>
      </c>
    </row>
    <row r="23" spans="1:13">
      <c r="A23" s="8">
        <v>96</v>
      </c>
      <c r="B23" s="8" t="s">
        <v>11</v>
      </c>
      <c r="C23" s="8" t="s">
        <v>76</v>
      </c>
      <c r="D23" s="9">
        <v>104428</v>
      </c>
      <c r="E23" s="8" t="s">
        <v>77</v>
      </c>
      <c r="F23" s="9">
        <v>1</v>
      </c>
      <c r="G23" s="9">
        <v>208</v>
      </c>
      <c r="H23" s="9">
        <v>1</v>
      </c>
      <c r="I23" s="9">
        <v>107</v>
      </c>
      <c r="J23" s="9">
        <v>40</v>
      </c>
      <c r="K23" s="9">
        <v>209</v>
      </c>
      <c r="L23" s="8" t="s">
        <v>14</v>
      </c>
      <c r="M23" s="8" t="s">
        <v>78</v>
      </c>
    </row>
    <row r="24" spans="1:13">
      <c r="A24" s="8">
        <v>95</v>
      </c>
      <c r="B24" s="8" t="s">
        <v>11</v>
      </c>
      <c r="C24" s="8" t="s">
        <v>79</v>
      </c>
      <c r="D24" s="9">
        <v>347</v>
      </c>
      <c r="E24" s="8" t="s">
        <v>80</v>
      </c>
      <c r="F24" s="9">
        <v>1</v>
      </c>
      <c r="G24" s="9">
        <v>262</v>
      </c>
      <c r="H24" s="9">
        <v>2</v>
      </c>
      <c r="I24" s="9">
        <v>226</v>
      </c>
      <c r="J24" s="9">
        <v>50</v>
      </c>
      <c r="K24" s="9">
        <v>260</v>
      </c>
      <c r="L24" s="8" t="s">
        <v>14</v>
      </c>
      <c r="M24" s="8" t="s">
        <v>41</v>
      </c>
    </row>
    <row r="25" spans="1:13">
      <c r="A25" s="8">
        <v>94</v>
      </c>
      <c r="B25" s="8" t="s">
        <v>11</v>
      </c>
      <c r="C25" s="8" t="s">
        <v>81</v>
      </c>
      <c r="D25" s="9">
        <v>116482</v>
      </c>
      <c r="E25" s="8" t="s">
        <v>82</v>
      </c>
      <c r="F25" s="9">
        <v>1</v>
      </c>
      <c r="G25" s="9">
        <v>28</v>
      </c>
      <c r="H25" s="9">
        <v>1</v>
      </c>
      <c r="I25" s="9">
        <v>107</v>
      </c>
      <c r="J25" s="9">
        <v>30</v>
      </c>
      <c r="K25" s="9">
        <v>28</v>
      </c>
      <c r="L25" s="8" t="s">
        <v>14</v>
      </c>
      <c r="M25" s="8" t="s">
        <v>83</v>
      </c>
    </row>
    <row r="26" spans="1:13">
      <c r="A26" s="8">
        <v>93</v>
      </c>
      <c r="B26" s="8" t="s">
        <v>11</v>
      </c>
      <c r="C26" s="8" t="s">
        <v>84</v>
      </c>
      <c r="D26" s="9">
        <v>106066</v>
      </c>
      <c r="E26" s="8" t="s">
        <v>85</v>
      </c>
      <c r="F26" s="9">
        <v>1</v>
      </c>
      <c r="G26" s="9">
        <v>174</v>
      </c>
      <c r="H26" s="9">
        <v>1</v>
      </c>
      <c r="I26" s="9">
        <v>130</v>
      </c>
      <c r="J26" s="9">
        <v>40</v>
      </c>
      <c r="K26" s="9">
        <v>173</v>
      </c>
      <c r="L26" s="8" t="s">
        <v>14</v>
      </c>
      <c r="M26" s="8" t="s">
        <v>86</v>
      </c>
    </row>
    <row r="27" spans="1:13">
      <c r="A27" s="8">
        <v>92</v>
      </c>
      <c r="B27" s="8" t="s">
        <v>11</v>
      </c>
      <c r="C27" s="8" t="s">
        <v>87</v>
      </c>
      <c r="D27" s="9">
        <v>113299</v>
      </c>
      <c r="E27" s="8" t="s">
        <v>88</v>
      </c>
      <c r="F27" s="9">
        <v>2</v>
      </c>
      <c r="G27" s="9">
        <v>1174</v>
      </c>
      <c r="H27" s="9">
        <v>2</v>
      </c>
      <c r="I27" s="9">
        <v>154</v>
      </c>
      <c r="J27" s="9">
        <v>118</v>
      </c>
      <c r="K27" s="9">
        <v>181</v>
      </c>
      <c r="L27" s="8" t="s">
        <v>14</v>
      </c>
      <c r="M27" s="8" t="s">
        <v>89</v>
      </c>
    </row>
    <row r="28" spans="1:13">
      <c r="A28" s="8">
        <v>91</v>
      </c>
      <c r="B28" s="8" t="s">
        <v>11</v>
      </c>
      <c r="C28" s="8" t="s">
        <v>90</v>
      </c>
      <c r="D28" s="9">
        <v>104430</v>
      </c>
      <c r="E28" s="8" t="s">
        <v>91</v>
      </c>
      <c r="F28" s="9">
        <v>1</v>
      </c>
      <c r="G28" s="9">
        <v>115</v>
      </c>
      <c r="H28" s="9">
        <v>1</v>
      </c>
      <c r="I28" s="9">
        <v>87</v>
      </c>
      <c r="J28" s="9">
        <v>50</v>
      </c>
      <c r="K28" s="9">
        <v>125</v>
      </c>
      <c r="L28" s="8" t="s">
        <v>14</v>
      </c>
      <c r="M28" s="8" t="s">
        <v>92</v>
      </c>
    </row>
    <row r="29" spans="1:13">
      <c r="A29" s="8">
        <v>90</v>
      </c>
      <c r="B29" s="8" t="s">
        <v>11</v>
      </c>
      <c r="C29" s="8" t="s">
        <v>93</v>
      </c>
      <c r="D29" s="9">
        <v>337</v>
      </c>
      <c r="E29" s="8" t="s">
        <v>94</v>
      </c>
      <c r="F29" s="9">
        <v>2</v>
      </c>
      <c r="G29" s="9">
        <v>408</v>
      </c>
      <c r="H29" s="9">
        <v>3</v>
      </c>
      <c r="I29" s="9">
        <v>493</v>
      </c>
      <c r="J29" s="9">
        <v>40</v>
      </c>
      <c r="K29" s="9">
        <v>406</v>
      </c>
      <c r="L29" s="8" t="s">
        <v>14</v>
      </c>
      <c r="M29" s="8" t="s">
        <v>95</v>
      </c>
    </row>
    <row r="30" spans="1:13">
      <c r="A30" s="8">
        <v>89</v>
      </c>
      <c r="B30" s="8" t="s">
        <v>11</v>
      </c>
      <c r="C30" s="8" t="s">
        <v>96</v>
      </c>
      <c r="D30" s="9">
        <v>753</v>
      </c>
      <c r="E30" s="8" t="s">
        <v>97</v>
      </c>
      <c r="F30" s="9">
        <v>1</v>
      </c>
      <c r="G30" s="9">
        <v>97</v>
      </c>
      <c r="H30" s="9">
        <v>1</v>
      </c>
      <c r="I30" s="9">
        <v>83</v>
      </c>
      <c r="J30" s="9">
        <v>50</v>
      </c>
      <c r="K30" s="9">
        <v>102</v>
      </c>
      <c r="L30" s="8" t="s">
        <v>14</v>
      </c>
      <c r="M30" s="8" t="s">
        <v>98</v>
      </c>
    </row>
    <row r="31" spans="1:13">
      <c r="A31" s="8">
        <v>88</v>
      </c>
      <c r="B31" s="8" t="s">
        <v>11</v>
      </c>
      <c r="C31" s="8" t="s">
        <v>99</v>
      </c>
      <c r="D31" s="9">
        <v>572</v>
      </c>
      <c r="E31" s="8" t="s">
        <v>100</v>
      </c>
      <c r="F31" s="9">
        <v>1</v>
      </c>
      <c r="G31" s="9">
        <v>240</v>
      </c>
      <c r="H31" s="9">
        <v>1</v>
      </c>
      <c r="I31" s="9">
        <v>156</v>
      </c>
      <c r="J31" s="9">
        <v>40</v>
      </c>
      <c r="K31" s="9">
        <v>234</v>
      </c>
      <c r="L31" s="8" t="s">
        <v>14</v>
      </c>
      <c r="M31" s="8" t="s">
        <v>101</v>
      </c>
    </row>
    <row r="32" spans="1:13">
      <c r="A32" s="8">
        <v>87</v>
      </c>
      <c r="B32" s="8" t="s">
        <v>11</v>
      </c>
      <c r="C32" s="8" t="s">
        <v>102</v>
      </c>
      <c r="D32" s="9">
        <v>514</v>
      </c>
      <c r="E32" s="8" t="s">
        <v>103</v>
      </c>
      <c r="F32" s="9">
        <v>1</v>
      </c>
      <c r="G32" s="9">
        <v>409</v>
      </c>
      <c r="H32" s="9">
        <v>3</v>
      </c>
      <c r="I32" s="9">
        <v>506</v>
      </c>
      <c r="J32" s="9">
        <v>40</v>
      </c>
      <c r="K32" s="9">
        <v>418</v>
      </c>
      <c r="L32" s="8" t="s">
        <v>14</v>
      </c>
      <c r="M32" s="8" t="s">
        <v>104</v>
      </c>
    </row>
    <row r="33" spans="1:13">
      <c r="A33" s="8">
        <v>86</v>
      </c>
      <c r="B33" s="8" t="s">
        <v>11</v>
      </c>
      <c r="C33" s="8" t="s">
        <v>105</v>
      </c>
      <c r="D33" s="9">
        <v>112415</v>
      </c>
      <c r="E33" s="8" t="s">
        <v>106</v>
      </c>
      <c r="F33" s="9">
        <v>1</v>
      </c>
      <c r="G33" s="9">
        <v>61</v>
      </c>
      <c r="H33" s="9">
        <v>1</v>
      </c>
      <c r="I33" s="9">
        <v>45</v>
      </c>
      <c r="J33" s="9">
        <v>90</v>
      </c>
      <c r="K33" s="9">
        <v>61</v>
      </c>
      <c r="L33" s="8" t="s">
        <v>14</v>
      </c>
      <c r="M33" s="8" t="s">
        <v>107</v>
      </c>
    </row>
    <row r="34" spans="1:13">
      <c r="A34" s="8">
        <v>85</v>
      </c>
      <c r="B34" s="8" t="s">
        <v>11</v>
      </c>
      <c r="C34" s="8" t="s">
        <v>108</v>
      </c>
      <c r="D34" s="9">
        <v>742</v>
      </c>
      <c r="E34" s="8" t="s">
        <v>109</v>
      </c>
      <c r="F34" s="9">
        <v>1</v>
      </c>
      <c r="G34" s="9">
        <v>198</v>
      </c>
      <c r="H34" s="9">
        <v>2</v>
      </c>
      <c r="I34" s="9">
        <v>236</v>
      </c>
      <c r="J34" s="9">
        <v>40</v>
      </c>
      <c r="K34" s="9">
        <v>203</v>
      </c>
      <c r="L34" s="8" t="s">
        <v>14</v>
      </c>
      <c r="M34" s="8" t="s">
        <v>110</v>
      </c>
    </row>
    <row r="35" spans="1:13">
      <c r="A35" s="8">
        <v>84</v>
      </c>
      <c r="B35" s="8" t="s">
        <v>11</v>
      </c>
      <c r="C35" s="8" t="s">
        <v>111</v>
      </c>
      <c r="D35" s="9">
        <v>754</v>
      </c>
      <c r="E35" s="8" t="s">
        <v>112</v>
      </c>
      <c r="F35" s="9">
        <v>1</v>
      </c>
      <c r="G35" s="9">
        <v>204</v>
      </c>
      <c r="H35" s="9">
        <v>1115</v>
      </c>
      <c r="I35" s="8" t="s">
        <v>11</v>
      </c>
      <c r="J35" s="9">
        <v>40</v>
      </c>
      <c r="K35" s="9">
        <v>208</v>
      </c>
      <c r="L35" s="8" t="s">
        <v>14</v>
      </c>
      <c r="M35" s="8" t="s">
        <v>113</v>
      </c>
    </row>
    <row r="36" spans="1:13">
      <c r="A36" s="8">
        <v>83</v>
      </c>
      <c r="B36" s="8" t="s">
        <v>11</v>
      </c>
      <c r="C36" s="8" t="s">
        <v>114</v>
      </c>
      <c r="D36" s="9">
        <v>379</v>
      </c>
      <c r="E36" s="8" t="s">
        <v>115</v>
      </c>
      <c r="F36" s="9">
        <v>1</v>
      </c>
      <c r="G36" s="9">
        <v>206</v>
      </c>
      <c r="H36" s="9">
        <v>2</v>
      </c>
      <c r="I36" s="9">
        <v>210</v>
      </c>
      <c r="J36" s="9">
        <v>50</v>
      </c>
      <c r="K36" s="9">
        <v>212</v>
      </c>
      <c r="L36" s="8" t="s">
        <v>14</v>
      </c>
      <c r="M36" s="8" t="s">
        <v>116</v>
      </c>
    </row>
    <row r="37" spans="1:13">
      <c r="A37" s="8">
        <v>82</v>
      </c>
      <c r="B37" s="8" t="s">
        <v>11</v>
      </c>
      <c r="C37" s="8" t="s">
        <v>117</v>
      </c>
      <c r="D37" s="9">
        <v>52</v>
      </c>
      <c r="E37" s="8" t="s">
        <v>118</v>
      </c>
      <c r="F37" s="9">
        <v>1</v>
      </c>
      <c r="G37" s="9">
        <v>151</v>
      </c>
      <c r="H37" s="9">
        <v>1</v>
      </c>
      <c r="I37" s="9">
        <v>49</v>
      </c>
      <c r="J37" s="9">
        <v>50</v>
      </c>
      <c r="K37" s="9">
        <v>155</v>
      </c>
      <c r="L37" s="8" t="s">
        <v>14</v>
      </c>
      <c r="M37" s="8" t="s">
        <v>119</v>
      </c>
    </row>
    <row r="38" spans="1:13">
      <c r="A38" s="8">
        <v>81</v>
      </c>
      <c r="B38" s="8" t="s">
        <v>11</v>
      </c>
      <c r="C38" s="8" t="s">
        <v>120</v>
      </c>
      <c r="D38" s="9">
        <v>118758</v>
      </c>
      <c r="E38" s="8" t="s">
        <v>121</v>
      </c>
      <c r="F38" s="9">
        <v>1</v>
      </c>
      <c r="G38" s="9">
        <v>24</v>
      </c>
      <c r="H38" s="9">
        <v>1</v>
      </c>
      <c r="I38" s="9">
        <v>59</v>
      </c>
      <c r="J38" s="9">
        <v>30</v>
      </c>
      <c r="K38" s="9">
        <v>21</v>
      </c>
      <c r="L38" s="8" t="s">
        <v>14</v>
      </c>
      <c r="M38" s="8" t="s">
        <v>122</v>
      </c>
    </row>
    <row r="39" spans="1:13">
      <c r="A39" s="8">
        <v>80</v>
      </c>
      <c r="B39" s="8" t="s">
        <v>11</v>
      </c>
      <c r="C39" s="8" t="s">
        <v>123</v>
      </c>
      <c r="D39" s="9">
        <v>387</v>
      </c>
      <c r="E39" s="8" t="s">
        <v>124</v>
      </c>
      <c r="F39" s="9">
        <v>1</v>
      </c>
      <c r="G39" s="9">
        <v>242</v>
      </c>
      <c r="H39" s="9">
        <v>1</v>
      </c>
      <c r="I39" s="9">
        <v>138</v>
      </c>
      <c r="J39" s="9">
        <v>30</v>
      </c>
      <c r="K39" s="9">
        <v>30</v>
      </c>
      <c r="L39" s="8" t="s">
        <v>14</v>
      </c>
      <c r="M39" s="8" t="s">
        <v>125</v>
      </c>
    </row>
    <row r="40" spans="1:13">
      <c r="A40" s="8">
        <v>79</v>
      </c>
      <c r="B40" s="8" t="s">
        <v>11</v>
      </c>
      <c r="C40" s="8" t="s">
        <v>126</v>
      </c>
      <c r="D40" s="9">
        <v>104533</v>
      </c>
      <c r="E40" s="8" t="s">
        <v>127</v>
      </c>
      <c r="F40" s="9">
        <v>1</v>
      </c>
      <c r="G40" s="9">
        <v>164</v>
      </c>
      <c r="H40" s="9">
        <v>1</v>
      </c>
      <c r="I40" s="9">
        <v>176</v>
      </c>
      <c r="J40" s="9">
        <v>40</v>
      </c>
      <c r="K40" s="9">
        <v>168</v>
      </c>
      <c r="L40" s="8" t="s">
        <v>14</v>
      </c>
      <c r="M40" s="8" t="s">
        <v>128</v>
      </c>
    </row>
    <row r="41" spans="1:13">
      <c r="A41" s="8">
        <v>78</v>
      </c>
      <c r="B41" s="8" t="s">
        <v>11</v>
      </c>
      <c r="C41" s="8" t="s">
        <v>129</v>
      </c>
      <c r="D41" s="9">
        <v>106399</v>
      </c>
      <c r="E41" s="8" t="s">
        <v>130</v>
      </c>
      <c r="F41" s="9">
        <v>1</v>
      </c>
      <c r="G41" s="9">
        <v>117</v>
      </c>
      <c r="H41" s="9">
        <v>1</v>
      </c>
      <c r="I41" s="9">
        <v>102</v>
      </c>
      <c r="J41" s="9">
        <v>50</v>
      </c>
      <c r="K41" s="9">
        <v>120</v>
      </c>
      <c r="L41" s="8" t="s">
        <v>14</v>
      </c>
      <c r="M41" s="8" t="s">
        <v>131</v>
      </c>
    </row>
    <row r="42" spans="1:13">
      <c r="A42" s="8">
        <v>77</v>
      </c>
      <c r="B42" s="8" t="s">
        <v>11</v>
      </c>
      <c r="C42" s="8" t="s">
        <v>132</v>
      </c>
      <c r="D42" s="9">
        <v>107728</v>
      </c>
      <c r="E42" s="8" t="s">
        <v>133</v>
      </c>
      <c r="F42" s="9">
        <v>1</v>
      </c>
      <c r="G42" s="9">
        <v>148</v>
      </c>
      <c r="H42" s="9">
        <v>2</v>
      </c>
      <c r="I42" s="9">
        <v>241</v>
      </c>
      <c r="J42" s="9">
        <v>40</v>
      </c>
      <c r="K42" s="9">
        <v>147</v>
      </c>
      <c r="L42" s="8" t="s">
        <v>14</v>
      </c>
      <c r="M42" s="8" t="s">
        <v>134</v>
      </c>
    </row>
    <row r="43" spans="1:13">
      <c r="A43" s="8">
        <v>76</v>
      </c>
      <c r="B43" s="8" t="s">
        <v>11</v>
      </c>
      <c r="C43" s="8" t="s">
        <v>135</v>
      </c>
      <c r="D43" s="9">
        <v>716</v>
      </c>
      <c r="E43" s="8" t="s">
        <v>136</v>
      </c>
      <c r="F43" s="9">
        <v>1</v>
      </c>
      <c r="G43" s="9">
        <v>252</v>
      </c>
      <c r="H43" s="9">
        <v>2</v>
      </c>
      <c r="I43" s="9">
        <v>283</v>
      </c>
      <c r="J43" s="9">
        <v>40</v>
      </c>
      <c r="K43" s="9">
        <v>258</v>
      </c>
      <c r="L43" s="8" t="s">
        <v>14</v>
      </c>
      <c r="M43" s="8" t="s">
        <v>137</v>
      </c>
    </row>
    <row r="44" spans="1:13">
      <c r="A44" s="8">
        <v>75</v>
      </c>
      <c r="B44" s="8" t="s">
        <v>11</v>
      </c>
      <c r="C44" s="8" t="s">
        <v>138</v>
      </c>
      <c r="D44" s="9">
        <v>117637</v>
      </c>
      <c r="E44" s="8" t="s">
        <v>139</v>
      </c>
      <c r="F44" s="9">
        <v>1</v>
      </c>
      <c r="G44" s="9">
        <v>43</v>
      </c>
      <c r="H44" s="9">
        <v>1</v>
      </c>
      <c r="I44" s="9">
        <v>61</v>
      </c>
      <c r="J44" s="9">
        <v>30</v>
      </c>
      <c r="K44" s="9">
        <v>38</v>
      </c>
      <c r="L44" s="8" t="s">
        <v>14</v>
      </c>
      <c r="M44" s="8" t="s">
        <v>140</v>
      </c>
    </row>
    <row r="45" spans="1:13">
      <c r="A45" s="8">
        <v>74</v>
      </c>
      <c r="B45" s="8" t="s">
        <v>11</v>
      </c>
      <c r="C45" s="8" t="s">
        <v>141</v>
      </c>
      <c r="D45" s="9">
        <v>591</v>
      </c>
      <c r="E45" s="8" t="s">
        <v>142</v>
      </c>
      <c r="F45" s="9">
        <v>1</v>
      </c>
      <c r="G45" s="9">
        <v>154</v>
      </c>
      <c r="H45" s="9">
        <v>1</v>
      </c>
      <c r="I45" s="9">
        <v>128</v>
      </c>
      <c r="J45" s="9">
        <v>40</v>
      </c>
      <c r="K45" s="9">
        <v>158</v>
      </c>
      <c r="L45" s="8" t="s">
        <v>14</v>
      </c>
      <c r="M45" s="8" t="s">
        <v>143</v>
      </c>
    </row>
    <row r="46" spans="1:13">
      <c r="A46" s="8">
        <v>73</v>
      </c>
      <c r="B46" s="8" t="s">
        <v>11</v>
      </c>
      <c r="C46" s="8" t="s">
        <v>144</v>
      </c>
      <c r="D46" s="9">
        <v>307</v>
      </c>
      <c r="E46" s="8" t="s">
        <v>145</v>
      </c>
      <c r="F46" s="9">
        <v>2</v>
      </c>
      <c r="G46" s="9">
        <v>551</v>
      </c>
      <c r="H46" s="9">
        <v>5</v>
      </c>
      <c r="I46" s="9">
        <v>942</v>
      </c>
      <c r="J46" s="9">
        <v>70</v>
      </c>
      <c r="K46" s="9">
        <v>640</v>
      </c>
      <c r="L46" s="8" t="s">
        <v>14</v>
      </c>
      <c r="M46" s="8" t="s">
        <v>146</v>
      </c>
    </row>
    <row r="47" spans="1:13">
      <c r="A47" s="8">
        <v>72</v>
      </c>
      <c r="B47" s="8" t="s">
        <v>11</v>
      </c>
      <c r="C47" s="8" t="s">
        <v>147</v>
      </c>
      <c r="D47" s="9">
        <v>713</v>
      </c>
      <c r="E47" s="8" t="s">
        <v>148</v>
      </c>
      <c r="F47" s="9">
        <v>1</v>
      </c>
      <c r="G47" s="9">
        <v>176</v>
      </c>
      <c r="H47" s="9">
        <v>1</v>
      </c>
      <c r="I47" s="9">
        <v>85</v>
      </c>
      <c r="J47" s="9">
        <v>30</v>
      </c>
      <c r="K47" s="9">
        <v>145</v>
      </c>
      <c r="L47" s="8" t="s">
        <v>14</v>
      </c>
      <c r="M47" s="8" t="s">
        <v>149</v>
      </c>
    </row>
    <row r="48" spans="1:13">
      <c r="A48" s="8">
        <v>71</v>
      </c>
      <c r="B48" s="8" t="s">
        <v>11</v>
      </c>
      <c r="C48" s="8" t="s">
        <v>150</v>
      </c>
      <c r="D48" s="9">
        <v>110378</v>
      </c>
      <c r="E48" s="8" t="s">
        <v>151</v>
      </c>
      <c r="F48" s="9">
        <v>1</v>
      </c>
      <c r="G48" s="9">
        <v>119</v>
      </c>
      <c r="H48" s="9">
        <v>1</v>
      </c>
      <c r="I48" s="9">
        <v>166</v>
      </c>
      <c r="J48" s="9">
        <v>40</v>
      </c>
      <c r="K48" s="9">
        <v>115</v>
      </c>
      <c r="L48" s="8" t="s">
        <v>14</v>
      </c>
      <c r="M48" s="8" t="s">
        <v>152</v>
      </c>
    </row>
    <row r="49" spans="1:13">
      <c r="A49" s="8">
        <v>70</v>
      </c>
      <c r="B49" s="8" t="s">
        <v>11</v>
      </c>
      <c r="C49" s="8" t="s">
        <v>153</v>
      </c>
      <c r="D49" s="9">
        <v>351</v>
      </c>
      <c r="E49" s="8" t="s">
        <v>154</v>
      </c>
      <c r="F49" s="9">
        <v>1</v>
      </c>
      <c r="G49" s="9">
        <v>171</v>
      </c>
      <c r="H49" s="9">
        <v>1</v>
      </c>
      <c r="I49" s="9">
        <v>132</v>
      </c>
      <c r="J49" s="9">
        <v>40</v>
      </c>
      <c r="K49" s="9">
        <v>173</v>
      </c>
      <c r="L49" s="8" t="s">
        <v>14</v>
      </c>
      <c r="M49" s="8" t="s">
        <v>155</v>
      </c>
    </row>
    <row r="50" spans="1:13">
      <c r="A50" s="8">
        <v>69</v>
      </c>
      <c r="B50" s="8" t="s">
        <v>11</v>
      </c>
      <c r="C50" s="8" t="s">
        <v>156</v>
      </c>
      <c r="D50" s="9">
        <v>717</v>
      </c>
      <c r="E50" s="8" t="s">
        <v>157</v>
      </c>
      <c r="F50" s="9">
        <v>1</v>
      </c>
      <c r="G50" s="9">
        <v>214</v>
      </c>
      <c r="H50" s="9">
        <v>2</v>
      </c>
      <c r="I50" s="9">
        <v>211</v>
      </c>
      <c r="J50" s="9">
        <v>40</v>
      </c>
      <c r="K50" s="9">
        <v>225</v>
      </c>
      <c r="L50" s="8" t="s">
        <v>14</v>
      </c>
      <c r="M50" s="8" t="s">
        <v>158</v>
      </c>
    </row>
    <row r="51" spans="1:13">
      <c r="A51" s="8">
        <v>68</v>
      </c>
      <c r="B51" s="8" t="s">
        <v>11</v>
      </c>
      <c r="C51" s="8" t="s">
        <v>159</v>
      </c>
      <c r="D51" s="9">
        <v>391</v>
      </c>
      <c r="E51" s="8" t="s">
        <v>160</v>
      </c>
      <c r="F51" s="9">
        <v>1</v>
      </c>
      <c r="G51" s="9">
        <v>144</v>
      </c>
      <c r="H51" s="9">
        <v>1</v>
      </c>
      <c r="I51" s="9">
        <v>97</v>
      </c>
      <c r="J51" s="9">
        <v>50</v>
      </c>
      <c r="K51" s="9">
        <v>146</v>
      </c>
      <c r="L51" s="8" t="s">
        <v>14</v>
      </c>
      <c r="M51" s="8" t="s">
        <v>161</v>
      </c>
    </row>
    <row r="52" spans="1:13">
      <c r="A52" s="8">
        <v>67</v>
      </c>
      <c r="B52" s="8" t="s">
        <v>11</v>
      </c>
      <c r="C52" s="8" t="s">
        <v>159</v>
      </c>
      <c r="D52" s="9">
        <v>515</v>
      </c>
      <c r="E52" s="8" t="s">
        <v>162</v>
      </c>
      <c r="F52" s="9">
        <v>1</v>
      </c>
      <c r="G52" s="9">
        <v>243</v>
      </c>
      <c r="H52" s="9">
        <v>1</v>
      </c>
      <c r="I52" s="9">
        <v>179</v>
      </c>
      <c r="J52" s="9">
        <v>50</v>
      </c>
      <c r="K52" s="9">
        <v>246</v>
      </c>
      <c r="L52" s="8" t="s">
        <v>14</v>
      </c>
      <c r="M52" s="8" t="s">
        <v>163</v>
      </c>
    </row>
    <row r="53" spans="1:13">
      <c r="A53" s="8">
        <v>66</v>
      </c>
      <c r="B53" s="8" t="s">
        <v>11</v>
      </c>
      <c r="C53" s="8" t="s">
        <v>164</v>
      </c>
      <c r="D53" s="9">
        <v>357</v>
      </c>
      <c r="E53" s="8" t="s">
        <v>165</v>
      </c>
      <c r="F53" s="9">
        <v>1</v>
      </c>
      <c r="G53" s="9">
        <v>121</v>
      </c>
      <c r="H53" s="9">
        <v>1</v>
      </c>
      <c r="I53" s="9">
        <v>178</v>
      </c>
      <c r="J53" s="9">
        <v>40</v>
      </c>
      <c r="K53" s="9">
        <v>120</v>
      </c>
      <c r="L53" s="8" t="s">
        <v>14</v>
      </c>
      <c r="M53" s="8" t="s">
        <v>166</v>
      </c>
    </row>
    <row r="54" spans="1:13">
      <c r="A54" s="8">
        <v>65</v>
      </c>
      <c r="B54" s="8" t="s">
        <v>11</v>
      </c>
      <c r="C54" s="8" t="s">
        <v>167</v>
      </c>
      <c r="D54" s="9">
        <v>581</v>
      </c>
      <c r="E54" s="8" t="s">
        <v>168</v>
      </c>
      <c r="F54" s="9">
        <v>1</v>
      </c>
      <c r="G54" s="9">
        <v>168</v>
      </c>
      <c r="H54" s="9">
        <v>1</v>
      </c>
      <c r="I54" s="9">
        <v>117</v>
      </c>
      <c r="J54" s="9">
        <v>50</v>
      </c>
      <c r="K54" s="9">
        <v>171</v>
      </c>
      <c r="L54" s="8" t="s">
        <v>14</v>
      </c>
      <c r="M54" s="8" t="s">
        <v>169</v>
      </c>
    </row>
    <row r="55" spans="1:13">
      <c r="A55" s="8">
        <v>64</v>
      </c>
      <c r="B55" s="8" t="s">
        <v>11</v>
      </c>
      <c r="C55" s="8" t="s">
        <v>170</v>
      </c>
      <c r="D55" s="9">
        <v>744</v>
      </c>
      <c r="E55" s="8" t="s">
        <v>171</v>
      </c>
      <c r="F55" s="9">
        <v>1</v>
      </c>
      <c r="G55" s="9">
        <v>182</v>
      </c>
      <c r="H55" s="9">
        <v>1</v>
      </c>
      <c r="I55" s="9">
        <v>148</v>
      </c>
      <c r="J55" s="9">
        <v>50</v>
      </c>
      <c r="K55" s="9">
        <v>185</v>
      </c>
      <c r="L55" s="8" t="s">
        <v>14</v>
      </c>
      <c r="M55" s="8" t="s">
        <v>172</v>
      </c>
    </row>
    <row r="56" spans="1:13">
      <c r="A56" s="8">
        <v>63</v>
      </c>
      <c r="B56" s="8" t="s">
        <v>11</v>
      </c>
      <c r="C56" s="8" t="s">
        <v>173</v>
      </c>
      <c r="D56" s="9">
        <v>744</v>
      </c>
      <c r="E56" s="8" t="s">
        <v>171</v>
      </c>
      <c r="F56" s="9">
        <v>1</v>
      </c>
      <c r="G56" s="9">
        <v>182</v>
      </c>
      <c r="H56" s="9">
        <v>1</v>
      </c>
      <c r="I56" s="9">
        <v>148</v>
      </c>
      <c r="J56" s="9">
        <v>50</v>
      </c>
      <c r="K56" s="9">
        <v>185</v>
      </c>
      <c r="L56" s="8" t="s">
        <v>14</v>
      </c>
      <c r="M56" s="8" t="s">
        <v>172</v>
      </c>
    </row>
    <row r="57" spans="1:13">
      <c r="A57" s="8">
        <v>62</v>
      </c>
      <c r="B57" s="8" t="s">
        <v>11</v>
      </c>
      <c r="C57" s="8" t="s">
        <v>174</v>
      </c>
      <c r="D57" s="9">
        <v>103199</v>
      </c>
      <c r="E57" s="8" t="s">
        <v>175</v>
      </c>
      <c r="F57" s="9">
        <v>1</v>
      </c>
      <c r="G57" s="9">
        <v>206</v>
      </c>
      <c r="H57" s="9">
        <v>1</v>
      </c>
      <c r="I57" s="9">
        <v>61</v>
      </c>
      <c r="J57" s="9">
        <v>60</v>
      </c>
      <c r="K57" s="9">
        <v>210</v>
      </c>
      <c r="L57" s="8" t="s">
        <v>14</v>
      </c>
      <c r="M57" s="8" t="s">
        <v>176</v>
      </c>
    </row>
    <row r="58" spans="1:13">
      <c r="A58" s="8">
        <v>61</v>
      </c>
      <c r="B58" s="8" t="s">
        <v>11</v>
      </c>
      <c r="C58" s="8" t="s">
        <v>174</v>
      </c>
      <c r="D58" s="9">
        <v>102564</v>
      </c>
      <c r="E58" s="8" t="s">
        <v>177</v>
      </c>
      <c r="F58" s="9">
        <v>1</v>
      </c>
      <c r="G58" s="9">
        <v>131</v>
      </c>
      <c r="H58" s="9">
        <v>1</v>
      </c>
      <c r="I58" s="9">
        <v>162</v>
      </c>
      <c r="J58" s="9">
        <v>40</v>
      </c>
      <c r="K58" s="9">
        <v>132</v>
      </c>
      <c r="L58" s="8" t="s">
        <v>14</v>
      </c>
      <c r="M58" s="8" t="s">
        <v>178</v>
      </c>
    </row>
    <row r="59" spans="1:13">
      <c r="A59" s="8">
        <v>60</v>
      </c>
      <c r="B59" s="8" t="s">
        <v>11</v>
      </c>
      <c r="C59" s="8" t="s">
        <v>179</v>
      </c>
      <c r="D59" s="9">
        <v>339</v>
      </c>
      <c r="E59" s="8" t="s">
        <v>180</v>
      </c>
      <c r="F59" s="9">
        <v>1</v>
      </c>
      <c r="G59" s="9">
        <v>137</v>
      </c>
      <c r="H59" s="9">
        <v>1</v>
      </c>
      <c r="I59" s="9">
        <v>115</v>
      </c>
      <c r="J59" s="9">
        <v>30</v>
      </c>
      <c r="K59" s="9">
        <v>142</v>
      </c>
      <c r="L59" s="8" t="s">
        <v>14</v>
      </c>
      <c r="M59" s="8" t="s">
        <v>181</v>
      </c>
    </row>
    <row r="60" spans="1:13">
      <c r="A60" s="8">
        <v>59</v>
      </c>
      <c r="B60" s="8" t="s">
        <v>11</v>
      </c>
      <c r="C60" s="8" t="s">
        <v>182</v>
      </c>
      <c r="D60" s="9">
        <v>738</v>
      </c>
      <c r="E60" s="8" t="s">
        <v>183</v>
      </c>
      <c r="F60" s="9">
        <v>1</v>
      </c>
      <c r="G60" s="9">
        <v>251</v>
      </c>
      <c r="H60" s="9">
        <v>1</v>
      </c>
      <c r="I60" s="9">
        <v>160</v>
      </c>
      <c r="J60" s="9">
        <v>40</v>
      </c>
      <c r="K60" s="9">
        <v>262</v>
      </c>
      <c r="L60" s="8" t="s">
        <v>14</v>
      </c>
      <c r="M60" s="8" t="s">
        <v>184</v>
      </c>
    </row>
    <row r="61" spans="1:13">
      <c r="A61" s="8">
        <v>58</v>
      </c>
      <c r="B61" s="8" t="s">
        <v>11</v>
      </c>
      <c r="C61" s="8" t="s">
        <v>185</v>
      </c>
      <c r="D61" s="9">
        <v>113298</v>
      </c>
      <c r="E61" s="8" t="s">
        <v>186</v>
      </c>
      <c r="F61" s="9">
        <v>1</v>
      </c>
      <c r="G61" s="9">
        <v>48</v>
      </c>
      <c r="H61" s="9">
        <v>1</v>
      </c>
      <c r="I61" s="9">
        <v>73</v>
      </c>
      <c r="J61" s="9">
        <v>30</v>
      </c>
      <c r="K61" s="9">
        <v>44</v>
      </c>
      <c r="L61" s="8" t="s">
        <v>14</v>
      </c>
      <c r="M61" s="8" t="s">
        <v>187</v>
      </c>
    </row>
    <row r="62" spans="1:13">
      <c r="A62" s="8">
        <v>57</v>
      </c>
      <c r="B62" s="8" t="s">
        <v>11</v>
      </c>
      <c r="C62" s="8" t="s">
        <v>188</v>
      </c>
      <c r="D62" s="9">
        <v>371</v>
      </c>
      <c r="E62" s="8" t="s">
        <v>189</v>
      </c>
      <c r="F62" s="9">
        <v>1</v>
      </c>
      <c r="G62" s="9">
        <v>200</v>
      </c>
      <c r="H62" s="9">
        <v>1</v>
      </c>
      <c r="I62" s="9">
        <v>127</v>
      </c>
      <c r="J62" s="9">
        <v>40</v>
      </c>
      <c r="K62" s="9">
        <v>200</v>
      </c>
      <c r="L62" s="8" t="s">
        <v>14</v>
      </c>
      <c r="M62" s="8" t="s">
        <v>190</v>
      </c>
    </row>
    <row r="63" spans="1:13">
      <c r="A63" s="8">
        <v>56</v>
      </c>
      <c r="B63" s="8" t="s">
        <v>11</v>
      </c>
      <c r="C63" s="8" t="s">
        <v>191</v>
      </c>
      <c r="D63" s="9">
        <v>104838</v>
      </c>
      <c r="E63" s="8" t="s">
        <v>192</v>
      </c>
      <c r="F63" s="9">
        <v>1</v>
      </c>
      <c r="G63" s="9">
        <v>230</v>
      </c>
      <c r="H63" s="9">
        <v>1</v>
      </c>
      <c r="I63" s="9">
        <v>122</v>
      </c>
      <c r="J63" s="9">
        <v>40</v>
      </c>
      <c r="K63" s="9">
        <v>235</v>
      </c>
      <c r="L63" s="8" t="s">
        <v>14</v>
      </c>
      <c r="M63" s="8" t="s">
        <v>193</v>
      </c>
    </row>
    <row r="64" spans="1:13">
      <c r="A64" s="8">
        <v>55</v>
      </c>
      <c r="B64" s="8" t="s">
        <v>11</v>
      </c>
      <c r="C64" s="8" t="s">
        <v>194</v>
      </c>
      <c r="D64" s="9">
        <v>118151</v>
      </c>
      <c r="E64" s="8" t="s">
        <v>195</v>
      </c>
      <c r="F64" s="9">
        <v>1</v>
      </c>
      <c r="G64" s="9">
        <v>26</v>
      </c>
      <c r="H64" s="9">
        <v>1</v>
      </c>
      <c r="I64" s="9">
        <v>29</v>
      </c>
      <c r="J64" s="9">
        <v>30</v>
      </c>
      <c r="K64" s="9">
        <v>31</v>
      </c>
      <c r="L64" s="8" t="s">
        <v>14</v>
      </c>
      <c r="M64" s="8" t="s">
        <v>196</v>
      </c>
    </row>
    <row r="65" spans="1:13">
      <c r="A65" s="8">
        <v>54</v>
      </c>
      <c r="B65" s="8" t="s">
        <v>11</v>
      </c>
      <c r="C65" s="8" t="s">
        <v>197</v>
      </c>
      <c r="D65" s="9">
        <v>721</v>
      </c>
      <c r="E65" s="8" t="s">
        <v>198</v>
      </c>
      <c r="F65" s="9">
        <v>1</v>
      </c>
      <c r="G65" s="9">
        <v>226</v>
      </c>
      <c r="H65" s="9">
        <v>1</v>
      </c>
      <c r="I65" s="9">
        <v>195</v>
      </c>
      <c r="J65" s="9">
        <v>40</v>
      </c>
      <c r="K65" s="9">
        <v>228</v>
      </c>
      <c r="L65" s="8" t="s">
        <v>14</v>
      </c>
      <c r="M65" s="8" t="s">
        <v>199</v>
      </c>
    </row>
    <row r="66" spans="1:13">
      <c r="A66" s="8">
        <v>53</v>
      </c>
      <c r="B66" s="8" t="s">
        <v>11</v>
      </c>
      <c r="C66" s="8" t="s">
        <v>197</v>
      </c>
      <c r="D66" s="9">
        <v>746</v>
      </c>
      <c r="E66" s="8" t="s">
        <v>200</v>
      </c>
      <c r="F66" s="9">
        <v>1</v>
      </c>
      <c r="G66" s="9">
        <v>369</v>
      </c>
      <c r="H66" s="9">
        <v>2</v>
      </c>
      <c r="I66" s="9">
        <v>339</v>
      </c>
      <c r="J66" s="9">
        <v>40</v>
      </c>
      <c r="K66" s="9">
        <v>374</v>
      </c>
      <c r="L66" s="8" t="s">
        <v>14</v>
      </c>
      <c r="M66" s="8" t="s">
        <v>201</v>
      </c>
    </row>
    <row r="67" spans="1:13">
      <c r="A67" s="8">
        <v>52</v>
      </c>
      <c r="B67" s="8" t="s">
        <v>11</v>
      </c>
      <c r="C67" s="8" t="s">
        <v>197</v>
      </c>
      <c r="D67" s="9">
        <v>746</v>
      </c>
      <c r="E67" s="8" t="s">
        <v>200</v>
      </c>
      <c r="F67" s="9">
        <v>1</v>
      </c>
      <c r="G67" s="9">
        <v>369</v>
      </c>
      <c r="H67" s="9">
        <v>2</v>
      </c>
      <c r="I67" s="9">
        <v>339</v>
      </c>
      <c r="J67" s="9">
        <v>40</v>
      </c>
      <c r="K67" s="9">
        <v>374</v>
      </c>
      <c r="L67" s="8" t="s">
        <v>14</v>
      </c>
      <c r="M67" s="8" t="s">
        <v>201</v>
      </c>
    </row>
    <row r="68" spans="1:13">
      <c r="A68" s="8">
        <v>51</v>
      </c>
      <c r="B68" s="8" t="s">
        <v>11</v>
      </c>
      <c r="C68" s="8" t="s">
        <v>202</v>
      </c>
      <c r="D68" s="9">
        <v>367</v>
      </c>
      <c r="E68" s="8" t="s">
        <v>203</v>
      </c>
      <c r="F68" s="9">
        <v>1</v>
      </c>
      <c r="G68" s="9">
        <v>212</v>
      </c>
      <c r="H68" s="9">
        <v>2</v>
      </c>
      <c r="I68" s="9">
        <v>380</v>
      </c>
      <c r="J68" s="9">
        <v>60</v>
      </c>
      <c r="K68" s="9">
        <v>60</v>
      </c>
      <c r="L68" s="8" t="s">
        <v>14</v>
      </c>
      <c r="M68" s="8" t="s">
        <v>204</v>
      </c>
    </row>
    <row r="69" spans="1:13">
      <c r="A69" s="8">
        <v>50</v>
      </c>
      <c r="B69" s="8" t="s">
        <v>11</v>
      </c>
      <c r="C69" s="8" t="s">
        <v>205</v>
      </c>
      <c r="D69" s="9">
        <v>108656</v>
      </c>
      <c r="E69" s="8" t="s">
        <v>206</v>
      </c>
      <c r="F69" s="9">
        <v>1</v>
      </c>
      <c r="G69" s="9">
        <v>221</v>
      </c>
      <c r="H69" s="9">
        <v>2</v>
      </c>
      <c r="I69" s="9">
        <v>205</v>
      </c>
      <c r="J69" s="9">
        <v>40</v>
      </c>
      <c r="K69" s="9">
        <v>231</v>
      </c>
      <c r="L69" s="8" t="s">
        <v>14</v>
      </c>
      <c r="M69" s="8" t="s">
        <v>207</v>
      </c>
    </row>
    <row r="70" spans="1:13">
      <c r="A70" s="8">
        <v>49</v>
      </c>
      <c r="B70" s="8" t="s">
        <v>11</v>
      </c>
      <c r="C70" s="8" t="s">
        <v>208</v>
      </c>
      <c r="D70" s="9">
        <v>747</v>
      </c>
      <c r="E70" s="8" t="s">
        <v>209</v>
      </c>
      <c r="F70" s="9">
        <v>1</v>
      </c>
      <c r="G70" s="9">
        <v>149</v>
      </c>
      <c r="H70" s="9">
        <v>1</v>
      </c>
      <c r="I70" s="9">
        <v>106</v>
      </c>
      <c r="J70" s="9">
        <v>40</v>
      </c>
      <c r="K70" s="9">
        <v>154</v>
      </c>
      <c r="L70" s="8" t="s">
        <v>14</v>
      </c>
      <c r="M70" s="8" t="s">
        <v>210</v>
      </c>
    </row>
    <row r="71" spans="1:13">
      <c r="A71" s="8">
        <v>48</v>
      </c>
      <c r="B71" s="8" t="s">
        <v>11</v>
      </c>
      <c r="C71" s="8" t="s">
        <v>211</v>
      </c>
      <c r="D71" s="9">
        <v>106485</v>
      </c>
      <c r="E71" s="8" t="s">
        <v>212</v>
      </c>
      <c r="F71" s="9">
        <v>1</v>
      </c>
      <c r="G71" s="9">
        <v>95</v>
      </c>
      <c r="H71" s="9">
        <v>1</v>
      </c>
      <c r="I71" s="9">
        <v>93</v>
      </c>
      <c r="J71" s="9">
        <v>40</v>
      </c>
      <c r="K71" s="9">
        <v>103</v>
      </c>
      <c r="L71" s="8" t="s">
        <v>14</v>
      </c>
      <c r="M71" s="8" t="s">
        <v>213</v>
      </c>
    </row>
    <row r="72" spans="1:13">
      <c r="A72" s="8">
        <v>47</v>
      </c>
      <c r="B72" s="8" t="s">
        <v>11</v>
      </c>
      <c r="C72" s="8" t="s">
        <v>214</v>
      </c>
      <c r="D72" s="9">
        <v>377</v>
      </c>
      <c r="E72" s="8" t="s">
        <v>215</v>
      </c>
      <c r="F72" s="9">
        <v>1</v>
      </c>
      <c r="G72" s="9">
        <v>153</v>
      </c>
      <c r="H72" s="9">
        <v>1</v>
      </c>
      <c r="I72" s="9">
        <v>100</v>
      </c>
      <c r="J72" s="9">
        <v>50</v>
      </c>
      <c r="K72" s="9">
        <v>155</v>
      </c>
      <c r="L72" s="8" t="s">
        <v>14</v>
      </c>
      <c r="M72" s="8" t="s">
        <v>216</v>
      </c>
    </row>
    <row r="73" spans="1:13">
      <c r="A73" s="8">
        <v>46</v>
      </c>
      <c r="B73" s="8" t="s">
        <v>11</v>
      </c>
      <c r="C73" s="8" t="s">
        <v>217</v>
      </c>
      <c r="D73" s="9">
        <v>545</v>
      </c>
      <c r="E73" s="8" t="s">
        <v>218</v>
      </c>
      <c r="F73" s="8">
        <v>1</v>
      </c>
      <c r="G73" s="8">
        <v>157</v>
      </c>
      <c r="H73" s="8">
        <v>1</v>
      </c>
      <c r="I73" s="8">
        <v>114</v>
      </c>
      <c r="J73" s="9">
        <v>40</v>
      </c>
      <c r="K73" s="9">
        <v>164</v>
      </c>
      <c r="L73" s="8" t="s">
        <v>14</v>
      </c>
      <c r="M73" s="8" t="s">
        <v>219</v>
      </c>
    </row>
    <row r="74" spans="1:13">
      <c r="A74" s="8">
        <v>45</v>
      </c>
      <c r="B74" s="8" t="s">
        <v>11</v>
      </c>
      <c r="C74" s="8" t="s">
        <v>220</v>
      </c>
      <c r="D74" s="9">
        <v>732</v>
      </c>
      <c r="E74" s="8" t="s">
        <v>221</v>
      </c>
      <c r="F74" s="9">
        <v>1</v>
      </c>
      <c r="G74" s="9">
        <v>1</v>
      </c>
      <c r="H74" s="9">
        <v>1</v>
      </c>
      <c r="I74" s="9">
        <v>1</v>
      </c>
      <c r="J74" s="9">
        <v>30</v>
      </c>
      <c r="K74" s="9">
        <v>10</v>
      </c>
      <c r="L74" s="8" t="s">
        <v>14</v>
      </c>
      <c r="M74" s="8" t="s">
        <v>222</v>
      </c>
    </row>
    <row r="75" spans="1:13">
      <c r="A75" s="8">
        <v>44</v>
      </c>
      <c r="B75" s="8" t="s">
        <v>11</v>
      </c>
      <c r="C75" s="8" t="s">
        <v>223</v>
      </c>
      <c r="D75" s="9">
        <v>385</v>
      </c>
      <c r="E75" s="8" t="s">
        <v>224</v>
      </c>
      <c r="F75" s="9">
        <v>1</v>
      </c>
      <c r="G75" s="9">
        <v>302</v>
      </c>
      <c r="H75" s="9">
        <v>2</v>
      </c>
      <c r="I75" s="9">
        <v>326</v>
      </c>
      <c r="J75" s="9">
        <v>40</v>
      </c>
      <c r="K75" s="9">
        <v>307</v>
      </c>
      <c r="L75" s="8" t="s">
        <v>14</v>
      </c>
      <c r="M75" s="8" t="s">
        <v>225</v>
      </c>
    </row>
    <row r="76" spans="1:13">
      <c r="A76" s="8">
        <v>43</v>
      </c>
      <c r="B76" s="8" t="s">
        <v>11</v>
      </c>
      <c r="C76" s="8" t="s">
        <v>226</v>
      </c>
      <c r="D76" s="9">
        <v>710</v>
      </c>
      <c r="E76" s="8" t="s">
        <v>227</v>
      </c>
      <c r="F76" s="9">
        <v>1</v>
      </c>
      <c r="G76" s="9">
        <v>198</v>
      </c>
      <c r="H76" s="9">
        <v>2</v>
      </c>
      <c r="I76" s="9">
        <v>114</v>
      </c>
      <c r="J76" s="9">
        <v>40</v>
      </c>
      <c r="K76" s="9">
        <v>198</v>
      </c>
      <c r="L76" s="8" t="s">
        <v>14</v>
      </c>
      <c r="M76" s="8" t="s">
        <v>228</v>
      </c>
    </row>
    <row r="77" spans="1:13">
      <c r="A77" s="8">
        <v>42</v>
      </c>
      <c r="B77" s="8" t="s">
        <v>11</v>
      </c>
      <c r="C77" s="8" t="s">
        <v>229</v>
      </c>
      <c r="D77" s="12">
        <v>539</v>
      </c>
      <c r="E77" s="8" t="s">
        <v>230</v>
      </c>
      <c r="F77" s="9">
        <v>1</v>
      </c>
      <c r="G77" s="9">
        <v>150</v>
      </c>
      <c r="H77" s="9">
        <v>1</v>
      </c>
      <c r="I77" s="9">
        <v>159</v>
      </c>
      <c r="J77" s="9">
        <v>40</v>
      </c>
      <c r="K77" s="9">
        <v>151</v>
      </c>
      <c r="L77" s="8" t="s">
        <v>14</v>
      </c>
      <c r="M77" s="8" t="s">
        <v>231</v>
      </c>
    </row>
    <row r="78" spans="1:13">
      <c r="A78" s="8">
        <v>41</v>
      </c>
      <c r="B78" s="8" t="s">
        <v>11</v>
      </c>
      <c r="C78" s="8" t="s">
        <v>232</v>
      </c>
      <c r="D78" s="9">
        <v>107658</v>
      </c>
      <c r="E78" s="8" t="s">
        <v>233</v>
      </c>
      <c r="F78" s="9">
        <v>1</v>
      </c>
      <c r="G78" s="9">
        <v>102</v>
      </c>
      <c r="H78" s="9">
        <v>1</v>
      </c>
      <c r="I78" s="9">
        <v>102</v>
      </c>
      <c r="J78" s="9">
        <v>0</v>
      </c>
      <c r="K78" s="9">
        <v>103</v>
      </c>
      <c r="L78" s="8" t="s">
        <v>14</v>
      </c>
      <c r="M78" s="8" t="s">
        <v>234</v>
      </c>
    </row>
    <row r="79" spans="1:13">
      <c r="A79" s="8">
        <v>40</v>
      </c>
      <c r="B79" s="8" t="s">
        <v>11</v>
      </c>
      <c r="C79" s="8" t="s">
        <v>235</v>
      </c>
      <c r="D79" s="9">
        <v>106569</v>
      </c>
      <c r="E79" s="8" t="s">
        <v>236</v>
      </c>
      <c r="F79" s="9">
        <v>1</v>
      </c>
      <c r="G79" s="9">
        <v>138</v>
      </c>
      <c r="H79" s="9">
        <v>1</v>
      </c>
      <c r="I79" s="9">
        <v>90</v>
      </c>
      <c r="J79" s="9">
        <v>50</v>
      </c>
      <c r="K79" s="9">
        <v>132</v>
      </c>
      <c r="L79" s="8" t="s">
        <v>14</v>
      </c>
      <c r="M79" s="8" t="s">
        <v>237</v>
      </c>
    </row>
    <row r="80" spans="1:13">
      <c r="A80" s="8">
        <v>39</v>
      </c>
      <c r="B80" s="8" t="s">
        <v>11</v>
      </c>
      <c r="C80" s="8" t="s">
        <v>238</v>
      </c>
      <c r="D80" s="9">
        <v>111400</v>
      </c>
      <c r="E80" s="8" t="s">
        <v>239</v>
      </c>
      <c r="F80" s="9">
        <v>1</v>
      </c>
      <c r="G80" s="9">
        <v>70</v>
      </c>
      <c r="H80" s="9">
        <v>1</v>
      </c>
      <c r="I80" s="9">
        <v>149</v>
      </c>
      <c r="J80" s="9">
        <v>30</v>
      </c>
      <c r="K80" s="9">
        <v>70</v>
      </c>
      <c r="L80" s="8" t="s">
        <v>14</v>
      </c>
      <c r="M80" s="8" t="s">
        <v>240</v>
      </c>
    </row>
    <row r="81" spans="1:13">
      <c r="A81" s="8">
        <v>38</v>
      </c>
      <c r="B81" s="8" t="s">
        <v>11</v>
      </c>
      <c r="C81" s="8" t="s">
        <v>241</v>
      </c>
      <c r="D81" s="9">
        <v>750</v>
      </c>
      <c r="E81" s="8" t="s">
        <v>242</v>
      </c>
      <c r="F81" s="9">
        <v>1</v>
      </c>
      <c r="G81" s="9">
        <v>287</v>
      </c>
      <c r="H81" s="9">
        <v>1</v>
      </c>
      <c r="I81" s="9">
        <v>64</v>
      </c>
      <c r="J81" s="9">
        <v>40</v>
      </c>
      <c r="K81" s="9">
        <v>289</v>
      </c>
      <c r="L81" s="8" t="s">
        <v>14</v>
      </c>
      <c r="M81" s="8" t="s">
        <v>243</v>
      </c>
    </row>
    <row r="82" spans="1:13">
      <c r="A82" s="8">
        <v>37</v>
      </c>
      <c r="B82" s="8" t="s">
        <v>11</v>
      </c>
      <c r="C82" s="8" t="s">
        <v>244</v>
      </c>
      <c r="D82" s="9">
        <v>365</v>
      </c>
      <c r="E82" s="8" t="s">
        <v>245</v>
      </c>
      <c r="F82" s="9">
        <v>1</v>
      </c>
      <c r="G82" s="9">
        <v>180</v>
      </c>
      <c r="H82" s="9">
        <v>1</v>
      </c>
      <c r="I82" s="9">
        <v>103</v>
      </c>
      <c r="J82" s="9">
        <v>60</v>
      </c>
      <c r="K82" s="9">
        <v>60</v>
      </c>
      <c r="L82" s="8" t="s">
        <v>14</v>
      </c>
      <c r="M82" s="8" t="s">
        <v>246</v>
      </c>
    </row>
    <row r="83" spans="1:13">
      <c r="A83" s="8">
        <v>36</v>
      </c>
      <c r="B83" s="8" t="s">
        <v>11</v>
      </c>
      <c r="C83" s="8" t="s">
        <v>247</v>
      </c>
      <c r="D83" s="9">
        <v>311</v>
      </c>
      <c r="E83" s="8" t="s">
        <v>248</v>
      </c>
      <c r="F83" s="9">
        <v>1</v>
      </c>
      <c r="G83" s="9">
        <v>187</v>
      </c>
      <c r="H83" s="9">
        <v>1</v>
      </c>
      <c r="I83" s="9">
        <v>71</v>
      </c>
      <c r="J83" s="9">
        <v>50</v>
      </c>
      <c r="K83" s="9">
        <v>188</v>
      </c>
      <c r="L83" s="8" t="s">
        <v>14</v>
      </c>
      <c r="M83" s="8" t="s">
        <v>249</v>
      </c>
    </row>
    <row r="84" spans="1:13">
      <c r="A84" s="8">
        <v>35</v>
      </c>
      <c r="B84" s="8" t="s">
        <v>11</v>
      </c>
      <c r="C84" s="8" t="s">
        <v>250</v>
      </c>
      <c r="D84" s="9">
        <v>113833</v>
      </c>
      <c r="E84" s="8" t="s">
        <v>251</v>
      </c>
      <c r="F84" s="9">
        <v>0</v>
      </c>
      <c r="G84" s="9">
        <v>0</v>
      </c>
      <c r="H84" s="9">
        <v>1</v>
      </c>
      <c r="I84" s="9">
        <v>107</v>
      </c>
      <c r="J84" s="9">
        <v>30</v>
      </c>
      <c r="K84" s="9">
        <v>141</v>
      </c>
      <c r="L84" s="8" t="s">
        <v>14</v>
      </c>
      <c r="M84" s="8" t="s">
        <v>252</v>
      </c>
    </row>
    <row r="85" spans="1:13">
      <c r="A85" s="8">
        <v>34</v>
      </c>
      <c r="B85" s="8" t="s">
        <v>11</v>
      </c>
      <c r="C85" s="8" t="s">
        <v>253</v>
      </c>
      <c r="D85" s="9">
        <v>113023</v>
      </c>
      <c r="E85" s="8" t="s">
        <v>254</v>
      </c>
      <c r="F85" s="9">
        <v>1</v>
      </c>
      <c r="G85" s="9">
        <v>101</v>
      </c>
      <c r="H85" s="9">
        <v>1</v>
      </c>
      <c r="I85" s="9">
        <v>102</v>
      </c>
      <c r="J85" s="9">
        <v>30</v>
      </c>
      <c r="K85" s="9">
        <v>105</v>
      </c>
      <c r="L85" s="8" t="s">
        <v>14</v>
      </c>
      <c r="M85" s="8" t="s">
        <v>255</v>
      </c>
    </row>
    <row r="86" spans="1:13">
      <c r="A86" s="8">
        <v>33</v>
      </c>
      <c r="B86" s="8" t="s">
        <v>11</v>
      </c>
      <c r="C86" s="8" t="s">
        <v>256</v>
      </c>
      <c r="D86" s="9">
        <v>359</v>
      </c>
      <c r="E86" s="8" t="s">
        <v>257</v>
      </c>
      <c r="F86" s="9">
        <v>1</v>
      </c>
      <c r="G86" s="9">
        <v>102</v>
      </c>
      <c r="H86" s="9">
        <v>1</v>
      </c>
      <c r="I86" s="9">
        <v>61</v>
      </c>
      <c r="J86" s="9">
        <v>60</v>
      </c>
      <c r="K86" s="9">
        <v>105</v>
      </c>
      <c r="L86" s="8" t="s">
        <v>14</v>
      </c>
      <c r="M86" s="8" t="s">
        <v>258</v>
      </c>
    </row>
    <row r="87" spans="1:13">
      <c r="A87" s="8">
        <v>32</v>
      </c>
      <c r="B87" s="8" t="s">
        <v>11</v>
      </c>
      <c r="C87" s="8" t="s">
        <v>259</v>
      </c>
      <c r="D87" s="9">
        <v>582</v>
      </c>
      <c r="E87" s="8" t="s">
        <v>260</v>
      </c>
      <c r="F87" s="9">
        <v>1</v>
      </c>
      <c r="G87" s="9">
        <v>161</v>
      </c>
      <c r="H87" s="9">
        <v>1</v>
      </c>
      <c r="I87" s="9">
        <v>119</v>
      </c>
      <c r="J87" s="9">
        <v>40</v>
      </c>
      <c r="K87" s="9">
        <v>164</v>
      </c>
      <c r="L87" s="8" t="s">
        <v>14</v>
      </c>
      <c r="M87" s="8" t="s">
        <v>261</v>
      </c>
    </row>
    <row r="88" spans="1:13">
      <c r="A88" s="8">
        <v>31</v>
      </c>
      <c r="B88" s="8" t="s">
        <v>11</v>
      </c>
      <c r="C88" s="8" t="s">
        <v>262</v>
      </c>
      <c r="D88" s="9">
        <v>117923</v>
      </c>
      <c r="E88" s="8" t="s">
        <v>263</v>
      </c>
      <c r="F88" s="9">
        <v>1</v>
      </c>
      <c r="G88" s="9">
        <v>55</v>
      </c>
      <c r="H88" s="9">
        <v>1</v>
      </c>
      <c r="I88" s="9">
        <v>63</v>
      </c>
      <c r="J88" s="9">
        <v>30</v>
      </c>
      <c r="K88" s="9">
        <v>44</v>
      </c>
      <c r="L88" s="8" t="s">
        <v>14</v>
      </c>
      <c r="M88" s="8" t="s">
        <v>264</v>
      </c>
    </row>
    <row r="89" spans="1:13">
      <c r="A89" s="8">
        <v>30</v>
      </c>
      <c r="B89" s="8" t="s">
        <v>11</v>
      </c>
      <c r="C89" s="8" t="s">
        <v>265</v>
      </c>
      <c r="D89" s="9">
        <v>587</v>
      </c>
      <c r="E89" s="8" t="s">
        <v>266</v>
      </c>
      <c r="F89" s="9">
        <v>1</v>
      </c>
      <c r="G89" s="9">
        <v>170</v>
      </c>
      <c r="H89" s="9">
        <v>1</v>
      </c>
      <c r="I89" s="9">
        <v>126</v>
      </c>
      <c r="J89" s="9">
        <v>128</v>
      </c>
      <c r="K89" s="9">
        <v>168</v>
      </c>
      <c r="L89" s="8" t="s">
        <v>14</v>
      </c>
      <c r="M89" s="8" t="s">
        <v>267</v>
      </c>
    </row>
    <row r="90" spans="1:13">
      <c r="A90" s="8">
        <v>29</v>
      </c>
      <c r="B90" s="8" t="s">
        <v>11</v>
      </c>
      <c r="C90" s="8" t="s">
        <v>268</v>
      </c>
      <c r="D90" s="9">
        <v>117310</v>
      </c>
      <c r="E90" s="8" t="s">
        <v>269</v>
      </c>
      <c r="F90" s="9">
        <v>1</v>
      </c>
      <c r="G90" s="9">
        <v>15</v>
      </c>
      <c r="H90" s="9">
        <v>1</v>
      </c>
      <c r="I90" s="9">
        <v>43</v>
      </c>
      <c r="J90" s="9">
        <v>30</v>
      </c>
      <c r="K90" s="9">
        <v>0</v>
      </c>
      <c r="L90" s="8" t="s">
        <v>14</v>
      </c>
      <c r="M90" s="8" t="s">
        <v>270</v>
      </c>
    </row>
    <row r="91" spans="1:13">
      <c r="A91" s="8">
        <v>28</v>
      </c>
      <c r="B91" s="8" t="s">
        <v>11</v>
      </c>
      <c r="C91" s="8" t="s">
        <v>268</v>
      </c>
      <c r="D91" s="9">
        <v>56</v>
      </c>
      <c r="E91" s="8" t="s">
        <v>271</v>
      </c>
      <c r="F91" s="9">
        <v>1</v>
      </c>
      <c r="G91" s="9">
        <v>270</v>
      </c>
      <c r="H91" s="9">
        <v>2</v>
      </c>
      <c r="I91" s="9">
        <v>361</v>
      </c>
      <c r="J91" s="9">
        <v>30</v>
      </c>
      <c r="K91" s="9">
        <v>267</v>
      </c>
      <c r="L91" s="8" t="s">
        <v>14</v>
      </c>
      <c r="M91" s="8" t="s">
        <v>272</v>
      </c>
    </row>
    <row r="92" spans="1:13">
      <c r="A92" s="8">
        <v>27</v>
      </c>
      <c r="B92" s="8" t="s">
        <v>11</v>
      </c>
      <c r="C92" s="8" t="s">
        <v>273</v>
      </c>
      <c r="D92" s="9">
        <v>114286</v>
      </c>
      <c r="E92" s="8" t="s">
        <v>274</v>
      </c>
      <c r="F92" s="9">
        <v>0</v>
      </c>
      <c r="G92" s="9">
        <v>0</v>
      </c>
      <c r="H92" s="9">
        <v>1</v>
      </c>
      <c r="I92" s="9">
        <v>104</v>
      </c>
      <c r="J92" s="9">
        <v>30</v>
      </c>
      <c r="K92" s="9">
        <v>140</v>
      </c>
      <c r="L92" s="8" t="s">
        <v>14</v>
      </c>
      <c r="M92" s="8" t="s">
        <v>60</v>
      </c>
    </row>
    <row r="93" spans="1:13">
      <c r="A93" s="8">
        <v>26</v>
      </c>
      <c r="B93" s="8" t="s">
        <v>11</v>
      </c>
      <c r="C93" s="8" t="s">
        <v>275</v>
      </c>
      <c r="D93" s="9">
        <v>511</v>
      </c>
      <c r="E93" s="8" t="s">
        <v>276</v>
      </c>
      <c r="F93" s="9">
        <v>1</v>
      </c>
      <c r="G93" s="9">
        <v>202</v>
      </c>
      <c r="H93" s="9">
        <v>1</v>
      </c>
      <c r="I93" s="9">
        <v>196</v>
      </c>
      <c r="J93" s="9">
        <v>50</v>
      </c>
      <c r="K93" s="9">
        <v>204</v>
      </c>
      <c r="L93" s="8" t="s">
        <v>14</v>
      </c>
      <c r="M93" s="8" t="s">
        <v>277</v>
      </c>
    </row>
    <row r="94" spans="1:13">
      <c r="A94" s="8">
        <v>25</v>
      </c>
      <c r="B94" s="8" t="s">
        <v>11</v>
      </c>
      <c r="C94" s="8" t="s">
        <v>275</v>
      </c>
      <c r="D94" s="9">
        <v>724</v>
      </c>
      <c r="E94" s="8" t="s">
        <v>278</v>
      </c>
      <c r="F94" s="9">
        <v>1</v>
      </c>
      <c r="G94" s="9">
        <v>235</v>
      </c>
      <c r="H94" s="9">
        <v>1</v>
      </c>
      <c r="I94" s="9">
        <v>123</v>
      </c>
      <c r="J94" s="9">
        <v>50</v>
      </c>
      <c r="K94" s="9">
        <v>238</v>
      </c>
      <c r="L94" s="8" t="s">
        <v>14</v>
      </c>
      <c r="M94" s="8" t="s">
        <v>279</v>
      </c>
    </row>
    <row r="95" spans="1:13">
      <c r="A95" s="8">
        <v>24</v>
      </c>
      <c r="B95" s="8" t="s">
        <v>11</v>
      </c>
      <c r="C95" s="8" t="s">
        <v>280</v>
      </c>
      <c r="D95" s="9">
        <v>513</v>
      </c>
      <c r="E95" s="8" t="s">
        <v>281</v>
      </c>
      <c r="F95" s="9">
        <v>1</v>
      </c>
      <c r="G95" s="9">
        <v>245</v>
      </c>
      <c r="H95" s="9">
        <v>1</v>
      </c>
      <c r="I95" s="9">
        <v>125</v>
      </c>
      <c r="J95" s="9">
        <v>50</v>
      </c>
      <c r="K95" s="9">
        <v>250</v>
      </c>
      <c r="L95" s="8" t="s">
        <v>14</v>
      </c>
      <c r="M95" s="8" t="s">
        <v>282</v>
      </c>
    </row>
    <row r="96" spans="1:13">
      <c r="A96" s="8">
        <v>23</v>
      </c>
      <c r="B96" s="8" t="s">
        <v>11</v>
      </c>
      <c r="C96" s="8" t="s">
        <v>283</v>
      </c>
      <c r="D96" s="9">
        <v>549</v>
      </c>
      <c r="E96" s="8" t="s">
        <v>284</v>
      </c>
      <c r="F96" s="9">
        <v>1</v>
      </c>
      <c r="G96" s="9">
        <v>217</v>
      </c>
      <c r="H96" s="9">
        <v>1</v>
      </c>
      <c r="I96" s="9">
        <v>135</v>
      </c>
      <c r="J96" s="9">
        <v>60</v>
      </c>
      <c r="K96" s="9">
        <v>220</v>
      </c>
      <c r="L96" s="8" t="s">
        <v>14</v>
      </c>
      <c r="M96" s="8" t="s">
        <v>285</v>
      </c>
    </row>
    <row r="97" spans="1:13">
      <c r="A97" s="8">
        <v>22</v>
      </c>
      <c r="B97" s="8" t="s">
        <v>11</v>
      </c>
      <c r="C97" s="8" t="s">
        <v>283</v>
      </c>
      <c r="D97" s="9">
        <v>720</v>
      </c>
      <c r="E97" s="8" t="s">
        <v>286</v>
      </c>
      <c r="F97" s="9">
        <v>1</v>
      </c>
      <c r="G97" s="9">
        <v>359</v>
      </c>
      <c r="H97" s="9">
        <v>2</v>
      </c>
      <c r="I97" s="9">
        <v>318</v>
      </c>
      <c r="J97" s="9">
        <v>40</v>
      </c>
      <c r="K97" s="9">
        <v>359</v>
      </c>
      <c r="L97" s="8" t="s">
        <v>14</v>
      </c>
      <c r="M97" s="8" t="s">
        <v>287</v>
      </c>
    </row>
    <row r="98" spans="1:13">
      <c r="A98" s="8">
        <v>21</v>
      </c>
      <c r="B98" s="8" t="s">
        <v>11</v>
      </c>
      <c r="C98" s="8" t="s">
        <v>288</v>
      </c>
      <c r="D98" s="9">
        <v>511</v>
      </c>
      <c r="E98" s="8" t="s">
        <v>276</v>
      </c>
      <c r="F98" s="9">
        <v>1</v>
      </c>
      <c r="G98" s="9">
        <v>202</v>
      </c>
      <c r="H98" s="9">
        <v>1</v>
      </c>
      <c r="I98" s="9">
        <v>196</v>
      </c>
      <c r="J98" s="9">
        <v>50</v>
      </c>
      <c r="K98" s="9">
        <v>204</v>
      </c>
      <c r="L98" s="8" t="s">
        <v>14</v>
      </c>
      <c r="M98" s="8" t="s">
        <v>277</v>
      </c>
    </row>
    <row r="99" spans="1:13">
      <c r="A99" s="8">
        <v>20</v>
      </c>
      <c r="B99" s="8" t="s">
        <v>11</v>
      </c>
      <c r="C99" s="8" t="s">
        <v>288</v>
      </c>
      <c r="D99" s="9">
        <v>112888</v>
      </c>
      <c r="E99" s="8" t="s">
        <v>289</v>
      </c>
      <c r="F99" s="9">
        <v>1</v>
      </c>
      <c r="G99" s="9">
        <v>58</v>
      </c>
      <c r="H99" s="9">
        <v>1</v>
      </c>
      <c r="I99" s="9">
        <v>75</v>
      </c>
      <c r="J99" s="9">
        <v>30</v>
      </c>
      <c r="K99" s="9">
        <v>56</v>
      </c>
      <c r="L99" s="8" t="s">
        <v>14</v>
      </c>
      <c r="M99" s="8" t="s">
        <v>290</v>
      </c>
    </row>
    <row r="100" spans="1:13">
      <c r="A100" s="8">
        <v>19</v>
      </c>
      <c r="B100" s="8" t="s">
        <v>11</v>
      </c>
      <c r="C100" s="8" t="s">
        <v>288</v>
      </c>
      <c r="D100" s="9">
        <v>105910</v>
      </c>
      <c r="E100" s="8" t="s">
        <v>291</v>
      </c>
      <c r="F100" s="9">
        <v>1</v>
      </c>
      <c r="G100" s="9">
        <v>80</v>
      </c>
      <c r="H100" s="9">
        <v>1</v>
      </c>
      <c r="I100" s="9">
        <v>150</v>
      </c>
      <c r="J100" s="9">
        <v>40</v>
      </c>
      <c r="K100" s="9">
        <v>80</v>
      </c>
      <c r="L100" s="8" t="s">
        <v>14</v>
      </c>
      <c r="M100" s="8" t="s">
        <v>292</v>
      </c>
    </row>
    <row r="101" spans="1:13">
      <c r="A101" s="8">
        <v>18</v>
      </c>
      <c r="B101" s="8" t="s">
        <v>11</v>
      </c>
      <c r="C101" s="8" t="s">
        <v>293</v>
      </c>
      <c r="D101" s="9">
        <v>517</v>
      </c>
      <c r="E101" s="8" t="s">
        <v>294</v>
      </c>
      <c r="F101" s="9">
        <v>1</v>
      </c>
      <c r="G101" s="9">
        <v>207</v>
      </c>
      <c r="H101" s="9">
        <v>2</v>
      </c>
      <c r="I101" s="9">
        <v>201</v>
      </c>
      <c r="J101" s="9">
        <v>40</v>
      </c>
      <c r="K101" s="9">
        <v>216</v>
      </c>
      <c r="L101" s="8" t="s">
        <v>14</v>
      </c>
      <c r="M101" s="8" t="s">
        <v>295</v>
      </c>
    </row>
    <row r="102" spans="1:13">
      <c r="A102" s="8">
        <v>17</v>
      </c>
      <c r="B102" s="8" t="s">
        <v>11</v>
      </c>
      <c r="C102" s="8" t="s">
        <v>296</v>
      </c>
      <c r="D102" s="9">
        <v>573</v>
      </c>
      <c r="E102" s="8" t="s">
        <v>297</v>
      </c>
      <c r="F102" s="9">
        <v>1</v>
      </c>
      <c r="G102" s="9">
        <v>148</v>
      </c>
      <c r="H102" s="9">
        <v>1</v>
      </c>
      <c r="I102" s="9">
        <v>90</v>
      </c>
      <c r="J102" s="9">
        <v>40</v>
      </c>
      <c r="K102" s="9">
        <v>140</v>
      </c>
      <c r="L102" s="8" t="s">
        <v>14</v>
      </c>
      <c r="M102" s="8" t="s">
        <v>298</v>
      </c>
    </row>
    <row r="103" spans="1:13">
      <c r="A103" s="8">
        <v>16</v>
      </c>
      <c r="B103" s="8" t="s">
        <v>11</v>
      </c>
      <c r="C103" s="8" t="s">
        <v>299</v>
      </c>
      <c r="D103" s="9">
        <v>103198</v>
      </c>
      <c r="E103" s="8" t="s">
        <v>300</v>
      </c>
      <c r="F103" s="9">
        <v>1</v>
      </c>
      <c r="G103" s="9">
        <v>197</v>
      </c>
      <c r="H103" s="9">
        <v>1</v>
      </c>
      <c r="I103" s="9">
        <v>114</v>
      </c>
      <c r="J103" s="9">
        <v>50</v>
      </c>
      <c r="K103" s="9">
        <v>50</v>
      </c>
      <c r="L103" s="8" t="s">
        <v>14</v>
      </c>
      <c r="M103" s="8" t="s">
        <v>301</v>
      </c>
    </row>
    <row r="104" spans="1:13">
      <c r="A104" s="8">
        <v>15</v>
      </c>
      <c r="B104" s="8" t="s">
        <v>11</v>
      </c>
      <c r="C104" s="8" t="s">
        <v>302</v>
      </c>
      <c r="D104" s="9">
        <v>105267</v>
      </c>
      <c r="E104" s="8" t="s">
        <v>303</v>
      </c>
      <c r="F104" s="9">
        <v>1</v>
      </c>
      <c r="G104" s="9">
        <v>172</v>
      </c>
      <c r="H104" s="9">
        <v>1</v>
      </c>
      <c r="I104" s="9">
        <v>171</v>
      </c>
      <c r="J104" s="9">
        <v>40</v>
      </c>
      <c r="K104" s="9">
        <v>173</v>
      </c>
      <c r="L104" s="8" t="s">
        <v>14</v>
      </c>
      <c r="M104" s="8" t="s">
        <v>304</v>
      </c>
    </row>
    <row r="105" spans="1:13">
      <c r="A105" s="8">
        <v>14</v>
      </c>
      <c r="B105" s="8" t="s">
        <v>11</v>
      </c>
      <c r="C105" s="8" t="s">
        <v>305</v>
      </c>
      <c r="D105" s="9">
        <v>733</v>
      </c>
      <c r="E105" s="8" t="s">
        <v>306</v>
      </c>
      <c r="F105" s="9">
        <v>1</v>
      </c>
      <c r="G105" s="9">
        <v>275</v>
      </c>
      <c r="H105" s="9">
        <v>2</v>
      </c>
      <c r="I105" s="9">
        <v>240</v>
      </c>
      <c r="J105" s="9">
        <v>40</v>
      </c>
      <c r="K105" s="9">
        <v>283</v>
      </c>
      <c r="L105" s="8" t="s">
        <v>14</v>
      </c>
      <c r="M105" s="8" t="s">
        <v>307</v>
      </c>
    </row>
    <row r="106" spans="1:13">
      <c r="A106" s="8">
        <v>13</v>
      </c>
      <c r="B106" s="8" t="s">
        <v>11</v>
      </c>
      <c r="C106" s="8" t="s">
        <v>308</v>
      </c>
      <c r="D106" s="9">
        <v>116773</v>
      </c>
      <c r="E106" s="8" t="s">
        <v>309</v>
      </c>
      <c r="F106" s="9">
        <v>1</v>
      </c>
      <c r="G106" s="9">
        <v>21</v>
      </c>
      <c r="H106" s="9">
        <v>1</v>
      </c>
      <c r="I106" s="9">
        <v>104</v>
      </c>
      <c r="J106" s="9">
        <v>30</v>
      </c>
      <c r="K106" s="9">
        <v>20</v>
      </c>
      <c r="L106" s="8" t="s">
        <v>14</v>
      </c>
      <c r="M106" s="8" t="s">
        <v>310</v>
      </c>
    </row>
    <row r="107" spans="1:13">
      <c r="A107" s="8">
        <v>12</v>
      </c>
      <c r="B107" s="8" t="s">
        <v>11</v>
      </c>
      <c r="C107" s="8" t="s">
        <v>311</v>
      </c>
      <c r="D107" s="9">
        <v>727</v>
      </c>
      <c r="E107" s="8" t="s">
        <v>312</v>
      </c>
      <c r="F107" s="9">
        <v>1</v>
      </c>
      <c r="G107" s="9">
        <v>140</v>
      </c>
      <c r="H107" s="9">
        <v>1</v>
      </c>
      <c r="I107" s="9">
        <v>54</v>
      </c>
      <c r="J107" s="9">
        <v>50</v>
      </c>
      <c r="K107" s="9">
        <v>139</v>
      </c>
      <c r="L107" s="8" t="s">
        <v>14</v>
      </c>
      <c r="M107" s="8" t="s">
        <v>313</v>
      </c>
    </row>
    <row r="108" spans="1:13">
      <c r="A108" s="8">
        <v>11</v>
      </c>
      <c r="B108" s="8" t="s">
        <v>11</v>
      </c>
      <c r="C108" s="8" t="s">
        <v>311</v>
      </c>
      <c r="D108" s="9">
        <v>730</v>
      </c>
      <c r="E108" s="8" t="s">
        <v>314</v>
      </c>
      <c r="F108" s="9">
        <v>1</v>
      </c>
      <c r="G108" s="9">
        <v>376</v>
      </c>
      <c r="H108" s="9">
        <v>2</v>
      </c>
      <c r="I108" s="9">
        <v>340</v>
      </c>
      <c r="J108" s="9">
        <v>40</v>
      </c>
      <c r="K108" s="9">
        <v>383</v>
      </c>
      <c r="L108" s="8" t="s">
        <v>14</v>
      </c>
      <c r="M108" s="8" t="s">
        <v>315</v>
      </c>
    </row>
    <row r="109" spans="1:13">
      <c r="A109" s="8">
        <v>10</v>
      </c>
      <c r="B109" s="8" t="s">
        <v>11</v>
      </c>
      <c r="C109" s="8" t="s">
        <v>316</v>
      </c>
      <c r="D109" s="9">
        <v>570</v>
      </c>
      <c r="E109" s="8" t="s">
        <v>317</v>
      </c>
      <c r="F109" s="9">
        <v>1</v>
      </c>
      <c r="G109" s="9">
        <v>83</v>
      </c>
      <c r="H109" s="9">
        <v>1</v>
      </c>
      <c r="I109" s="9">
        <v>81</v>
      </c>
      <c r="J109" s="9">
        <v>50</v>
      </c>
      <c r="K109" s="9">
        <v>84</v>
      </c>
      <c r="L109" s="8" t="s">
        <v>14</v>
      </c>
      <c r="M109" s="8" t="s">
        <v>318</v>
      </c>
    </row>
    <row r="110" spans="1:13">
      <c r="A110" s="8">
        <v>9</v>
      </c>
      <c r="B110" s="8" t="s">
        <v>11</v>
      </c>
      <c r="C110" s="8" t="s">
        <v>319</v>
      </c>
      <c r="D110" s="9">
        <v>594</v>
      </c>
      <c r="E110" s="8" t="s">
        <v>320</v>
      </c>
      <c r="F110" s="9">
        <v>1</v>
      </c>
      <c r="G110" s="9">
        <v>227</v>
      </c>
      <c r="H110" s="9">
        <v>2</v>
      </c>
      <c r="I110" s="9">
        <v>358</v>
      </c>
      <c r="J110" s="9">
        <v>30</v>
      </c>
      <c r="K110" s="9">
        <v>230</v>
      </c>
      <c r="L110" s="8" t="s">
        <v>14</v>
      </c>
      <c r="M110" s="8" t="s">
        <v>321</v>
      </c>
    </row>
    <row r="111" spans="1:13">
      <c r="A111" s="8">
        <v>8</v>
      </c>
      <c r="B111" s="8" t="s">
        <v>11</v>
      </c>
      <c r="C111" s="8" t="s">
        <v>319</v>
      </c>
      <c r="D111" s="9">
        <v>706</v>
      </c>
      <c r="E111" s="8" t="s">
        <v>322</v>
      </c>
      <c r="F111" s="9">
        <v>1</v>
      </c>
      <c r="G111" s="9">
        <v>178</v>
      </c>
      <c r="H111" s="9">
        <v>1</v>
      </c>
      <c r="I111" s="9">
        <v>136</v>
      </c>
      <c r="J111" s="9">
        <v>40</v>
      </c>
      <c r="K111" s="9">
        <v>178</v>
      </c>
      <c r="L111" s="8" t="s">
        <v>14</v>
      </c>
      <c r="M111" s="8" t="s">
        <v>323</v>
      </c>
    </row>
    <row r="112" spans="1:13">
      <c r="A112" s="8">
        <v>7</v>
      </c>
      <c r="B112" s="8" t="s">
        <v>11</v>
      </c>
      <c r="C112" s="8" t="s">
        <v>319</v>
      </c>
      <c r="D112" s="9">
        <v>704</v>
      </c>
      <c r="E112" s="8" t="s">
        <v>324</v>
      </c>
      <c r="F112" s="9">
        <v>1</v>
      </c>
      <c r="G112" s="9">
        <v>288</v>
      </c>
      <c r="H112" s="9">
        <v>3</v>
      </c>
      <c r="I112" s="9">
        <v>471</v>
      </c>
      <c r="J112" s="9">
        <v>30</v>
      </c>
      <c r="K112" s="9">
        <v>286</v>
      </c>
      <c r="L112" s="8" t="s">
        <v>14</v>
      </c>
      <c r="M112" s="8" t="s">
        <v>325</v>
      </c>
    </row>
    <row r="113" spans="1:13">
      <c r="A113" s="8">
        <v>6</v>
      </c>
      <c r="B113" s="8" t="s">
        <v>11</v>
      </c>
      <c r="C113" s="8" t="s">
        <v>326</v>
      </c>
      <c r="D113" s="9">
        <v>105751</v>
      </c>
      <c r="E113" s="8" t="s">
        <v>327</v>
      </c>
      <c r="F113" s="9">
        <v>1</v>
      </c>
      <c r="G113" s="9">
        <v>142</v>
      </c>
      <c r="H113" s="9">
        <v>1</v>
      </c>
      <c r="I113" s="9">
        <v>141</v>
      </c>
      <c r="J113" s="9">
        <v>50</v>
      </c>
      <c r="K113" s="9">
        <v>151</v>
      </c>
      <c r="L113" s="8" t="s">
        <v>14</v>
      </c>
      <c r="M113" s="8" t="s">
        <v>328</v>
      </c>
    </row>
    <row r="114" spans="1:13">
      <c r="A114" s="8">
        <v>5</v>
      </c>
      <c r="B114" s="8" t="s">
        <v>11</v>
      </c>
      <c r="C114" s="8" t="s">
        <v>326</v>
      </c>
      <c r="D114" s="9">
        <v>707</v>
      </c>
      <c r="E114" s="8" t="s">
        <v>329</v>
      </c>
      <c r="F114" s="9">
        <v>1</v>
      </c>
      <c r="G114" s="9">
        <v>276</v>
      </c>
      <c r="H114" s="9">
        <v>1</v>
      </c>
      <c r="I114" s="9">
        <v>162</v>
      </c>
      <c r="J114" s="9">
        <v>50</v>
      </c>
      <c r="K114" s="9">
        <v>283</v>
      </c>
      <c r="L114" s="8" t="s">
        <v>14</v>
      </c>
      <c r="M114" s="8" t="s">
        <v>330</v>
      </c>
    </row>
    <row r="115" spans="1:13">
      <c r="A115" s="8">
        <v>4</v>
      </c>
      <c r="B115" s="8" t="s">
        <v>11</v>
      </c>
      <c r="C115" s="8" t="s">
        <v>326</v>
      </c>
      <c r="D115" s="9">
        <v>748</v>
      </c>
      <c r="E115" s="8" t="s">
        <v>331</v>
      </c>
      <c r="F115" s="9">
        <v>1</v>
      </c>
      <c r="G115" s="9">
        <v>197</v>
      </c>
      <c r="H115" s="9">
        <v>1</v>
      </c>
      <c r="I115" s="9">
        <v>172</v>
      </c>
      <c r="J115" s="9">
        <v>40</v>
      </c>
      <c r="K115" s="9">
        <v>202</v>
      </c>
      <c r="L115" s="8" t="s">
        <v>14</v>
      </c>
      <c r="M115" s="8" t="s">
        <v>332</v>
      </c>
    </row>
    <row r="116" spans="1:13">
      <c r="A116" s="8">
        <v>3</v>
      </c>
      <c r="B116" s="8" t="s">
        <v>11</v>
      </c>
      <c r="C116" s="8" t="s">
        <v>326</v>
      </c>
      <c r="D116" s="9">
        <v>341</v>
      </c>
      <c r="E116" s="8" t="s">
        <v>333</v>
      </c>
      <c r="F116" s="8">
        <v>1</v>
      </c>
      <c r="G116" s="9">
        <v>191</v>
      </c>
      <c r="H116" s="9">
        <v>2</v>
      </c>
      <c r="I116" s="9">
        <v>331</v>
      </c>
      <c r="J116" s="9">
        <v>150</v>
      </c>
      <c r="K116" s="9">
        <v>198</v>
      </c>
      <c r="L116" s="8" t="s">
        <v>14</v>
      </c>
      <c r="M116" s="8" t="s">
        <v>334</v>
      </c>
    </row>
    <row r="117" spans="1:13">
      <c r="A117" s="8">
        <v>2</v>
      </c>
      <c r="B117" s="8" t="s">
        <v>11</v>
      </c>
      <c r="C117" s="8" t="s">
        <v>335</v>
      </c>
      <c r="D117" s="9">
        <v>102565</v>
      </c>
      <c r="E117" s="8" t="s">
        <v>336</v>
      </c>
      <c r="F117" s="9">
        <v>1</v>
      </c>
      <c r="G117" s="9">
        <v>175</v>
      </c>
      <c r="H117" s="9">
        <v>1</v>
      </c>
      <c r="I117" s="9">
        <v>253</v>
      </c>
      <c r="J117" s="9">
        <v>50</v>
      </c>
      <c r="K117" s="9">
        <v>170</v>
      </c>
      <c r="L117" s="8" t="s">
        <v>14</v>
      </c>
      <c r="M117" s="8" t="s">
        <v>337</v>
      </c>
    </row>
    <row r="118" spans="1:13">
      <c r="A118" s="8">
        <v>1</v>
      </c>
      <c r="B118" s="8" t="s">
        <v>11</v>
      </c>
      <c r="C118" s="8" t="s">
        <v>338</v>
      </c>
      <c r="D118" s="9">
        <v>118951</v>
      </c>
      <c r="E118" s="8" t="s">
        <v>339</v>
      </c>
      <c r="F118" s="9">
        <v>0</v>
      </c>
      <c r="G118" s="9">
        <v>0</v>
      </c>
      <c r="H118" s="9">
        <v>1</v>
      </c>
      <c r="I118" s="9">
        <v>62</v>
      </c>
      <c r="J118" s="9">
        <v>0</v>
      </c>
      <c r="K118" s="9">
        <v>0</v>
      </c>
      <c r="L118" s="8" t="s">
        <v>14</v>
      </c>
      <c r="M118" s="8" t="s">
        <v>340</v>
      </c>
    </row>
    <row r="119" spans="1:13">
      <c r="A119" s="8"/>
      <c r="B119" s="8"/>
      <c r="C119" s="8"/>
      <c r="D119" s="12">
        <v>308</v>
      </c>
      <c r="E119" s="12" t="s">
        <v>341</v>
      </c>
      <c r="F119" s="8">
        <v>1</v>
      </c>
      <c r="G119" s="8">
        <v>162</v>
      </c>
      <c r="H119" s="8">
        <v>1</v>
      </c>
      <c r="I119" s="8">
        <v>52</v>
      </c>
      <c r="J119" s="8"/>
      <c r="K119" s="8"/>
      <c r="L119" s="8"/>
      <c r="M119" s="8"/>
    </row>
    <row r="120" spans="1:13">
      <c r="A120" s="8"/>
      <c r="B120" s="8"/>
      <c r="C120" s="8"/>
      <c r="D120" s="12">
        <v>343</v>
      </c>
      <c r="E120" s="12" t="s">
        <v>342</v>
      </c>
      <c r="F120" s="8">
        <v>1</v>
      </c>
      <c r="G120" s="8">
        <v>196</v>
      </c>
      <c r="H120" s="8">
        <v>1</v>
      </c>
      <c r="I120" s="8">
        <v>69</v>
      </c>
      <c r="J120" s="8"/>
      <c r="K120" s="8"/>
      <c r="L120" s="8"/>
      <c r="M120" s="8"/>
    </row>
    <row r="121" spans="1:13">
      <c r="A121" s="8"/>
      <c r="B121" s="8"/>
      <c r="C121" s="8"/>
      <c r="D121" s="12">
        <v>345</v>
      </c>
      <c r="E121" s="12" t="s">
        <v>343</v>
      </c>
      <c r="F121" s="8">
        <v>1</v>
      </c>
      <c r="G121" s="8">
        <v>187</v>
      </c>
      <c r="H121" s="8">
        <v>1</v>
      </c>
      <c r="I121" s="8">
        <v>74</v>
      </c>
      <c r="J121" s="8"/>
      <c r="K121" s="8"/>
      <c r="L121" s="8"/>
      <c r="M121" s="8"/>
    </row>
    <row r="122" spans="1:13">
      <c r="A122" s="8"/>
      <c r="B122" s="8"/>
      <c r="C122" s="8"/>
      <c r="D122" s="12">
        <v>349</v>
      </c>
      <c r="E122" s="12" t="s">
        <v>344</v>
      </c>
      <c r="F122" s="8">
        <v>1</v>
      </c>
      <c r="G122" s="8">
        <v>191</v>
      </c>
      <c r="H122" s="8">
        <v>1</v>
      </c>
      <c r="I122" s="8">
        <v>58</v>
      </c>
      <c r="J122" s="8"/>
      <c r="K122" s="8"/>
      <c r="L122" s="8"/>
      <c r="M122" s="8"/>
    </row>
    <row r="123" spans="1:13">
      <c r="A123" s="8"/>
      <c r="B123" s="8"/>
      <c r="C123" s="8"/>
      <c r="D123" s="12">
        <v>373</v>
      </c>
      <c r="E123" s="12" t="s">
        <v>345</v>
      </c>
      <c r="F123" s="8">
        <v>1</v>
      </c>
      <c r="G123" s="8">
        <v>268</v>
      </c>
      <c r="H123" s="8">
        <v>1</v>
      </c>
      <c r="I123" s="8">
        <v>100</v>
      </c>
      <c r="J123" s="8"/>
      <c r="K123" s="8"/>
      <c r="L123" s="8"/>
      <c r="M123" s="8"/>
    </row>
    <row r="124" spans="1:13">
      <c r="A124" s="8"/>
      <c r="B124" s="8"/>
      <c r="C124" s="8"/>
      <c r="D124" s="12">
        <v>399</v>
      </c>
      <c r="E124" s="12" t="s">
        <v>346</v>
      </c>
      <c r="F124" s="8">
        <v>1</v>
      </c>
      <c r="G124" s="8">
        <v>157</v>
      </c>
      <c r="H124" s="8">
        <v>1</v>
      </c>
      <c r="I124" s="8">
        <v>130</v>
      </c>
      <c r="J124" s="8"/>
      <c r="K124" s="8"/>
      <c r="L124" s="8"/>
      <c r="M124" s="8"/>
    </row>
    <row r="125" spans="1:13">
      <c r="A125" s="8"/>
      <c r="B125" s="8"/>
      <c r="C125" s="8"/>
      <c r="D125" s="12">
        <v>578</v>
      </c>
      <c r="E125" s="12" t="s">
        <v>347</v>
      </c>
      <c r="F125" s="8">
        <v>1</v>
      </c>
      <c r="G125" s="8">
        <v>176</v>
      </c>
      <c r="H125" s="8">
        <v>1</v>
      </c>
      <c r="I125" s="8">
        <v>108</v>
      </c>
      <c r="J125" s="8"/>
      <c r="K125" s="8"/>
      <c r="L125" s="8"/>
      <c r="M125" s="8"/>
    </row>
    <row r="126" spans="1:13">
      <c r="A126" s="8"/>
      <c r="B126" s="8"/>
      <c r="C126" s="8"/>
      <c r="D126" s="12">
        <v>585</v>
      </c>
      <c r="E126" s="12" t="s">
        <v>348</v>
      </c>
      <c r="F126" s="8">
        <v>2</v>
      </c>
      <c r="G126" s="8">
        <v>289</v>
      </c>
      <c r="H126" s="8">
        <v>2</v>
      </c>
      <c r="I126" s="8">
        <v>286</v>
      </c>
      <c r="J126" s="8"/>
      <c r="K126" s="8"/>
      <c r="L126" s="8"/>
      <c r="M126" s="8"/>
    </row>
    <row r="127" spans="1:13">
      <c r="A127" s="8"/>
      <c r="B127" s="8"/>
      <c r="C127" s="8"/>
      <c r="D127" s="12">
        <v>598</v>
      </c>
      <c r="E127" s="12" t="s">
        <v>349</v>
      </c>
      <c r="F127" s="8">
        <v>1</v>
      </c>
      <c r="G127" s="8">
        <v>200</v>
      </c>
      <c r="H127" s="8">
        <v>1</v>
      </c>
      <c r="I127" s="8">
        <v>105</v>
      </c>
      <c r="J127" s="8"/>
      <c r="K127" s="8"/>
      <c r="L127" s="8"/>
      <c r="M127" s="8"/>
    </row>
    <row r="128" spans="1:13">
      <c r="A128" s="8"/>
      <c r="B128" s="8"/>
      <c r="C128" s="8"/>
      <c r="D128" s="12">
        <v>712</v>
      </c>
      <c r="E128" s="12" t="s">
        <v>350</v>
      </c>
      <c r="F128" s="8">
        <v>1</v>
      </c>
      <c r="G128" s="8">
        <v>197</v>
      </c>
      <c r="H128" s="8">
        <v>1</v>
      </c>
      <c r="I128" s="8">
        <v>105</v>
      </c>
      <c r="J128" s="8"/>
      <c r="K128" s="8"/>
      <c r="L128" s="8"/>
      <c r="M128" s="8"/>
    </row>
    <row r="129" spans="1:13">
      <c r="A129" s="8"/>
      <c r="B129" s="8"/>
      <c r="C129" s="8"/>
      <c r="D129" s="12">
        <v>723</v>
      </c>
      <c r="E129" s="12" t="s">
        <v>351</v>
      </c>
      <c r="F129" s="8">
        <v>1</v>
      </c>
      <c r="G129" s="8">
        <v>108</v>
      </c>
      <c r="H129" s="8">
        <v>1</v>
      </c>
      <c r="I129" s="8">
        <v>107</v>
      </c>
      <c r="J129" s="8"/>
      <c r="K129" s="8"/>
      <c r="L129" s="8"/>
      <c r="M129" s="8"/>
    </row>
    <row r="130" spans="1:13">
      <c r="A130" s="8"/>
      <c r="B130" s="8"/>
      <c r="C130" s="8"/>
      <c r="D130" s="12">
        <v>737</v>
      </c>
      <c r="E130" s="12" t="s">
        <v>352</v>
      </c>
      <c r="F130" s="8">
        <v>1</v>
      </c>
      <c r="G130" s="8">
        <v>262</v>
      </c>
      <c r="H130" s="8">
        <v>1</v>
      </c>
      <c r="I130" s="8">
        <v>197</v>
      </c>
      <c r="J130" s="8"/>
      <c r="K130" s="8"/>
      <c r="L130" s="8"/>
      <c r="M130" s="8"/>
    </row>
    <row r="131" spans="1:13">
      <c r="A131" s="8"/>
      <c r="B131" s="8"/>
      <c r="C131" s="8"/>
      <c r="D131" s="12">
        <v>743</v>
      </c>
      <c r="E131" s="12" t="s">
        <v>353</v>
      </c>
      <c r="F131" s="8">
        <v>1</v>
      </c>
      <c r="G131" s="8">
        <v>263</v>
      </c>
      <c r="H131" s="8">
        <v>1</v>
      </c>
      <c r="I131" s="8">
        <v>93</v>
      </c>
      <c r="J131" s="8"/>
      <c r="K131" s="8"/>
      <c r="L131" s="8"/>
      <c r="M131" s="8"/>
    </row>
    <row r="132" spans="1:13">
      <c r="A132" s="8"/>
      <c r="B132" s="8"/>
      <c r="C132" s="8"/>
      <c r="D132" s="12">
        <v>752</v>
      </c>
      <c r="E132" s="12" t="s">
        <v>354</v>
      </c>
      <c r="F132" s="8">
        <v>1</v>
      </c>
      <c r="G132" s="8">
        <v>188</v>
      </c>
      <c r="H132" s="8">
        <v>1</v>
      </c>
      <c r="I132" s="8">
        <v>38</v>
      </c>
      <c r="J132" s="8"/>
      <c r="K132" s="8"/>
      <c r="L132" s="8"/>
      <c r="M132" s="8"/>
    </row>
    <row r="133" spans="1:13">
      <c r="A133" s="8"/>
      <c r="B133" s="8"/>
      <c r="C133" s="8"/>
      <c r="D133" s="12">
        <v>102479</v>
      </c>
      <c r="E133" s="12" t="s">
        <v>355</v>
      </c>
      <c r="F133" s="8">
        <v>2</v>
      </c>
      <c r="G133" s="8">
        <v>453</v>
      </c>
      <c r="H133" s="8">
        <v>2</v>
      </c>
      <c r="I133" s="8">
        <v>196</v>
      </c>
      <c r="J133" s="8"/>
      <c r="K133" s="8"/>
      <c r="L133" s="8"/>
      <c r="M133" s="8"/>
    </row>
    <row r="134" spans="1:13">
      <c r="A134" s="8"/>
      <c r="B134" s="8"/>
      <c r="C134" s="8"/>
      <c r="D134" s="12">
        <v>102567</v>
      </c>
      <c r="E134" s="12" t="s">
        <v>356</v>
      </c>
      <c r="F134" s="8">
        <v>1</v>
      </c>
      <c r="G134" s="8">
        <v>139</v>
      </c>
      <c r="H134" s="8">
        <v>1</v>
      </c>
      <c r="I134" s="8">
        <v>179</v>
      </c>
      <c r="J134" s="8"/>
      <c r="K134" s="8"/>
      <c r="L134" s="8"/>
      <c r="M134" s="8"/>
    </row>
    <row r="135" spans="1:13">
      <c r="A135" s="8"/>
      <c r="B135" s="8"/>
      <c r="C135" s="8"/>
      <c r="D135" s="12">
        <v>102934</v>
      </c>
      <c r="E135" s="12" t="s">
        <v>357</v>
      </c>
      <c r="F135" s="8">
        <v>1</v>
      </c>
      <c r="G135" s="8">
        <v>251</v>
      </c>
      <c r="H135" s="8">
        <v>1</v>
      </c>
      <c r="I135" s="8">
        <v>100</v>
      </c>
      <c r="J135" s="8"/>
      <c r="K135" s="8"/>
      <c r="L135" s="8"/>
      <c r="M135" s="8"/>
    </row>
    <row r="136" spans="1:13">
      <c r="A136" s="8"/>
      <c r="B136" s="8"/>
      <c r="C136" s="8"/>
      <c r="D136" s="12">
        <v>102935</v>
      </c>
      <c r="E136" s="12" t="s">
        <v>358</v>
      </c>
      <c r="F136" s="8">
        <v>1</v>
      </c>
      <c r="G136" s="8">
        <v>148</v>
      </c>
      <c r="H136" s="8">
        <v>1</v>
      </c>
      <c r="I136" s="8">
        <v>105</v>
      </c>
      <c r="J136" s="8"/>
      <c r="K136" s="8"/>
      <c r="L136" s="8"/>
      <c r="M136" s="8"/>
    </row>
    <row r="137" spans="1:13">
      <c r="A137" s="8"/>
      <c r="B137" s="8"/>
      <c r="C137" s="8"/>
      <c r="D137" s="12">
        <v>103639</v>
      </c>
      <c r="E137" s="12" t="s">
        <v>359</v>
      </c>
      <c r="F137" s="8">
        <v>1</v>
      </c>
      <c r="G137" s="8">
        <v>191</v>
      </c>
      <c r="H137" s="8">
        <v>1</v>
      </c>
      <c r="I137" s="8">
        <v>231</v>
      </c>
      <c r="J137" s="8"/>
      <c r="K137" s="8"/>
      <c r="L137" s="8"/>
      <c r="M137" s="8"/>
    </row>
    <row r="138" spans="1:13">
      <c r="A138" s="8"/>
      <c r="B138" s="8"/>
      <c r="C138" s="8"/>
      <c r="D138" s="12">
        <v>104429</v>
      </c>
      <c r="E138" s="12" t="s">
        <v>360</v>
      </c>
      <c r="F138" s="8">
        <v>1</v>
      </c>
      <c r="G138" s="8">
        <v>66</v>
      </c>
      <c r="H138" s="8">
        <v>1</v>
      </c>
      <c r="I138" s="8">
        <v>47</v>
      </c>
      <c r="J138" s="8"/>
      <c r="K138" s="8"/>
      <c r="L138" s="8"/>
      <c r="M138" s="8"/>
    </row>
    <row r="139" spans="1:13">
      <c r="A139" s="8"/>
      <c r="B139" s="8"/>
      <c r="C139" s="8"/>
      <c r="D139" s="12">
        <v>105396</v>
      </c>
      <c r="E139" s="12" t="s">
        <v>361</v>
      </c>
      <c r="F139" s="8">
        <v>1</v>
      </c>
      <c r="G139" s="8">
        <v>115</v>
      </c>
      <c r="H139" s="8">
        <v>1</v>
      </c>
      <c r="I139" s="8">
        <v>124</v>
      </c>
      <c r="J139" s="8"/>
      <c r="K139" s="8"/>
      <c r="L139" s="8"/>
      <c r="M139" s="8"/>
    </row>
    <row r="140" spans="1:13">
      <c r="A140" s="8"/>
      <c r="B140" s="8"/>
      <c r="C140" s="8"/>
      <c r="D140" s="12">
        <v>106865</v>
      </c>
      <c r="E140" s="12" t="s">
        <v>362</v>
      </c>
      <c r="F140" s="8">
        <v>1</v>
      </c>
      <c r="G140" s="8">
        <v>164</v>
      </c>
      <c r="H140" s="8">
        <v>1</v>
      </c>
      <c r="I140" s="8">
        <v>130</v>
      </c>
      <c r="J140" s="8"/>
      <c r="K140" s="8"/>
      <c r="L140" s="8"/>
      <c r="M140" s="8"/>
    </row>
    <row r="141" spans="1:13">
      <c r="A141" s="8"/>
      <c r="B141" s="8"/>
      <c r="C141" s="8"/>
      <c r="D141" s="12">
        <v>108277</v>
      </c>
      <c r="E141" s="12" t="s">
        <v>363</v>
      </c>
      <c r="F141" s="8">
        <v>1</v>
      </c>
      <c r="G141" s="8">
        <v>44</v>
      </c>
      <c r="H141" s="8">
        <v>1</v>
      </c>
      <c r="I141" s="8">
        <v>81</v>
      </c>
      <c r="J141" s="8"/>
      <c r="K141" s="8"/>
      <c r="L141" s="8"/>
      <c r="M141" s="8"/>
    </row>
    <row r="142" spans="1:13">
      <c r="A142" s="8"/>
      <c r="B142" s="8"/>
      <c r="C142" s="8"/>
      <c r="D142" s="12">
        <v>111219</v>
      </c>
      <c r="E142" s="12" t="s">
        <v>364</v>
      </c>
      <c r="F142" s="8">
        <v>1</v>
      </c>
      <c r="G142" s="8">
        <v>109</v>
      </c>
      <c r="H142" s="8">
        <v>1</v>
      </c>
      <c r="I142" s="8">
        <v>164</v>
      </c>
      <c r="J142" s="8"/>
      <c r="K142" s="8"/>
      <c r="L142" s="8"/>
      <c r="M142" s="8"/>
    </row>
    <row r="143" spans="1:13">
      <c r="A143" s="8"/>
      <c r="B143" s="8"/>
      <c r="C143" s="8"/>
      <c r="D143" s="12">
        <v>114069</v>
      </c>
      <c r="E143" s="12" t="s">
        <v>365</v>
      </c>
      <c r="F143" s="8">
        <v>1</v>
      </c>
      <c r="G143" s="8">
        <v>32</v>
      </c>
      <c r="H143" s="8">
        <v>1</v>
      </c>
      <c r="I143" s="8">
        <v>119</v>
      </c>
      <c r="J143" s="8"/>
      <c r="K143" s="8"/>
      <c r="L143" s="8"/>
      <c r="M143" s="8"/>
    </row>
    <row r="144" spans="1:13">
      <c r="A144" s="8"/>
      <c r="B144" s="8"/>
      <c r="C144" s="8"/>
      <c r="D144" s="12">
        <v>114844</v>
      </c>
      <c r="E144" s="12" t="s">
        <v>366</v>
      </c>
      <c r="F144" s="8">
        <v>1</v>
      </c>
      <c r="G144" s="8">
        <v>16</v>
      </c>
      <c r="H144" s="8">
        <v>1</v>
      </c>
      <c r="I144" s="8">
        <v>130</v>
      </c>
      <c r="J144" s="8"/>
      <c r="K144" s="8"/>
      <c r="L144" s="8"/>
      <c r="M144" s="8"/>
    </row>
    <row r="145" spans="1:13">
      <c r="A145" s="8"/>
      <c r="B145" s="8"/>
      <c r="C145" s="8"/>
      <c r="D145" s="12">
        <v>116919</v>
      </c>
      <c r="E145" s="12" t="s">
        <v>367</v>
      </c>
      <c r="F145" s="8">
        <v>1</v>
      </c>
      <c r="G145" s="8">
        <v>36</v>
      </c>
      <c r="H145" s="8">
        <v>1</v>
      </c>
      <c r="I145" s="8">
        <v>102</v>
      </c>
      <c r="J145" s="8"/>
      <c r="K145" s="8"/>
      <c r="L145" s="8"/>
      <c r="M145" s="8"/>
    </row>
    <row r="146" spans="1:13">
      <c r="A146" s="8"/>
      <c r="B146" s="8"/>
      <c r="C146" s="8"/>
      <c r="D146" s="12">
        <v>117184</v>
      </c>
      <c r="E146" s="12" t="s">
        <v>368</v>
      </c>
      <c r="F146" s="8">
        <v>0</v>
      </c>
      <c r="G146" s="8">
        <v>0</v>
      </c>
      <c r="H146" s="8">
        <v>0</v>
      </c>
      <c r="I146" s="8">
        <v>0</v>
      </c>
      <c r="J146" s="8"/>
      <c r="K146" s="8"/>
      <c r="L146" s="8"/>
      <c r="M146" s="8"/>
    </row>
    <row r="147" spans="1:13">
      <c r="A147" s="8"/>
      <c r="B147" s="8"/>
      <c r="C147" s="8"/>
      <c r="D147" s="12">
        <v>119263</v>
      </c>
      <c r="E147" s="12" t="s">
        <v>369</v>
      </c>
      <c r="F147" s="8">
        <v>0</v>
      </c>
      <c r="G147" s="8">
        <v>0</v>
      </c>
      <c r="H147" s="8">
        <v>0</v>
      </c>
      <c r="I147" s="8">
        <v>0</v>
      </c>
      <c r="J147" s="8"/>
      <c r="K147" s="8"/>
      <c r="L147" s="8"/>
      <c r="M147" s="8"/>
    </row>
  </sheetData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7"/>
  <sheetViews>
    <sheetView tabSelected="1" workbookViewId="0">
      <pane ySplit="1" topLeftCell="A2" activePane="bottomLeft" state="frozen"/>
      <selection/>
      <selection pane="bottomLeft" activeCell="A1" sqref="$A1:$XFD1"/>
    </sheetView>
  </sheetViews>
  <sheetFormatPr defaultColWidth="9" defaultRowHeight="13.5"/>
  <cols>
    <col min="1" max="1" width="6.375" customWidth="1"/>
    <col min="3" max="3" width="14.5" customWidth="1"/>
    <col min="4" max="5" width="14.5" style="2" customWidth="1"/>
    <col min="6" max="6" width="14.125" hidden="1" customWidth="1"/>
    <col min="7" max="7" width="16.875" style="3" customWidth="1"/>
    <col min="8" max="8" width="18.3333333333333" style="3" hidden="1" customWidth="1"/>
    <col min="9" max="9" width="19.625" style="3" customWidth="1"/>
    <col min="10" max="10" width="21.75" customWidth="1"/>
    <col min="11" max="11" width="22.375" customWidth="1"/>
    <col min="12" max="12" width="19.25" customWidth="1"/>
    <col min="13" max="13" width="19" style="2" customWidth="1"/>
    <col min="14" max="14" width="21.125" style="2" customWidth="1"/>
    <col min="15" max="15" width="12.875" customWidth="1"/>
  </cols>
  <sheetData>
    <row r="1" s="1" customFormat="1" ht="28.5" spans="1:15">
      <c r="A1" s="4" t="s">
        <v>0</v>
      </c>
      <c r="B1" s="4" t="s">
        <v>370</v>
      </c>
      <c r="C1" s="4" t="s">
        <v>371</v>
      </c>
      <c r="D1" s="5" t="s">
        <v>372</v>
      </c>
      <c r="E1" s="5" t="s">
        <v>373</v>
      </c>
      <c r="F1" s="4" t="s">
        <v>5</v>
      </c>
      <c r="G1" s="6" t="s">
        <v>374</v>
      </c>
      <c r="H1" s="7" t="s">
        <v>7</v>
      </c>
      <c r="I1" s="6" t="s">
        <v>375</v>
      </c>
      <c r="J1" s="4" t="s">
        <v>376</v>
      </c>
      <c r="K1" s="4" t="s">
        <v>377</v>
      </c>
      <c r="L1" s="4" t="s">
        <v>10</v>
      </c>
      <c r="M1" s="14" t="s">
        <v>378</v>
      </c>
      <c r="N1" s="14" t="s">
        <v>379</v>
      </c>
      <c r="O1" s="15" t="s">
        <v>1</v>
      </c>
    </row>
    <row r="2" spans="1:14">
      <c r="A2" s="8">
        <v>1</v>
      </c>
      <c r="B2" s="9">
        <v>571</v>
      </c>
      <c r="C2" s="8" t="s">
        <v>20</v>
      </c>
      <c r="D2" s="10">
        <v>207</v>
      </c>
      <c r="E2" s="10">
        <v>80</v>
      </c>
      <c r="F2" s="9">
        <v>1</v>
      </c>
      <c r="G2" s="11">
        <v>199</v>
      </c>
      <c r="H2" s="11">
        <v>1</v>
      </c>
      <c r="I2" s="11">
        <v>75</v>
      </c>
      <c r="J2" s="9">
        <f>VLOOKUP(B2,[1]Sheet3!$A$1:$I$65536,9,0)</f>
        <v>60</v>
      </c>
      <c r="K2" s="9">
        <f>J2+E2</f>
        <v>140</v>
      </c>
      <c r="L2" s="9">
        <f>D2</f>
        <v>207</v>
      </c>
      <c r="M2" s="16">
        <f>I2-K2</f>
        <v>-65</v>
      </c>
      <c r="N2" s="16">
        <f>G2-L2</f>
        <v>-8</v>
      </c>
    </row>
    <row r="3" spans="1:14">
      <c r="A3" s="8">
        <v>2</v>
      </c>
      <c r="B3" s="9">
        <v>359</v>
      </c>
      <c r="C3" s="8" t="s">
        <v>257</v>
      </c>
      <c r="D3" s="10">
        <v>105</v>
      </c>
      <c r="E3" s="10">
        <v>64</v>
      </c>
      <c r="F3" s="9">
        <v>1</v>
      </c>
      <c r="G3" s="11">
        <v>102</v>
      </c>
      <c r="H3" s="11">
        <v>1</v>
      </c>
      <c r="I3" s="11">
        <v>61</v>
      </c>
      <c r="J3" s="9">
        <f>VLOOKUP(B3,[1]Sheet3!$A$1:$I$65536,9,0)</f>
        <v>60</v>
      </c>
      <c r="K3" s="9">
        <f>J3+E3</f>
        <v>124</v>
      </c>
      <c r="L3" s="9">
        <f>D3</f>
        <v>105</v>
      </c>
      <c r="M3" s="16">
        <f>I3-K3</f>
        <v>-63</v>
      </c>
      <c r="N3" s="16">
        <f>G3-L3</f>
        <v>-3</v>
      </c>
    </row>
    <row r="4" spans="1:14">
      <c r="A4" s="8">
        <v>3</v>
      </c>
      <c r="B4" s="9">
        <v>546</v>
      </c>
      <c r="C4" s="8" t="s">
        <v>28</v>
      </c>
      <c r="D4" s="10">
        <v>192</v>
      </c>
      <c r="E4" s="10">
        <v>150</v>
      </c>
      <c r="F4" s="9">
        <v>1</v>
      </c>
      <c r="G4" s="11">
        <v>188</v>
      </c>
      <c r="H4" s="11">
        <v>1</v>
      </c>
      <c r="I4" s="11">
        <v>138</v>
      </c>
      <c r="J4" s="9">
        <f>VLOOKUP(B4,[1]Sheet3!$A$1:$I$65536,9,0)</f>
        <v>50</v>
      </c>
      <c r="K4" s="9">
        <f>J4+E4</f>
        <v>200</v>
      </c>
      <c r="L4" s="9">
        <f>D4</f>
        <v>192</v>
      </c>
      <c r="M4" s="16">
        <f>I4-K4</f>
        <v>-62</v>
      </c>
      <c r="N4" s="16">
        <f>G4-L4</f>
        <v>-4</v>
      </c>
    </row>
    <row r="5" spans="1:14">
      <c r="A5" s="8">
        <v>4</v>
      </c>
      <c r="B5" s="12">
        <v>343</v>
      </c>
      <c r="C5" s="12" t="s">
        <v>342</v>
      </c>
      <c r="D5" s="10">
        <v>192</v>
      </c>
      <c r="E5" s="10">
        <v>71</v>
      </c>
      <c r="F5" s="8">
        <v>1</v>
      </c>
      <c r="G5" s="13">
        <v>196</v>
      </c>
      <c r="H5" s="13">
        <v>1</v>
      </c>
      <c r="I5" s="13">
        <v>69</v>
      </c>
      <c r="J5" s="9">
        <f>VLOOKUP(B5,[1]Sheet3!$A$1:$I$65536,9,0)</f>
        <v>60</v>
      </c>
      <c r="K5" s="9">
        <f>J5+E5</f>
        <v>131</v>
      </c>
      <c r="L5" s="9">
        <f>D5</f>
        <v>192</v>
      </c>
      <c r="M5" s="16">
        <f>I5-K5</f>
        <v>-62</v>
      </c>
      <c r="N5" s="16">
        <f>G5-L5</f>
        <v>4</v>
      </c>
    </row>
    <row r="6" spans="1:14">
      <c r="A6" s="8">
        <v>5</v>
      </c>
      <c r="B6" s="9">
        <v>106066</v>
      </c>
      <c r="C6" s="8" t="s">
        <v>85</v>
      </c>
      <c r="D6" s="10">
        <v>173</v>
      </c>
      <c r="E6" s="10">
        <v>130</v>
      </c>
      <c r="F6" s="9">
        <v>1</v>
      </c>
      <c r="G6" s="11">
        <v>164</v>
      </c>
      <c r="H6" s="11">
        <v>1</v>
      </c>
      <c r="I6" s="11">
        <v>130</v>
      </c>
      <c r="J6" s="9">
        <f>VLOOKUP(B6,[1]Sheet3!$A$1:$I$65536,9,0)</f>
        <v>60</v>
      </c>
      <c r="K6" s="9">
        <f>J6+E6</f>
        <v>190</v>
      </c>
      <c r="L6" s="9">
        <f>D6</f>
        <v>173</v>
      </c>
      <c r="M6" s="16">
        <f>I6-K6</f>
        <v>-60</v>
      </c>
      <c r="N6" s="16">
        <f>G6-L6</f>
        <v>-9</v>
      </c>
    </row>
    <row r="7" spans="1:14">
      <c r="A7" s="8">
        <v>6</v>
      </c>
      <c r="B7" s="12">
        <v>578</v>
      </c>
      <c r="C7" s="12" t="s">
        <v>347</v>
      </c>
      <c r="D7" s="10">
        <v>178</v>
      </c>
      <c r="E7" s="10">
        <v>117</v>
      </c>
      <c r="F7" s="8">
        <v>1</v>
      </c>
      <c r="G7" s="13">
        <v>176</v>
      </c>
      <c r="H7" s="13">
        <v>1</v>
      </c>
      <c r="I7" s="13">
        <v>108</v>
      </c>
      <c r="J7" s="9">
        <f>VLOOKUP(B7,[1]Sheet3!$A$1:$I$65536,9,0)</f>
        <v>50</v>
      </c>
      <c r="K7" s="9">
        <f>J7+E7</f>
        <v>167</v>
      </c>
      <c r="L7" s="9">
        <f>D7</f>
        <v>178</v>
      </c>
      <c r="M7" s="16">
        <f>I7-K7</f>
        <v>-59</v>
      </c>
      <c r="N7" s="16">
        <f>G7-L7</f>
        <v>-2</v>
      </c>
    </row>
    <row r="8" spans="1:14">
      <c r="A8" s="8">
        <v>7</v>
      </c>
      <c r="B8" s="9">
        <v>709</v>
      </c>
      <c r="C8" s="8" t="s">
        <v>13</v>
      </c>
      <c r="D8" s="10">
        <v>228</v>
      </c>
      <c r="E8" s="10">
        <v>81</v>
      </c>
      <c r="F8" s="9">
        <v>1</v>
      </c>
      <c r="G8" s="11">
        <v>227</v>
      </c>
      <c r="H8" s="11">
        <v>1</v>
      </c>
      <c r="I8" s="11">
        <v>83</v>
      </c>
      <c r="J8" s="9">
        <f>VLOOKUP(B8,[1]Sheet3!$A$1:$I$65536,9,0)</f>
        <v>60</v>
      </c>
      <c r="K8" s="9">
        <f>J8+E8</f>
        <v>141</v>
      </c>
      <c r="L8" s="9">
        <f>D8</f>
        <v>228</v>
      </c>
      <c r="M8" s="16">
        <f>I8-K8</f>
        <v>-58</v>
      </c>
      <c r="N8" s="16">
        <f>G8-L8</f>
        <v>-1</v>
      </c>
    </row>
    <row r="9" spans="1:14">
      <c r="A9" s="8">
        <v>8</v>
      </c>
      <c r="B9" s="9">
        <v>379</v>
      </c>
      <c r="C9" s="8" t="s">
        <v>115</v>
      </c>
      <c r="D9" s="10">
        <v>212</v>
      </c>
      <c r="E9" s="10">
        <v>218</v>
      </c>
      <c r="F9" s="9">
        <v>1</v>
      </c>
      <c r="G9" s="11">
        <v>206</v>
      </c>
      <c r="H9" s="11">
        <v>2</v>
      </c>
      <c r="I9" s="11">
        <v>210</v>
      </c>
      <c r="J9" s="9">
        <f>VLOOKUP(B9,[1]Sheet3!$A$1:$I$65536,9,0)</f>
        <v>50</v>
      </c>
      <c r="K9" s="9">
        <f>J9+E9</f>
        <v>268</v>
      </c>
      <c r="L9" s="9">
        <f>D9</f>
        <v>212</v>
      </c>
      <c r="M9" s="16">
        <f>I9-K9</f>
        <v>-58</v>
      </c>
      <c r="N9" s="16">
        <f>G9-L9</f>
        <v>-6</v>
      </c>
    </row>
    <row r="10" spans="1:14">
      <c r="A10" s="8">
        <v>9</v>
      </c>
      <c r="B10" s="12">
        <v>585</v>
      </c>
      <c r="C10" s="12" t="s">
        <v>348</v>
      </c>
      <c r="D10" s="10">
        <v>299</v>
      </c>
      <c r="E10" s="10">
        <v>294</v>
      </c>
      <c r="F10" s="8">
        <v>2</v>
      </c>
      <c r="G10" s="13">
        <v>289</v>
      </c>
      <c r="H10" s="13">
        <v>2</v>
      </c>
      <c r="I10" s="13">
        <v>286</v>
      </c>
      <c r="J10" s="9">
        <f>VLOOKUP(B10,[1]Sheet3!$A$1:$I$65536,9,0)</f>
        <v>50</v>
      </c>
      <c r="K10" s="9">
        <f>J10+E10</f>
        <v>344</v>
      </c>
      <c r="L10" s="9">
        <f>D10</f>
        <v>299</v>
      </c>
      <c r="M10" s="16">
        <f>I10-K10</f>
        <v>-58</v>
      </c>
      <c r="N10" s="16">
        <f>G10-L10</f>
        <v>-10</v>
      </c>
    </row>
    <row r="11" spans="1:14">
      <c r="A11" s="8">
        <v>10</v>
      </c>
      <c r="B11" s="9">
        <v>513</v>
      </c>
      <c r="C11" s="8" t="s">
        <v>281</v>
      </c>
      <c r="D11" s="10">
        <v>250</v>
      </c>
      <c r="E11" s="10">
        <v>131</v>
      </c>
      <c r="F11" s="9">
        <v>1</v>
      </c>
      <c r="G11" s="11">
        <v>245</v>
      </c>
      <c r="H11" s="11">
        <v>1</v>
      </c>
      <c r="I11" s="11">
        <v>125</v>
      </c>
      <c r="J11" s="9">
        <f>VLOOKUP(B11,[1]Sheet3!$A$1:$I$65536,9,0)</f>
        <v>50</v>
      </c>
      <c r="K11" s="9">
        <f>J11+E11</f>
        <v>181</v>
      </c>
      <c r="L11" s="9">
        <f>D11</f>
        <v>250</v>
      </c>
      <c r="M11" s="16">
        <f>I11-K11</f>
        <v>-56</v>
      </c>
      <c r="N11" s="16">
        <f>G11-L11</f>
        <v>-5</v>
      </c>
    </row>
    <row r="12" spans="1:14">
      <c r="A12" s="8">
        <v>11</v>
      </c>
      <c r="B12" s="12">
        <v>373</v>
      </c>
      <c r="C12" s="12" t="s">
        <v>345</v>
      </c>
      <c r="D12" s="10">
        <v>270</v>
      </c>
      <c r="E12" s="10">
        <v>106</v>
      </c>
      <c r="F12" s="8">
        <v>1</v>
      </c>
      <c r="G12" s="13">
        <v>268</v>
      </c>
      <c r="H12" s="13">
        <v>1</v>
      </c>
      <c r="I12" s="13">
        <v>100</v>
      </c>
      <c r="J12" s="9">
        <f>VLOOKUP(B12,[1]Sheet3!$A$1:$I$65536,9,0)</f>
        <v>50</v>
      </c>
      <c r="K12" s="9">
        <f>J12+E12</f>
        <v>156</v>
      </c>
      <c r="L12" s="9">
        <f>D12</f>
        <v>270</v>
      </c>
      <c r="M12" s="16">
        <f>I12-K12</f>
        <v>-56</v>
      </c>
      <c r="N12" s="16">
        <f>G12-L12</f>
        <v>-2</v>
      </c>
    </row>
    <row r="13" spans="1:14">
      <c r="A13" s="8">
        <v>12</v>
      </c>
      <c r="B13" s="12">
        <v>743</v>
      </c>
      <c r="C13" s="12" t="s">
        <v>353</v>
      </c>
      <c r="D13" s="10">
        <v>272</v>
      </c>
      <c r="E13" s="10">
        <v>99</v>
      </c>
      <c r="F13" s="8">
        <v>1</v>
      </c>
      <c r="G13" s="13">
        <v>263</v>
      </c>
      <c r="H13" s="13">
        <v>1</v>
      </c>
      <c r="I13" s="13">
        <v>93</v>
      </c>
      <c r="J13" s="9">
        <f>VLOOKUP(B13,[1]Sheet3!$A$1:$I$65536,9,0)</f>
        <v>50</v>
      </c>
      <c r="K13" s="9">
        <f>J13+E13</f>
        <v>149</v>
      </c>
      <c r="L13" s="9">
        <f>D13</f>
        <v>272</v>
      </c>
      <c r="M13" s="16">
        <f>I13-K13</f>
        <v>-56</v>
      </c>
      <c r="N13" s="16">
        <f>G13-L13</f>
        <v>-9</v>
      </c>
    </row>
    <row r="14" spans="1:14">
      <c r="A14" s="8">
        <v>13</v>
      </c>
      <c r="B14" s="9">
        <v>103199</v>
      </c>
      <c r="C14" s="8" t="s">
        <v>175</v>
      </c>
      <c r="D14" s="10">
        <v>210</v>
      </c>
      <c r="E14" s="10">
        <v>56</v>
      </c>
      <c r="F14" s="9">
        <v>1</v>
      </c>
      <c r="G14" s="11">
        <v>206</v>
      </c>
      <c r="H14" s="11">
        <v>1</v>
      </c>
      <c r="I14" s="11">
        <v>61</v>
      </c>
      <c r="J14" s="9">
        <f>VLOOKUP(B14,[1]Sheet3!$A$1:$I$65536,9,0)</f>
        <v>60</v>
      </c>
      <c r="K14" s="9">
        <f>J14+E14</f>
        <v>116</v>
      </c>
      <c r="L14" s="9">
        <f>D14</f>
        <v>210</v>
      </c>
      <c r="M14" s="16">
        <f>I14-K14</f>
        <v>-55</v>
      </c>
      <c r="N14" s="16">
        <f>G14-L14</f>
        <v>-4</v>
      </c>
    </row>
    <row r="15" spans="1:14">
      <c r="A15" s="8">
        <v>14</v>
      </c>
      <c r="B15" s="9">
        <v>573</v>
      </c>
      <c r="C15" s="8" t="s">
        <v>297</v>
      </c>
      <c r="D15" s="10">
        <v>140</v>
      </c>
      <c r="E15" s="10">
        <v>105</v>
      </c>
      <c r="F15" s="9">
        <v>1</v>
      </c>
      <c r="G15" s="11">
        <v>148</v>
      </c>
      <c r="H15" s="11">
        <v>1</v>
      </c>
      <c r="I15" s="11">
        <v>90</v>
      </c>
      <c r="J15" s="9">
        <f>VLOOKUP(B15,[1]Sheet3!$A$1:$I$65536,9,0)</f>
        <v>40</v>
      </c>
      <c r="K15" s="9">
        <f>J15+E15</f>
        <v>145</v>
      </c>
      <c r="L15" s="9">
        <f>D15</f>
        <v>140</v>
      </c>
      <c r="M15" s="16">
        <f>I15-K15</f>
        <v>-55</v>
      </c>
      <c r="N15" s="16">
        <f>G15-L15</f>
        <v>8</v>
      </c>
    </row>
    <row r="16" spans="1:14">
      <c r="A16" s="8">
        <v>15</v>
      </c>
      <c r="B16" s="9">
        <v>744</v>
      </c>
      <c r="C16" s="8" t="s">
        <v>171</v>
      </c>
      <c r="D16" s="10">
        <v>185</v>
      </c>
      <c r="E16" s="10">
        <v>152</v>
      </c>
      <c r="F16" s="9">
        <v>1</v>
      </c>
      <c r="G16" s="11">
        <v>182</v>
      </c>
      <c r="H16" s="11">
        <v>1</v>
      </c>
      <c r="I16" s="11">
        <v>148</v>
      </c>
      <c r="J16" s="9">
        <f>VLOOKUP(B16,[1]Sheet3!$A$1:$I$65536,9,0)</f>
        <v>50</v>
      </c>
      <c r="K16" s="9">
        <f>J16+E16</f>
        <v>202</v>
      </c>
      <c r="L16" s="9">
        <f>D16</f>
        <v>185</v>
      </c>
      <c r="M16" s="16">
        <f>I16-K16</f>
        <v>-54</v>
      </c>
      <c r="N16" s="16">
        <f>G16-L16</f>
        <v>-3</v>
      </c>
    </row>
    <row r="17" spans="1:14">
      <c r="A17" s="8">
        <v>16</v>
      </c>
      <c r="B17" s="9">
        <v>744</v>
      </c>
      <c r="C17" s="8" t="s">
        <v>171</v>
      </c>
      <c r="D17" s="10">
        <v>185</v>
      </c>
      <c r="E17" s="10">
        <v>152</v>
      </c>
      <c r="F17" s="9">
        <v>1</v>
      </c>
      <c r="G17" s="11">
        <v>182</v>
      </c>
      <c r="H17" s="11">
        <v>1</v>
      </c>
      <c r="I17" s="11">
        <v>148</v>
      </c>
      <c r="J17" s="9">
        <f>VLOOKUP(B17,[1]Sheet3!$A$1:$I$65536,9,0)</f>
        <v>50</v>
      </c>
      <c r="K17" s="9">
        <f>J17+E17</f>
        <v>202</v>
      </c>
      <c r="L17" s="9">
        <f>D17</f>
        <v>185</v>
      </c>
      <c r="M17" s="16">
        <f>I17-K17</f>
        <v>-54</v>
      </c>
      <c r="N17" s="16">
        <f>G17-L17</f>
        <v>-3</v>
      </c>
    </row>
    <row r="18" spans="1:14">
      <c r="A18" s="8">
        <v>17</v>
      </c>
      <c r="B18" s="9">
        <v>104430</v>
      </c>
      <c r="C18" s="8" t="s">
        <v>91</v>
      </c>
      <c r="D18" s="10">
        <v>125</v>
      </c>
      <c r="E18" s="10">
        <v>89</v>
      </c>
      <c r="F18" s="9">
        <v>1</v>
      </c>
      <c r="G18" s="11">
        <v>115</v>
      </c>
      <c r="H18" s="11">
        <v>1</v>
      </c>
      <c r="I18" s="11">
        <v>87</v>
      </c>
      <c r="J18" s="9">
        <f>VLOOKUP(B18,[1]Sheet3!$A$1:$I$65536,9,0)</f>
        <v>50</v>
      </c>
      <c r="K18" s="9">
        <f>J18+E18</f>
        <v>139</v>
      </c>
      <c r="L18" s="9">
        <f>D18</f>
        <v>125</v>
      </c>
      <c r="M18" s="16">
        <f>I18-K18</f>
        <v>-52</v>
      </c>
      <c r="N18" s="16">
        <f>G18-L18</f>
        <v>-10</v>
      </c>
    </row>
    <row r="19" spans="1:14">
      <c r="A19" s="8">
        <v>18</v>
      </c>
      <c r="B19" s="9">
        <v>713</v>
      </c>
      <c r="C19" s="8" t="s">
        <v>148</v>
      </c>
      <c r="D19" s="10">
        <v>178</v>
      </c>
      <c r="E19" s="10">
        <v>87</v>
      </c>
      <c r="F19" s="9">
        <v>1</v>
      </c>
      <c r="G19" s="11">
        <v>176</v>
      </c>
      <c r="H19" s="11">
        <v>1</v>
      </c>
      <c r="I19" s="11">
        <v>85</v>
      </c>
      <c r="J19" s="9">
        <f>VLOOKUP(B19,[1]Sheet3!$A$1:$I$65536,9,0)</f>
        <v>50</v>
      </c>
      <c r="K19" s="9">
        <f>J19+E19</f>
        <v>137</v>
      </c>
      <c r="L19" s="9">
        <f>D19</f>
        <v>178</v>
      </c>
      <c r="M19" s="16">
        <f>I19-K19</f>
        <v>-52</v>
      </c>
      <c r="N19" s="16">
        <f>G19-L19</f>
        <v>-2</v>
      </c>
    </row>
    <row r="20" spans="1:14">
      <c r="A20" s="8">
        <v>19</v>
      </c>
      <c r="B20" s="9">
        <v>391</v>
      </c>
      <c r="C20" s="8" t="s">
        <v>160</v>
      </c>
      <c r="D20" s="10">
        <v>146</v>
      </c>
      <c r="E20" s="10">
        <v>99</v>
      </c>
      <c r="F20" s="9">
        <v>1</v>
      </c>
      <c r="G20" s="11">
        <v>144</v>
      </c>
      <c r="H20" s="11">
        <v>1</v>
      </c>
      <c r="I20" s="11">
        <v>97</v>
      </c>
      <c r="J20" s="9">
        <f>VLOOKUP(B20,[1]Sheet3!$A$1:$I$65536,9,0)</f>
        <v>50</v>
      </c>
      <c r="K20" s="9">
        <f>J20+E20</f>
        <v>149</v>
      </c>
      <c r="L20" s="9">
        <f>D20</f>
        <v>146</v>
      </c>
      <c r="M20" s="16">
        <f>I20-K20</f>
        <v>-52</v>
      </c>
      <c r="N20" s="16">
        <f>G20-L20</f>
        <v>-2</v>
      </c>
    </row>
    <row r="21" spans="1:14">
      <c r="A21" s="8">
        <v>20</v>
      </c>
      <c r="B21" s="9">
        <v>106485</v>
      </c>
      <c r="C21" s="8" t="s">
        <v>212</v>
      </c>
      <c r="D21" s="10">
        <v>103</v>
      </c>
      <c r="E21" s="10">
        <v>105</v>
      </c>
      <c r="F21" s="9">
        <v>1</v>
      </c>
      <c r="G21" s="11">
        <v>95</v>
      </c>
      <c r="H21" s="11">
        <v>1</v>
      </c>
      <c r="I21" s="11">
        <v>93</v>
      </c>
      <c r="J21" s="9">
        <f>VLOOKUP(B21,[1]Sheet3!$A$1:$I$65536,9,0)</f>
        <v>40</v>
      </c>
      <c r="K21" s="9">
        <f>J21+E21</f>
        <v>145</v>
      </c>
      <c r="L21" s="9">
        <f>D21</f>
        <v>103</v>
      </c>
      <c r="M21" s="16">
        <f>I21-K21</f>
        <v>-52</v>
      </c>
      <c r="N21" s="16">
        <f>G21-L21</f>
        <v>-8</v>
      </c>
    </row>
    <row r="22" spans="1:14">
      <c r="A22" s="8">
        <v>21</v>
      </c>
      <c r="B22" s="12">
        <v>712</v>
      </c>
      <c r="C22" s="12" t="s">
        <v>350</v>
      </c>
      <c r="D22" s="10">
        <v>198</v>
      </c>
      <c r="E22" s="10">
        <v>107</v>
      </c>
      <c r="F22" s="8">
        <v>1</v>
      </c>
      <c r="G22" s="13">
        <v>197</v>
      </c>
      <c r="H22" s="13">
        <v>1</v>
      </c>
      <c r="I22" s="13">
        <v>105</v>
      </c>
      <c r="J22" s="9">
        <f>VLOOKUP(B22,[1]Sheet3!$A$1:$I$65536,9,0)</f>
        <v>50</v>
      </c>
      <c r="K22" s="9">
        <f>J22+E22</f>
        <v>157</v>
      </c>
      <c r="L22" s="9">
        <f>D22</f>
        <v>198</v>
      </c>
      <c r="M22" s="16">
        <f>I22-K22</f>
        <v>-52</v>
      </c>
      <c r="N22" s="16">
        <f>G22-L22</f>
        <v>-1</v>
      </c>
    </row>
    <row r="23" spans="1:14">
      <c r="A23" s="8">
        <v>22</v>
      </c>
      <c r="B23" s="9">
        <v>52</v>
      </c>
      <c r="C23" s="8" t="s">
        <v>118</v>
      </c>
      <c r="D23" s="10">
        <v>155</v>
      </c>
      <c r="E23" s="10">
        <v>50</v>
      </c>
      <c r="F23" s="9">
        <v>1</v>
      </c>
      <c r="G23" s="11">
        <v>151</v>
      </c>
      <c r="H23" s="11">
        <v>1</v>
      </c>
      <c r="I23" s="11">
        <v>49</v>
      </c>
      <c r="J23" s="9">
        <f>VLOOKUP(B23,[1]Sheet3!$A$1:$I$65536,9,0)</f>
        <v>50</v>
      </c>
      <c r="K23" s="9">
        <f>J23+E23</f>
        <v>100</v>
      </c>
      <c r="L23" s="9">
        <f>D23</f>
        <v>155</v>
      </c>
      <c r="M23" s="16">
        <f>I23-K23</f>
        <v>-51</v>
      </c>
      <c r="N23" s="16">
        <f>G23-L23</f>
        <v>-4</v>
      </c>
    </row>
    <row r="24" spans="1:14">
      <c r="A24" s="8">
        <v>23</v>
      </c>
      <c r="B24" s="9">
        <v>377</v>
      </c>
      <c r="C24" s="8" t="s">
        <v>215</v>
      </c>
      <c r="D24" s="10">
        <v>155</v>
      </c>
      <c r="E24" s="10">
        <v>101</v>
      </c>
      <c r="F24" s="9">
        <v>1</v>
      </c>
      <c r="G24" s="11">
        <v>153</v>
      </c>
      <c r="H24" s="11">
        <v>1</v>
      </c>
      <c r="I24" s="11">
        <v>100</v>
      </c>
      <c r="J24" s="9">
        <f>VLOOKUP(B24,[1]Sheet3!$A$1:$I$65536,9,0)</f>
        <v>50</v>
      </c>
      <c r="K24" s="9">
        <f>J24+E24</f>
        <v>151</v>
      </c>
      <c r="L24" s="9">
        <f>D24</f>
        <v>155</v>
      </c>
      <c r="M24" s="16">
        <f>I24-K24</f>
        <v>-51</v>
      </c>
      <c r="N24" s="16">
        <f>G24-L24</f>
        <v>-2</v>
      </c>
    </row>
    <row r="25" spans="1:14">
      <c r="A25" s="8">
        <v>24</v>
      </c>
      <c r="B25" s="9">
        <v>311</v>
      </c>
      <c r="C25" s="8" t="s">
        <v>248</v>
      </c>
      <c r="D25" s="10">
        <v>188</v>
      </c>
      <c r="E25" s="10">
        <v>72</v>
      </c>
      <c r="F25" s="9">
        <v>1</v>
      </c>
      <c r="G25" s="11">
        <v>187</v>
      </c>
      <c r="H25" s="11">
        <v>1</v>
      </c>
      <c r="I25" s="11">
        <v>71</v>
      </c>
      <c r="J25" s="9">
        <f>VLOOKUP(B25,[1]Sheet3!$A$1:$I$65536,9,0)</f>
        <v>50</v>
      </c>
      <c r="K25" s="9">
        <f>J25+E25</f>
        <v>122</v>
      </c>
      <c r="L25" s="9">
        <f>D25</f>
        <v>188</v>
      </c>
      <c r="M25" s="16">
        <f>I25-K25</f>
        <v>-51</v>
      </c>
      <c r="N25" s="16">
        <f>G25-L25</f>
        <v>-1</v>
      </c>
    </row>
    <row r="26" spans="1:14">
      <c r="A26" s="8">
        <v>25</v>
      </c>
      <c r="B26" s="12">
        <v>102934</v>
      </c>
      <c r="C26" s="12" t="s">
        <v>357</v>
      </c>
      <c r="D26" s="10">
        <v>258</v>
      </c>
      <c r="E26" s="10">
        <v>101</v>
      </c>
      <c r="F26" s="8">
        <v>1</v>
      </c>
      <c r="G26" s="13">
        <v>251</v>
      </c>
      <c r="H26" s="13">
        <v>1</v>
      </c>
      <c r="I26" s="13">
        <v>100</v>
      </c>
      <c r="J26" s="9">
        <f>VLOOKUP(B26,[1]Sheet3!$A$1:$I$65536,9,0)</f>
        <v>50</v>
      </c>
      <c r="K26" s="9">
        <f>J26+E26</f>
        <v>151</v>
      </c>
      <c r="L26" s="9">
        <f>D26</f>
        <v>258</v>
      </c>
      <c r="M26" s="16">
        <f>I26-K26</f>
        <v>-51</v>
      </c>
      <c r="N26" s="16">
        <f>G26-L26</f>
        <v>-7</v>
      </c>
    </row>
    <row r="27" spans="1:14">
      <c r="A27" s="8">
        <v>26</v>
      </c>
      <c r="B27" s="12">
        <v>104429</v>
      </c>
      <c r="C27" s="12" t="s">
        <v>360</v>
      </c>
      <c r="D27" s="10">
        <v>66</v>
      </c>
      <c r="E27" s="10">
        <v>48</v>
      </c>
      <c r="F27" s="8">
        <v>1</v>
      </c>
      <c r="G27" s="13">
        <v>66</v>
      </c>
      <c r="H27" s="13">
        <v>1</v>
      </c>
      <c r="I27" s="13">
        <v>47</v>
      </c>
      <c r="J27" s="9">
        <f>VLOOKUP(B27,[1]Sheet3!$A$1:$I$65536,9,0)</f>
        <v>50</v>
      </c>
      <c r="K27" s="9">
        <f>J27+E27</f>
        <v>98</v>
      </c>
      <c r="L27" s="9">
        <f>D27</f>
        <v>66</v>
      </c>
      <c r="M27" s="16">
        <f>I27-K27</f>
        <v>-51</v>
      </c>
      <c r="N27" s="16">
        <f>G27-L27</f>
        <v>0</v>
      </c>
    </row>
    <row r="28" spans="1:14">
      <c r="A28" s="8">
        <v>27</v>
      </c>
      <c r="B28" s="12">
        <v>108277</v>
      </c>
      <c r="C28" s="12" t="s">
        <v>363</v>
      </c>
      <c r="D28" s="10">
        <v>45</v>
      </c>
      <c r="E28" s="10">
        <v>82</v>
      </c>
      <c r="F28" s="8">
        <v>1</v>
      </c>
      <c r="G28" s="13">
        <v>44</v>
      </c>
      <c r="H28" s="13">
        <v>1</v>
      </c>
      <c r="I28" s="13">
        <v>81</v>
      </c>
      <c r="J28" s="9">
        <f>VLOOKUP(B28,[1]Sheet3!$A$1:$I$65536,9,0)</f>
        <v>50</v>
      </c>
      <c r="K28" s="9">
        <f>J28+E28</f>
        <v>132</v>
      </c>
      <c r="L28" s="9">
        <f>D28</f>
        <v>45</v>
      </c>
      <c r="M28" s="16">
        <f>I28-K28</f>
        <v>-51</v>
      </c>
      <c r="N28" s="16">
        <f>G28-L28</f>
        <v>-1</v>
      </c>
    </row>
    <row r="29" spans="1:14">
      <c r="A29" s="8">
        <v>28</v>
      </c>
      <c r="B29" s="9">
        <v>753</v>
      </c>
      <c r="C29" s="8" t="s">
        <v>97</v>
      </c>
      <c r="D29" s="10">
        <v>102</v>
      </c>
      <c r="E29" s="10">
        <v>83</v>
      </c>
      <c r="F29" s="9">
        <v>1</v>
      </c>
      <c r="G29" s="11">
        <v>97</v>
      </c>
      <c r="H29" s="11">
        <v>1</v>
      </c>
      <c r="I29" s="11">
        <v>83</v>
      </c>
      <c r="J29" s="9">
        <f>VLOOKUP(B29,[1]Sheet3!$A$1:$I$65536,9,0)</f>
        <v>50</v>
      </c>
      <c r="K29" s="9">
        <f>J29+E29</f>
        <v>133</v>
      </c>
      <c r="L29" s="9">
        <f>D29</f>
        <v>102</v>
      </c>
      <c r="M29" s="16">
        <f>I29-K29</f>
        <v>-50</v>
      </c>
      <c r="N29" s="16">
        <f>G29-L29</f>
        <v>-5</v>
      </c>
    </row>
    <row r="30" spans="1:14">
      <c r="A30" s="8">
        <v>29</v>
      </c>
      <c r="B30" s="9">
        <v>515</v>
      </c>
      <c r="C30" s="8" t="s">
        <v>162</v>
      </c>
      <c r="D30" s="10">
        <v>246</v>
      </c>
      <c r="E30" s="10">
        <v>179</v>
      </c>
      <c r="F30" s="9">
        <v>1</v>
      </c>
      <c r="G30" s="11">
        <v>243</v>
      </c>
      <c r="H30" s="11">
        <v>1</v>
      </c>
      <c r="I30" s="11">
        <v>179</v>
      </c>
      <c r="J30" s="9">
        <f>VLOOKUP(B30,[1]Sheet3!$A$1:$I$65536,9,0)</f>
        <v>50</v>
      </c>
      <c r="K30" s="9">
        <f>J30+E30</f>
        <v>229</v>
      </c>
      <c r="L30" s="9">
        <f>D30</f>
        <v>246</v>
      </c>
      <c r="M30" s="16">
        <f>I30-K30</f>
        <v>-50</v>
      </c>
      <c r="N30" s="16">
        <f>G30-L30</f>
        <v>-3</v>
      </c>
    </row>
    <row r="31" spans="1:14">
      <c r="A31" s="8">
        <v>30</v>
      </c>
      <c r="B31" s="9">
        <v>724</v>
      </c>
      <c r="C31" s="8" t="s">
        <v>278</v>
      </c>
      <c r="D31" s="10">
        <v>238</v>
      </c>
      <c r="E31" s="10">
        <v>123</v>
      </c>
      <c r="F31" s="9">
        <v>1</v>
      </c>
      <c r="G31" s="11">
        <v>235</v>
      </c>
      <c r="H31" s="11">
        <v>1</v>
      </c>
      <c r="I31" s="11">
        <v>123</v>
      </c>
      <c r="J31" s="9">
        <f>VLOOKUP(B31,[1]Sheet3!$A$1:$I$65536,9,0)</f>
        <v>50</v>
      </c>
      <c r="K31" s="9">
        <f>J31+E31</f>
        <v>173</v>
      </c>
      <c r="L31" s="9">
        <f>D31</f>
        <v>238</v>
      </c>
      <c r="M31" s="16">
        <f>I31-K31</f>
        <v>-50</v>
      </c>
      <c r="N31" s="16">
        <f>G31-L31</f>
        <v>-3</v>
      </c>
    </row>
    <row r="32" spans="1:14">
      <c r="A32" s="8">
        <v>31</v>
      </c>
      <c r="B32" s="9">
        <v>103198</v>
      </c>
      <c r="C32" s="8" t="s">
        <v>300</v>
      </c>
      <c r="D32" s="10">
        <v>197</v>
      </c>
      <c r="E32" s="10">
        <v>114</v>
      </c>
      <c r="F32" s="9">
        <v>1</v>
      </c>
      <c r="G32" s="11">
        <v>197</v>
      </c>
      <c r="H32" s="11">
        <v>1</v>
      </c>
      <c r="I32" s="11">
        <v>114</v>
      </c>
      <c r="J32" s="9">
        <f>VLOOKUP(B32,[1]Sheet3!$A$1:$I$65536,9,0)</f>
        <v>50</v>
      </c>
      <c r="K32" s="9">
        <f>J32+E32</f>
        <v>164</v>
      </c>
      <c r="L32" s="9">
        <f>D32</f>
        <v>197</v>
      </c>
      <c r="M32" s="16">
        <f>I32-K32</f>
        <v>-50</v>
      </c>
      <c r="N32" s="16">
        <f>G32-L32</f>
        <v>0</v>
      </c>
    </row>
    <row r="33" spans="1:14">
      <c r="A33" s="8">
        <v>32</v>
      </c>
      <c r="B33" s="9">
        <v>745</v>
      </c>
      <c r="C33" s="8" t="s">
        <v>68</v>
      </c>
      <c r="D33" s="10">
        <v>187</v>
      </c>
      <c r="E33" s="10">
        <v>83</v>
      </c>
      <c r="F33" s="9">
        <v>1</v>
      </c>
      <c r="G33" s="11">
        <v>189</v>
      </c>
      <c r="H33" s="11">
        <v>1</v>
      </c>
      <c r="I33" s="11">
        <v>84</v>
      </c>
      <c r="J33" s="9">
        <f>VLOOKUP(B33,[1]Sheet3!$A$1:$I$65536,9,0)</f>
        <v>50</v>
      </c>
      <c r="K33" s="9">
        <f>J33+E33</f>
        <v>133</v>
      </c>
      <c r="L33" s="9">
        <f>D33</f>
        <v>187</v>
      </c>
      <c r="M33" s="16">
        <f>I33-K33</f>
        <v>-49</v>
      </c>
      <c r="N33" s="16">
        <f>G33-L33</f>
        <v>2</v>
      </c>
    </row>
    <row r="34" spans="1:14">
      <c r="A34" s="8">
        <v>33</v>
      </c>
      <c r="B34" s="9">
        <v>107658</v>
      </c>
      <c r="C34" s="8" t="s">
        <v>233</v>
      </c>
      <c r="D34" s="10">
        <v>103</v>
      </c>
      <c r="E34" s="10">
        <v>101</v>
      </c>
      <c r="F34" s="9">
        <v>1</v>
      </c>
      <c r="G34" s="11">
        <v>102</v>
      </c>
      <c r="H34" s="11">
        <v>1</v>
      </c>
      <c r="I34" s="11">
        <v>102</v>
      </c>
      <c r="J34" s="9">
        <f>VLOOKUP(B34,[1]Sheet3!$A$1:$I$65536,9,0)</f>
        <v>50</v>
      </c>
      <c r="K34" s="9">
        <f>J34+E34</f>
        <v>151</v>
      </c>
      <c r="L34" s="9">
        <f>D34</f>
        <v>103</v>
      </c>
      <c r="M34" s="16">
        <f>I34-K34</f>
        <v>-49</v>
      </c>
      <c r="N34" s="16">
        <f>G34-L34</f>
        <v>-1</v>
      </c>
    </row>
    <row r="35" spans="1:14">
      <c r="A35" s="8">
        <v>34</v>
      </c>
      <c r="B35" s="9">
        <v>365</v>
      </c>
      <c r="C35" s="8" t="s">
        <v>245</v>
      </c>
      <c r="D35" s="10">
        <v>182</v>
      </c>
      <c r="E35" s="10">
        <v>92</v>
      </c>
      <c r="F35" s="9">
        <v>1</v>
      </c>
      <c r="G35" s="11">
        <v>180</v>
      </c>
      <c r="H35" s="11">
        <v>1</v>
      </c>
      <c r="I35" s="11">
        <v>103</v>
      </c>
      <c r="J35" s="9">
        <f>VLOOKUP(B35,[1]Sheet3!$A$1:$I$65536,9,0)</f>
        <v>60</v>
      </c>
      <c r="K35" s="9">
        <f>J35+E35</f>
        <v>152</v>
      </c>
      <c r="L35" s="9">
        <f>D35</f>
        <v>182</v>
      </c>
      <c r="M35" s="16">
        <f>I35-K35</f>
        <v>-49</v>
      </c>
      <c r="N35" s="16">
        <f>G35-L35</f>
        <v>-2</v>
      </c>
    </row>
    <row r="36" spans="1:14">
      <c r="A36" s="8">
        <v>35</v>
      </c>
      <c r="B36" s="12">
        <v>752</v>
      </c>
      <c r="C36" s="12" t="s">
        <v>354</v>
      </c>
      <c r="D36" s="10">
        <v>196</v>
      </c>
      <c r="E36" s="10">
        <v>37</v>
      </c>
      <c r="F36" s="8">
        <v>1</v>
      </c>
      <c r="G36" s="13">
        <v>188</v>
      </c>
      <c r="H36" s="13">
        <v>1</v>
      </c>
      <c r="I36" s="13">
        <v>38</v>
      </c>
      <c r="J36" s="9">
        <f>VLOOKUP(B36,[1]Sheet3!$A$1:$I$65536,9,0)</f>
        <v>50</v>
      </c>
      <c r="K36" s="9">
        <f>J36+E36</f>
        <v>87</v>
      </c>
      <c r="L36" s="9">
        <f>D36</f>
        <v>196</v>
      </c>
      <c r="M36" s="16">
        <f>I36-K36</f>
        <v>-49</v>
      </c>
      <c r="N36" s="16">
        <f>G36-L36</f>
        <v>-8</v>
      </c>
    </row>
    <row r="37" spans="1:14">
      <c r="A37" s="8">
        <v>36</v>
      </c>
      <c r="B37" s="9">
        <v>514</v>
      </c>
      <c r="C37" s="8" t="s">
        <v>103</v>
      </c>
      <c r="D37" s="10">
        <v>418</v>
      </c>
      <c r="E37" s="10">
        <v>514</v>
      </c>
      <c r="F37" s="9">
        <v>1</v>
      </c>
      <c r="G37" s="11">
        <v>409</v>
      </c>
      <c r="H37" s="11">
        <v>3</v>
      </c>
      <c r="I37" s="11">
        <v>506</v>
      </c>
      <c r="J37" s="9">
        <f>VLOOKUP(B37,[1]Sheet3!$A$1:$I$65536,9,0)</f>
        <v>40</v>
      </c>
      <c r="K37" s="9">
        <f>J37+E37</f>
        <v>554</v>
      </c>
      <c r="L37" s="9">
        <f>D37</f>
        <v>418</v>
      </c>
      <c r="M37" s="16">
        <f>I37-K37</f>
        <v>-48</v>
      </c>
      <c r="N37" s="16">
        <f>G37-L37</f>
        <v>-9</v>
      </c>
    </row>
    <row r="38" spans="1:14">
      <c r="A38" s="8">
        <v>37</v>
      </c>
      <c r="B38" s="9">
        <v>106399</v>
      </c>
      <c r="C38" s="8" t="s">
        <v>130</v>
      </c>
      <c r="D38" s="10">
        <v>120</v>
      </c>
      <c r="E38" s="10">
        <v>100</v>
      </c>
      <c r="F38" s="9">
        <v>1</v>
      </c>
      <c r="G38" s="11">
        <v>117</v>
      </c>
      <c r="H38" s="11">
        <v>1</v>
      </c>
      <c r="I38" s="11">
        <v>102</v>
      </c>
      <c r="J38" s="9">
        <f>VLOOKUP(B38,[1]Sheet3!$A$1:$I$65536,9,0)</f>
        <v>50</v>
      </c>
      <c r="K38" s="9">
        <f>J38+E38</f>
        <v>150</v>
      </c>
      <c r="L38" s="9">
        <f>D38</f>
        <v>120</v>
      </c>
      <c r="M38" s="16">
        <f>I38-K38</f>
        <v>-48</v>
      </c>
      <c r="N38" s="16">
        <f>G38-L38</f>
        <v>-3</v>
      </c>
    </row>
    <row r="39" spans="1:15">
      <c r="A39" s="8">
        <v>38</v>
      </c>
      <c r="B39" s="9">
        <v>582</v>
      </c>
      <c r="C39" s="8" t="s">
        <v>260</v>
      </c>
      <c r="D39" s="10">
        <v>164</v>
      </c>
      <c r="E39" s="10">
        <v>127</v>
      </c>
      <c r="F39" s="9">
        <v>1</v>
      </c>
      <c r="G39" s="11">
        <v>161</v>
      </c>
      <c r="H39" s="11">
        <v>1</v>
      </c>
      <c r="I39" s="11">
        <v>119</v>
      </c>
      <c r="J39" s="9">
        <f>VLOOKUP(B39,[1]Sheet3!$A$1:$I$65536,9,0)</f>
        <v>40</v>
      </c>
      <c r="K39" s="9">
        <f>J39+E39</f>
        <v>167</v>
      </c>
      <c r="L39" s="9">
        <f>D39</f>
        <v>164</v>
      </c>
      <c r="M39" s="16">
        <f>I39-K39</f>
        <v>-48</v>
      </c>
      <c r="N39" s="16">
        <f>G39-L39</f>
        <v>-3</v>
      </c>
      <c r="O39" t="str">
        <f>VLOOKUP(B39,[1]Sheet3!$A$1:$N$65536,14,0)</f>
        <v>医院店</v>
      </c>
    </row>
    <row r="40" spans="1:14">
      <c r="A40" s="8">
        <v>39</v>
      </c>
      <c r="B40" s="12">
        <v>349</v>
      </c>
      <c r="C40" s="12" t="s">
        <v>344</v>
      </c>
      <c r="D40" s="10">
        <v>191</v>
      </c>
      <c r="E40" s="10">
        <v>56</v>
      </c>
      <c r="F40" s="8">
        <v>1</v>
      </c>
      <c r="G40" s="13">
        <v>191</v>
      </c>
      <c r="H40" s="13">
        <v>1</v>
      </c>
      <c r="I40" s="13">
        <v>58</v>
      </c>
      <c r="J40" s="9">
        <f>VLOOKUP(B40,[1]Sheet3!$A$1:$I$65536,9,0)</f>
        <v>50</v>
      </c>
      <c r="K40" s="9">
        <f>J40+E40</f>
        <v>106</v>
      </c>
      <c r="L40" s="9">
        <f>D40</f>
        <v>191</v>
      </c>
      <c r="M40" s="16">
        <f>I40-K40</f>
        <v>-48</v>
      </c>
      <c r="N40" s="16">
        <f>G40-L40</f>
        <v>0</v>
      </c>
    </row>
    <row r="41" spans="1:14">
      <c r="A41" s="8">
        <v>40</v>
      </c>
      <c r="B41" s="9">
        <v>511</v>
      </c>
      <c r="C41" s="8" t="s">
        <v>276</v>
      </c>
      <c r="D41" s="10">
        <v>204</v>
      </c>
      <c r="E41" s="10">
        <v>193</v>
      </c>
      <c r="F41" s="9">
        <v>1</v>
      </c>
      <c r="G41" s="11">
        <v>202</v>
      </c>
      <c r="H41" s="11">
        <v>1</v>
      </c>
      <c r="I41" s="11">
        <v>196</v>
      </c>
      <c r="J41" s="9">
        <f>VLOOKUP(B41,[1]Sheet3!$A$1:$I$65536,9,0)</f>
        <v>50</v>
      </c>
      <c r="K41" s="9">
        <f>J41+E41</f>
        <v>243</v>
      </c>
      <c r="L41" s="9">
        <f>D41</f>
        <v>204</v>
      </c>
      <c r="M41" s="16">
        <f>I41-K41</f>
        <v>-47</v>
      </c>
      <c r="N41" s="16">
        <f>G41-L41</f>
        <v>-2</v>
      </c>
    </row>
    <row r="42" spans="1:14">
      <c r="A42" s="8">
        <v>41</v>
      </c>
      <c r="B42" s="9">
        <v>511</v>
      </c>
      <c r="C42" s="8" t="s">
        <v>276</v>
      </c>
      <c r="D42" s="10">
        <v>204</v>
      </c>
      <c r="E42" s="10">
        <v>193</v>
      </c>
      <c r="F42" s="9">
        <v>1</v>
      </c>
      <c r="G42" s="11">
        <v>202</v>
      </c>
      <c r="H42" s="11">
        <v>1</v>
      </c>
      <c r="I42" s="11">
        <v>196</v>
      </c>
      <c r="J42" s="9">
        <f>VLOOKUP(B42,[1]Sheet3!$A$1:$I$65536,9,0)</f>
        <v>50</v>
      </c>
      <c r="K42" s="9">
        <f>J42+E42</f>
        <v>243</v>
      </c>
      <c r="L42" s="9">
        <f>D42</f>
        <v>204</v>
      </c>
      <c r="M42" s="16">
        <f>I42-K42</f>
        <v>-47</v>
      </c>
      <c r="N42" s="16">
        <f>G42-L42</f>
        <v>-2</v>
      </c>
    </row>
    <row r="43" spans="1:14">
      <c r="A43" s="8">
        <v>42</v>
      </c>
      <c r="B43" s="9">
        <v>727</v>
      </c>
      <c r="C43" s="8" t="s">
        <v>312</v>
      </c>
      <c r="D43" s="10">
        <v>139</v>
      </c>
      <c r="E43" s="10">
        <v>51</v>
      </c>
      <c r="F43" s="9">
        <v>1</v>
      </c>
      <c r="G43" s="11">
        <v>140</v>
      </c>
      <c r="H43" s="11">
        <v>1</v>
      </c>
      <c r="I43" s="11">
        <v>54</v>
      </c>
      <c r="J43" s="9">
        <f>VLOOKUP(B43,[1]Sheet3!$A$1:$I$65536,9,0)</f>
        <v>50</v>
      </c>
      <c r="K43" s="9">
        <f>J43+E43</f>
        <v>101</v>
      </c>
      <c r="L43" s="9">
        <f>D43</f>
        <v>139</v>
      </c>
      <c r="M43" s="16">
        <f>I43-K43</f>
        <v>-47</v>
      </c>
      <c r="N43" s="16">
        <f>G43-L43</f>
        <v>1</v>
      </c>
    </row>
    <row r="44" spans="1:14">
      <c r="A44" s="8">
        <v>43</v>
      </c>
      <c r="B44" s="9">
        <v>105751</v>
      </c>
      <c r="C44" s="8" t="s">
        <v>327</v>
      </c>
      <c r="D44" s="10">
        <v>151</v>
      </c>
      <c r="E44" s="10">
        <v>138</v>
      </c>
      <c r="F44" s="9">
        <v>1</v>
      </c>
      <c r="G44" s="11">
        <v>142</v>
      </c>
      <c r="H44" s="11">
        <v>1</v>
      </c>
      <c r="I44" s="11">
        <v>141</v>
      </c>
      <c r="J44" s="9">
        <f>VLOOKUP(B44,[1]Sheet3!$A$1:$I$65536,9,0)</f>
        <v>50</v>
      </c>
      <c r="K44" s="9">
        <f>J44+E44</f>
        <v>188</v>
      </c>
      <c r="L44" s="9">
        <f>D44</f>
        <v>151</v>
      </c>
      <c r="M44" s="16">
        <f>I44-K44</f>
        <v>-47</v>
      </c>
      <c r="N44" s="16">
        <f>G44-L44</f>
        <v>-9</v>
      </c>
    </row>
    <row r="45" spans="1:14">
      <c r="A45" s="8">
        <v>44</v>
      </c>
      <c r="B45" s="12">
        <v>598</v>
      </c>
      <c r="C45" s="12" t="s">
        <v>349</v>
      </c>
      <c r="D45" s="10">
        <v>202</v>
      </c>
      <c r="E45" s="10">
        <v>102</v>
      </c>
      <c r="F45" s="8">
        <v>1</v>
      </c>
      <c r="G45" s="13">
        <v>200</v>
      </c>
      <c r="H45" s="13">
        <v>1</v>
      </c>
      <c r="I45" s="13">
        <v>105</v>
      </c>
      <c r="J45" s="9">
        <f>VLOOKUP(B45,[1]Sheet3!$A$1:$I$65536,9,0)</f>
        <v>50</v>
      </c>
      <c r="K45" s="9">
        <f>J45+E45</f>
        <v>152</v>
      </c>
      <c r="L45" s="9">
        <f>D45</f>
        <v>202</v>
      </c>
      <c r="M45" s="16">
        <f>I45-K45</f>
        <v>-47</v>
      </c>
      <c r="N45" s="16">
        <f>G45-L45</f>
        <v>-2</v>
      </c>
    </row>
    <row r="46" spans="1:14">
      <c r="A46" s="8">
        <v>45</v>
      </c>
      <c r="B46" s="9">
        <v>355</v>
      </c>
      <c r="C46" s="8" t="s">
        <v>74</v>
      </c>
      <c r="D46" s="10">
        <v>210</v>
      </c>
      <c r="E46" s="10">
        <v>101</v>
      </c>
      <c r="F46" s="9">
        <v>1</v>
      </c>
      <c r="G46" s="11">
        <v>207</v>
      </c>
      <c r="H46" s="11">
        <v>1</v>
      </c>
      <c r="I46" s="11">
        <v>95</v>
      </c>
      <c r="J46" s="9">
        <f>VLOOKUP(B46,[1]Sheet3!$A$1:$I$65536,9,0)</f>
        <v>40</v>
      </c>
      <c r="K46" s="9">
        <f>J46+E46</f>
        <v>141</v>
      </c>
      <c r="L46" s="9">
        <f>D46</f>
        <v>210</v>
      </c>
      <c r="M46" s="16">
        <f>I46-K46</f>
        <v>-46</v>
      </c>
      <c r="N46" s="16">
        <f>G46-L46</f>
        <v>-3</v>
      </c>
    </row>
    <row r="47" spans="1:14">
      <c r="A47" s="8">
        <v>46</v>
      </c>
      <c r="B47" s="9">
        <v>104533</v>
      </c>
      <c r="C47" s="8" t="s">
        <v>127</v>
      </c>
      <c r="D47" s="10">
        <v>168</v>
      </c>
      <c r="E47" s="10">
        <v>182</v>
      </c>
      <c r="F47" s="9">
        <v>1</v>
      </c>
      <c r="G47" s="11">
        <v>164</v>
      </c>
      <c r="H47" s="11">
        <v>1</v>
      </c>
      <c r="I47" s="11">
        <v>176</v>
      </c>
      <c r="J47" s="9">
        <f>VLOOKUP(B47,[1]Sheet3!$A$1:$I$65536,9,0)</f>
        <v>40</v>
      </c>
      <c r="K47" s="9">
        <f>J47+E47</f>
        <v>222</v>
      </c>
      <c r="L47" s="9">
        <f>D47</f>
        <v>168</v>
      </c>
      <c r="M47" s="16">
        <f>I47-K47</f>
        <v>-46</v>
      </c>
      <c r="N47" s="16">
        <f>G47-L47</f>
        <v>-4</v>
      </c>
    </row>
    <row r="48" spans="1:14">
      <c r="A48" s="8">
        <v>47</v>
      </c>
      <c r="B48" s="9">
        <v>581</v>
      </c>
      <c r="C48" s="8" t="s">
        <v>168</v>
      </c>
      <c r="D48" s="10">
        <v>171</v>
      </c>
      <c r="E48" s="10">
        <v>113</v>
      </c>
      <c r="F48" s="9">
        <v>1</v>
      </c>
      <c r="G48" s="11">
        <v>168</v>
      </c>
      <c r="H48" s="11">
        <v>1</v>
      </c>
      <c r="I48" s="11">
        <v>117</v>
      </c>
      <c r="J48" s="9">
        <f>VLOOKUP(B48,[1]Sheet3!$A$1:$I$65536,9,0)</f>
        <v>50</v>
      </c>
      <c r="K48" s="9">
        <f>J48+E48</f>
        <v>163</v>
      </c>
      <c r="L48" s="9">
        <f>D48</f>
        <v>171</v>
      </c>
      <c r="M48" s="16">
        <f>I48-K48</f>
        <v>-46</v>
      </c>
      <c r="N48" s="16">
        <f>G48-L48</f>
        <v>-3</v>
      </c>
    </row>
    <row r="49" spans="1:14">
      <c r="A49" s="8">
        <v>48</v>
      </c>
      <c r="B49" s="9">
        <v>570</v>
      </c>
      <c r="C49" s="8" t="s">
        <v>317</v>
      </c>
      <c r="D49" s="10">
        <v>84</v>
      </c>
      <c r="E49" s="10">
        <v>77</v>
      </c>
      <c r="F49" s="9">
        <v>1</v>
      </c>
      <c r="G49" s="11">
        <v>83</v>
      </c>
      <c r="H49" s="11">
        <v>1</v>
      </c>
      <c r="I49" s="11">
        <v>81</v>
      </c>
      <c r="J49" s="9">
        <f>VLOOKUP(B49,[1]Sheet3!$A$1:$I$65536,9,0)</f>
        <v>50</v>
      </c>
      <c r="K49" s="9">
        <f>J49+E49</f>
        <v>127</v>
      </c>
      <c r="L49" s="9">
        <f>D49</f>
        <v>84</v>
      </c>
      <c r="M49" s="16">
        <f>I49-K49</f>
        <v>-46</v>
      </c>
      <c r="N49" s="16">
        <f>G49-L49</f>
        <v>-1</v>
      </c>
    </row>
    <row r="50" spans="1:14">
      <c r="A50" s="8">
        <v>49</v>
      </c>
      <c r="B50" s="9">
        <v>106568</v>
      </c>
      <c r="C50" s="8" t="s">
        <v>17</v>
      </c>
      <c r="D50" s="10">
        <v>82</v>
      </c>
      <c r="E50" s="10">
        <v>69</v>
      </c>
      <c r="F50" s="9">
        <v>1</v>
      </c>
      <c r="G50" s="11">
        <v>79</v>
      </c>
      <c r="H50" s="11">
        <v>1</v>
      </c>
      <c r="I50" s="11">
        <v>74</v>
      </c>
      <c r="J50" s="9">
        <f>VLOOKUP(B50,[1]Sheet3!$A$1:$I$65536,9,0)</f>
        <v>50</v>
      </c>
      <c r="K50" s="9">
        <f>J50+E50</f>
        <v>119</v>
      </c>
      <c r="L50" s="9">
        <f>D50</f>
        <v>82</v>
      </c>
      <c r="M50" s="16">
        <f>I50-K50</f>
        <v>-45</v>
      </c>
      <c r="N50" s="16">
        <f>G50-L50</f>
        <v>-3</v>
      </c>
    </row>
    <row r="51" spans="1:15">
      <c r="A51" s="8">
        <v>50</v>
      </c>
      <c r="B51" s="9">
        <v>113299</v>
      </c>
      <c r="C51" s="8" t="s">
        <v>88</v>
      </c>
      <c r="D51" s="10">
        <v>181</v>
      </c>
      <c r="E51" s="10">
        <v>118</v>
      </c>
      <c r="F51" s="9">
        <v>2</v>
      </c>
      <c r="G51" s="11">
        <v>172</v>
      </c>
      <c r="H51" s="11">
        <v>2</v>
      </c>
      <c r="I51" s="11">
        <v>103</v>
      </c>
      <c r="J51" s="9">
        <f>VLOOKUP(B51,[1]Sheet3!$A$1:$I$65536,9,0)</f>
        <v>30</v>
      </c>
      <c r="K51" s="9">
        <f>J51+E51</f>
        <v>148</v>
      </c>
      <c r="L51" s="9">
        <f>D51</f>
        <v>181</v>
      </c>
      <c r="M51" s="16">
        <f>I51-K51</f>
        <v>-45</v>
      </c>
      <c r="N51" s="16">
        <f>G51-L51</f>
        <v>-9</v>
      </c>
      <c r="O51" t="str">
        <f>VLOOKUP(B51,[1]Sheet3!$A$1:$N$65536,14,0)</f>
        <v>2020/6/13，≤1年不处罚</v>
      </c>
    </row>
    <row r="52" spans="1:14">
      <c r="A52" s="8">
        <v>51</v>
      </c>
      <c r="B52" s="12">
        <v>103639</v>
      </c>
      <c r="C52" s="12" t="s">
        <v>359</v>
      </c>
      <c r="D52" s="10">
        <v>205</v>
      </c>
      <c r="E52" s="10">
        <v>236</v>
      </c>
      <c r="F52" s="8">
        <v>1</v>
      </c>
      <c r="G52" s="13">
        <v>191</v>
      </c>
      <c r="H52" s="13">
        <v>1</v>
      </c>
      <c r="I52" s="13">
        <v>231</v>
      </c>
      <c r="J52" s="9">
        <f>VLOOKUP(B52,[1]Sheet3!$A$1:$I$65536,9,0)</f>
        <v>40</v>
      </c>
      <c r="K52" s="9">
        <f>J52+E52</f>
        <v>276</v>
      </c>
      <c r="L52" s="9">
        <f>D52</f>
        <v>205</v>
      </c>
      <c r="M52" s="16">
        <f>I52-K52</f>
        <v>-45</v>
      </c>
      <c r="N52" s="16">
        <f>G52-L52</f>
        <v>-14</v>
      </c>
    </row>
    <row r="53" spans="1:14">
      <c r="A53" s="8">
        <v>52</v>
      </c>
      <c r="B53" s="9">
        <v>104428</v>
      </c>
      <c r="C53" s="8" t="s">
        <v>77</v>
      </c>
      <c r="D53" s="10">
        <v>209</v>
      </c>
      <c r="E53" s="10">
        <v>111</v>
      </c>
      <c r="F53" s="9">
        <v>1</v>
      </c>
      <c r="G53" s="11">
        <v>208</v>
      </c>
      <c r="H53" s="11">
        <v>1</v>
      </c>
      <c r="I53" s="11">
        <v>107</v>
      </c>
      <c r="J53" s="9">
        <f>VLOOKUP(B53,[1]Sheet3!$A$1:$I$65536,9,0)</f>
        <v>40</v>
      </c>
      <c r="K53" s="9">
        <f>J53+E53</f>
        <v>151</v>
      </c>
      <c r="L53" s="9">
        <f>D53</f>
        <v>209</v>
      </c>
      <c r="M53" s="16">
        <f>I53-K53</f>
        <v>-44</v>
      </c>
      <c r="N53" s="16">
        <f>G53-L53</f>
        <v>-1</v>
      </c>
    </row>
    <row r="54" spans="1:15">
      <c r="A54" s="8">
        <v>53</v>
      </c>
      <c r="B54" s="9">
        <v>754</v>
      </c>
      <c r="C54" s="8" t="s">
        <v>112</v>
      </c>
      <c r="D54" s="10">
        <v>208</v>
      </c>
      <c r="E54" s="10">
        <v>118</v>
      </c>
      <c r="F54" s="9">
        <v>1</v>
      </c>
      <c r="G54" s="11">
        <v>204</v>
      </c>
      <c r="H54" s="11">
        <v>1115</v>
      </c>
      <c r="I54" s="13">
        <v>115</v>
      </c>
      <c r="J54" s="9">
        <f>VLOOKUP(B54,[1]Sheet3!$A$1:$I$65536,9,0)</f>
        <v>40</v>
      </c>
      <c r="K54" s="9">
        <f>J54+E54</f>
        <v>158</v>
      </c>
      <c r="L54" s="9">
        <f>D54</f>
        <v>208</v>
      </c>
      <c r="M54" s="16">
        <f>I54-K54</f>
        <v>-43</v>
      </c>
      <c r="N54" s="16">
        <f>G54-L54</f>
        <v>-4</v>
      </c>
      <c r="O54" t="str">
        <f>VLOOKUP(B54,[1]Sheet3!$A$1:$N$65536,14,0)</f>
        <v>医院店</v>
      </c>
    </row>
    <row r="55" spans="1:14">
      <c r="A55" s="8">
        <v>54</v>
      </c>
      <c r="B55" s="9">
        <v>710</v>
      </c>
      <c r="C55" s="8" t="s">
        <v>227</v>
      </c>
      <c r="D55" s="10">
        <v>198</v>
      </c>
      <c r="E55" s="10">
        <v>199</v>
      </c>
      <c r="F55" s="9">
        <v>1</v>
      </c>
      <c r="G55" s="11">
        <v>193</v>
      </c>
      <c r="H55" s="11">
        <v>2</v>
      </c>
      <c r="I55" s="11">
        <v>196</v>
      </c>
      <c r="J55" s="9">
        <f>VLOOKUP(B55,[1]Sheet3!$A$1:$I$65536,9,0)</f>
        <v>40</v>
      </c>
      <c r="K55" s="9">
        <f>J55+E55</f>
        <v>239</v>
      </c>
      <c r="L55" s="9">
        <f>D55</f>
        <v>198</v>
      </c>
      <c r="M55" s="16">
        <f>I55-K55</f>
        <v>-43</v>
      </c>
      <c r="N55" s="16">
        <f>G55-L55</f>
        <v>-5</v>
      </c>
    </row>
    <row r="56" spans="1:14">
      <c r="A56" s="8">
        <v>55</v>
      </c>
      <c r="B56" s="12">
        <v>539</v>
      </c>
      <c r="C56" s="8" t="s">
        <v>230</v>
      </c>
      <c r="D56" s="10">
        <v>151</v>
      </c>
      <c r="E56" s="10">
        <v>162</v>
      </c>
      <c r="F56" s="9">
        <v>1</v>
      </c>
      <c r="G56" s="11">
        <v>150</v>
      </c>
      <c r="H56" s="11">
        <v>1</v>
      </c>
      <c r="I56" s="11">
        <v>159</v>
      </c>
      <c r="J56" s="9">
        <f>VLOOKUP(B56,[1]Sheet3!$A$1:$I$65536,9,0)</f>
        <v>40</v>
      </c>
      <c r="K56" s="9">
        <f>J56+E56</f>
        <v>202</v>
      </c>
      <c r="L56" s="9">
        <f>D56</f>
        <v>151</v>
      </c>
      <c r="M56" s="16">
        <f>I56-K56</f>
        <v>-43</v>
      </c>
      <c r="N56" s="16">
        <f>G56-L56</f>
        <v>-1</v>
      </c>
    </row>
    <row r="57" spans="1:14">
      <c r="A57" s="8">
        <v>56</v>
      </c>
      <c r="B57" s="9">
        <v>106569</v>
      </c>
      <c r="C57" s="8" t="s">
        <v>236</v>
      </c>
      <c r="D57" s="10">
        <v>132</v>
      </c>
      <c r="E57" s="10">
        <v>83</v>
      </c>
      <c r="F57" s="9">
        <v>1</v>
      </c>
      <c r="G57" s="11">
        <v>138</v>
      </c>
      <c r="H57" s="11">
        <v>1</v>
      </c>
      <c r="I57" s="11">
        <v>90</v>
      </c>
      <c r="J57" s="9">
        <f>VLOOKUP(B57,[1]Sheet3!$A$1:$I$65536,9,0)</f>
        <v>50</v>
      </c>
      <c r="K57" s="9">
        <f>J57+E57</f>
        <v>133</v>
      </c>
      <c r="L57" s="9">
        <f>D57</f>
        <v>132</v>
      </c>
      <c r="M57" s="16">
        <f>I57-K57</f>
        <v>-43</v>
      </c>
      <c r="N57" s="16">
        <f>G57-L57</f>
        <v>6</v>
      </c>
    </row>
    <row r="58" spans="1:14">
      <c r="A58" s="8">
        <v>57</v>
      </c>
      <c r="B58" s="12">
        <v>105396</v>
      </c>
      <c r="C58" s="12" t="s">
        <v>361</v>
      </c>
      <c r="D58" s="10">
        <v>117</v>
      </c>
      <c r="E58" s="10">
        <v>127</v>
      </c>
      <c r="F58" s="8">
        <v>1</v>
      </c>
      <c r="G58" s="13">
        <v>115</v>
      </c>
      <c r="H58" s="13">
        <v>1</v>
      </c>
      <c r="I58" s="13">
        <v>124</v>
      </c>
      <c r="J58" s="9">
        <f>VLOOKUP(B58,[1]Sheet3!$A$1:$I$65536,9,0)</f>
        <v>40</v>
      </c>
      <c r="K58" s="9">
        <f>J58+E58</f>
        <v>167</v>
      </c>
      <c r="L58" s="9">
        <f>D58</f>
        <v>117</v>
      </c>
      <c r="M58" s="16">
        <f>I58-K58</f>
        <v>-43</v>
      </c>
      <c r="N58" s="16">
        <f>G58-L58</f>
        <v>-2</v>
      </c>
    </row>
    <row r="59" spans="1:14">
      <c r="A59" s="8">
        <v>58</v>
      </c>
      <c r="B59" s="9">
        <v>347</v>
      </c>
      <c r="C59" s="8" t="s">
        <v>40</v>
      </c>
      <c r="D59" s="10">
        <v>116</v>
      </c>
      <c r="E59" s="10">
        <v>53</v>
      </c>
      <c r="F59" s="9">
        <v>1</v>
      </c>
      <c r="G59" s="11">
        <v>113</v>
      </c>
      <c r="H59" s="11">
        <v>1</v>
      </c>
      <c r="I59" s="11">
        <v>61</v>
      </c>
      <c r="J59" s="9">
        <f>VLOOKUP(B59,[1]Sheet3!$A$1:$I$65536,9,0)</f>
        <v>50</v>
      </c>
      <c r="K59" s="9">
        <f>J59+E59</f>
        <v>103</v>
      </c>
      <c r="L59" s="9">
        <f>D59</f>
        <v>116</v>
      </c>
      <c r="M59" s="16">
        <f>I59-K59</f>
        <v>-42</v>
      </c>
      <c r="N59" s="16">
        <f>G59-L59</f>
        <v>-3</v>
      </c>
    </row>
    <row r="60" spans="1:14">
      <c r="A60" s="8">
        <v>59</v>
      </c>
      <c r="B60" s="9">
        <v>371</v>
      </c>
      <c r="C60" s="8" t="s">
        <v>189</v>
      </c>
      <c r="D60" s="10">
        <v>200</v>
      </c>
      <c r="E60" s="10">
        <v>129</v>
      </c>
      <c r="F60" s="9">
        <v>1</v>
      </c>
      <c r="G60" s="11">
        <v>200</v>
      </c>
      <c r="H60" s="11">
        <v>1</v>
      </c>
      <c r="I60" s="11">
        <v>127</v>
      </c>
      <c r="J60" s="9">
        <f>VLOOKUP(B60,[1]Sheet3!$A$1:$I$65536,9,0)</f>
        <v>40</v>
      </c>
      <c r="K60" s="9">
        <f>J60+E60</f>
        <v>169</v>
      </c>
      <c r="L60" s="9">
        <f>D60</f>
        <v>200</v>
      </c>
      <c r="M60" s="16">
        <f>I60-K60</f>
        <v>-42</v>
      </c>
      <c r="N60" s="16">
        <f>G60-L60</f>
        <v>0</v>
      </c>
    </row>
    <row r="61" spans="1:14">
      <c r="A61" s="8">
        <v>60</v>
      </c>
      <c r="B61" s="9">
        <v>587</v>
      </c>
      <c r="C61" s="8" t="s">
        <v>266</v>
      </c>
      <c r="D61" s="10">
        <v>168</v>
      </c>
      <c r="E61" s="10">
        <v>128</v>
      </c>
      <c r="F61" s="9">
        <v>1</v>
      </c>
      <c r="G61" s="11">
        <v>170</v>
      </c>
      <c r="H61" s="11">
        <v>1</v>
      </c>
      <c r="I61" s="11">
        <v>126</v>
      </c>
      <c r="J61" s="9">
        <f>VLOOKUP(B61,[1]Sheet3!$A$1:$I$65536,9,0)</f>
        <v>40</v>
      </c>
      <c r="K61" s="9">
        <f>J61+E61</f>
        <v>168</v>
      </c>
      <c r="L61" s="9">
        <f>D61</f>
        <v>168</v>
      </c>
      <c r="M61" s="16">
        <f>I61-K61</f>
        <v>-42</v>
      </c>
      <c r="N61" s="16">
        <f>G61-L61</f>
        <v>2</v>
      </c>
    </row>
    <row r="62" spans="1:14">
      <c r="A62" s="8">
        <v>61</v>
      </c>
      <c r="B62" s="9">
        <v>748</v>
      </c>
      <c r="C62" s="8" t="s">
        <v>331</v>
      </c>
      <c r="D62" s="10">
        <v>202</v>
      </c>
      <c r="E62" s="10">
        <v>174</v>
      </c>
      <c r="F62" s="9">
        <v>1</v>
      </c>
      <c r="G62" s="11">
        <v>197</v>
      </c>
      <c r="H62" s="11">
        <v>1</v>
      </c>
      <c r="I62" s="11">
        <v>172</v>
      </c>
      <c r="J62" s="9">
        <f>VLOOKUP(B62,[1]Sheet3!$A$1:$I$65536,9,0)</f>
        <v>40</v>
      </c>
      <c r="K62" s="9">
        <f>J62+E62</f>
        <v>214</v>
      </c>
      <c r="L62" s="9">
        <f>D62</f>
        <v>202</v>
      </c>
      <c r="M62" s="16">
        <f>I62-K62</f>
        <v>-42</v>
      </c>
      <c r="N62" s="16">
        <f>G62-L62</f>
        <v>-5</v>
      </c>
    </row>
    <row r="63" spans="1:14">
      <c r="A63" s="8">
        <v>62</v>
      </c>
      <c r="B63" s="12">
        <v>102935</v>
      </c>
      <c r="C63" s="12" t="s">
        <v>358</v>
      </c>
      <c r="D63" s="10">
        <v>146</v>
      </c>
      <c r="E63" s="10">
        <v>97</v>
      </c>
      <c r="F63" s="8">
        <v>1</v>
      </c>
      <c r="G63" s="13">
        <v>148</v>
      </c>
      <c r="H63" s="13">
        <v>1</v>
      </c>
      <c r="I63" s="13">
        <v>105</v>
      </c>
      <c r="J63" s="9">
        <f>VLOOKUP(B63,[1]Sheet3!$A$1:$I$65536,9,0)</f>
        <v>50</v>
      </c>
      <c r="K63" s="9">
        <f>J63+E63</f>
        <v>147</v>
      </c>
      <c r="L63" s="9">
        <f>D63</f>
        <v>146</v>
      </c>
      <c r="M63" s="16">
        <f>I63-K63</f>
        <v>-42</v>
      </c>
      <c r="N63" s="16">
        <f>G63-L63</f>
        <v>2</v>
      </c>
    </row>
    <row r="64" spans="1:15">
      <c r="A64" s="8">
        <v>63</v>
      </c>
      <c r="B64" s="9">
        <v>114622</v>
      </c>
      <c r="C64" s="8" t="s">
        <v>37</v>
      </c>
      <c r="D64" s="10">
        <v>52</v>
      </c>
      <c r="E64" s="10">
        <v>136</v>
      </c>
      <c r="F64" s="9">
        <v>1</v>
      </c>
      <c r="G64" s="11">
        <v>51</v>
      </c>
      <c r="H64" s="11">
        <v>1</v>
      </c>
      <c r="I64" s="11">
        <v>125</v>
      </c>
      <c r="J64" s="9">
        <f>VLOOKUP(B64,[1]Sheet3!$A$1:$I$65536,9,0)</f>
        <v>30</v>
      </c>
      <c r="K64" s="9">
        <f>J64+E64</f>
        <v>166</v>
      </c>
      <c r="L64" s="9">
        <f>D64</f>
        <v>52</v>
      </c>
      <c r="M64" s="16">
        <f>I64-K64</f>
        <v>-41</v>
      </c>
      <c r="N64" s="16">
        <f>G64-L64</f>
        <v>-1</v>
      </c>
      <c r="O64" t="str">
        <f>VLOOKUP(B64,[1]Sheet3!$A$1:$N$65536,14,0)</f>
        <v>2020/7/18,≤1年不处罚</v>
      </c>
    </row>
    <row r="65" spans="1:14">
      <c r="A65" s="8">
        <v>64</v>
      </c>
      <c r="B65" s="9">
        <v>387</v>
      </c>
      <c r="C65" s="8" t="s">
        <v>124</v>
      </c>
      <c r="D65" s="10">
        <v>246</v>
      </c>
      <c r="E65" s="10">
        <v>129</v>
      </c>
      <c r="F65" s="9">
        <v>1</v>
      </c>
      <c r="G65" s="11">
        <v>242</v>
      </c>
      <c r="H65" s="11">
        <v>1</v>
      </c>
      <c r="I65" s="11">
        <v>138</v>
      </c>
      <c r="J65" s="9">
        <f>VLOOKUP(B65,[1]Sheet3!$A$1:$I$65536,9,0)</f>
        <v>50</v>
      </c>
      <c r="K65" s="9">
        <f>J65+E65</f>
        <v>179</v>
      </c>
      <c r="L65" s="9">
        <f>D65</f>
        <v>246</v>
      </c>
      <c r="M65" s="16">
        <f>I65-K65</f>
        <v>-41</v>
      </c>
      <c r="N65" s="16">
        <f>G65-L65</f>
        <v>-4</v>
      </c>
    </row>
    <row r="66" spans="1:14">
      <c r="A66" s="8">
        <v>65</v>
      </c>
      <c r="B66" s="9">
        <v>104838</v>
      </c>
      <c r="C66" s="8" t="s">
        <v>192</v>
      </c>
      <c r="D66" s="10">
        <v>235</v>
      </c>
      <c r="E66" s="10">
        <v>123</v>
      </c>
      <c r="F66" s="9">
        <v>1</v>
      </c>
      <c r="G66" s="11">
        <v>230</v>
      </c>
      <c r="H66" s="11">
        <v>1</v>
      </c>
      <c r="I66" s="11">
        <v>122</v>
      </c>
      <c r="J66" s="9">
        <f>VLOOKUP(B66,[1]Sheet3!$A$1:$I$65536,9,0)</f>
        <v>40</v>
      </c>
      <c r="K66" s="9">
        <f>J66+E66</f>
        <v>163</v>
      </c>
      <c r="L66" s="9">
        <f>D66</f>
        <v>235</v>
      </c>
      <c r="M66" s="16">
        <f>I66-K66</f>
        <v>-41</v>
      </c>
      <c r="N66" s="16">
        <f>G66-L66</f>
        <v>-5</v>
      </c>
    </row>
    <row r="67" spans="1:15">
      <c r="A67" s="8">
        <v>66</v>
      </c>
      <c r="B67" s="12">
        <v>308</v>
      </c>
      <c r="C67" s="12" t="s">
        <v>341</v>
      </c>
      <c r="D67" s="10">
        <v>163</v>
      </c>
      <c r="E67" s="10">
        <v>53</v>
      </c>
      <c r="F67" s="8">
        <v>1</v>
      </c>
      <c r="G67" s="13">
        <v>162</v>
      </c>
      <c r="H67" s="13">
        <v>1</v>
      </c>
      <c r="I67" s="13">
        <v>52</v>
      </c>
      <c r="J67" s="9">
        <f>VLOOKUP(B67,[1]Sheet3!$A$1:$I$65536,9,0)</f>
        <v>40</v>
      </c>
      <c r="K67" s="9">
        <f>J67+E67</f>
        <v>93</v>
      </c>
      <c r="L67" s="9">
        <f>D67</f>
        <v>163</v>
      </c>
      <c r="M67" s="16">
        <f>I67-K67</f>
        <v>-41</v>
      </c>
      <c r="N67" s="16">
        <f>G67-L67</f>
        <v>-1</v>
      </c>
      <c r="O67" t="str">
        <f>VLOOKUP(B67,[1]Sheet3!$A$1:$N$65536,14,0)</f>
        <v>医院店</v>
      </c>
    </row>
    <row r="68" spans="1:14">
      <c r="A68" s="8">
        <v>67</v>
      </c>
      <c r="B68" s="9">
        <v>101453</v>
      </c>
      <c r="C68" s="8" t="s">
        <v>71</v>
      </c>
      <c r="D68" s="10">
        <v>223</v>
      </c>
      <c r="E68" s="10">
        <v>161</v>
      </c>
      <c r="F68" s="9">
        <v>1</v>
      </c>
      <c r="G68" s="11">
        <v>217</v>
      </c>
      <c r="H68" s="11">
        <v>1</v>
      </c>
      <c r="I68" s="11">
        <v>161</v>
      </c>
      <c r="J68" s="9">
        <f>VLOOKUP(B68,[1]Sheet3!$A$1:$I$65536,9,0)</f>
        <v>40</v>
      </c>
      <c r="K68" s="9">
        <f>J68+E68</f>
        <v>201</v>
      </c>
      <c r="L68" s="9">
        <f>D68</f>
        <v>223</v>
      </c>
      <c r="M68" s="16">
        <f>I68-K68</f>
        <v>-40</v>
      </c>
      <c r="N68" s="16">
        <f>G68-L68</f>
        <v>-6</v>
      </c>
    </row>
    <row r="69" spans="1:14">
      <c r="A69" s="8">
        <v>68</v>
      </c>
      <c r="B69" s="9">
        <v>105910</v>
      </c>
      <c r="C69" s="8" t="s">
        <v>291</v>
      </c>
      <c r="D69" s="10">
        <v>80</v>
      </c>
      <c r="E69" s="10">
        <v>150</v>
      </c>
      <c r="F69" s="9">
        <v>1</v>
      </c>
      <c r="G69" s="11">
        <v>80</v>
      </c>
      <c r="H69" s="11">
        <v>1</v>
      </c>
      <c r="I69" s="11">
        <v>150</v>
      </c>
      <c r="J69" s="9">
        <f>VLOOKUP(B69,[1]Sheet3!$A$1:$I$65536,9,0)</f>
        <v>40</v>
      </c>
      <c r="K69" s="9">
        <f>J69+E69</f>
        <v>190</v>
      </c>
      <c r="L69" s="9">
        <f>D69</f>
        <v>80</v>
      </c>
      <c r="M69" s="16">
        <f>I69-K69</f>
        <v>-40</v>
      </c>
      <c r="N69" s="16">
        <f>G69-L69</f>
        <v>0</v>
      </c>
    </row>
    <row r="70" spans="1:14">
      <c r="A70" s="8">
        <v>69</v>
      </c>
      <c r="B70" s="9">
        <v>105267</v>
      </c>
      <c r="C70" s="8" t="s">
        <v>303</v>
      </c>
      <c r="D70" s="10">
        <v>173</v>
      </c>
      <c r="E70" s="10">
        <v>171</v>
      </c>
      <c r="F70" s="9">
        <v>1</v>
      </c>
      <c r="G70" s="11">
        <v>172</v>
      </c>
      <c r="H70" s="11">
        <v>1</v>
      </c>
      <c r="I70" s="11">
        <v>171</v>
      </c>
      <c r="J70" s="9">
        <f>VLOOKUP(B70,[1]Sheet3!$A$1:$I$65536,9,0)</f>
        <v>40</v>
      </c>
      <c r="K70" s="9">
        <f>J70+E70</f>
        <v>211</v>
      </c>
      <c r="L70" s="9">
        <f>D70</f>
        <v>173</v>
      </c>
      <c r="M70" s="16">
        <f>I70-K70</f>
        <v>-40</v>
      </c>
      <c r="N70" s="16">
        <f>G70-L70</f>
        <v>-1</v>
      </c>
    </row>
    <row r="71" spans="1:14">
      <c r="A71" s="8">
        <v>70</v>
      </c>
      <c r="B71" s="12">
        <v>106865</v>
      </c>
      <c r="C71" s="12" t="s">
        <v>362</v>
      </c>
      <c r="D71" s="10">
        <v>173</v>
      </c>
      <c r="E71" s="10">
        <v>130</v>
      </c>
      <c r="F71" s="8">
        <v>1</v>
      </c>
      <c r="G71" s="13">
        <v>164</v>
      </c>
      <c r="H71" s="13">
        <v>1</v>
      </c>
      <c r="I71" s="13">
        <v>130</v>
      </c>
      <c r="J71" s="9">
        <f>VLOOKUP(B71,[1]Sheet3!$A$1:$I$65536,9,0)</f>
        <v>40</v>
      </c>
      <c r="K71" s="9">
        <f>J71+E71</f>
        <v>170</v>
      </c>
      <c r="L71" s="9">
        <f>D71</f>
        <v>173</v>
      </c>
      <c r="M71" s="16">
        <f>I71-K71</f>
        <v>-40</v>
      </c>
      <c r="N71" s="16">
        <f>G71-L71</f>
        <v>-9</v>
      </c>
    </row>
    <row r="72" spans="1:15">
      <c r="A72" s="8">
        <v>71</v>
      </c>
      <c r="B72" s="9">
        <v>107728</v>
      </c>
      <c r="C72" s="8" t="s">
        <v>133</v>
      </c>
      <c r="D72" s="10">
        <v>147</v>
      </c>
      <c r="E72" s="10">
        <v>240</v>
      </c>
      <c r="F72" s="9">
        <v>1</v>
      </c>
      <c r="G72" s="11">
        <v>148</v>
      </c>
      <c r="H72" s="11">
        <v>2</v>
      </c>
      <c r="I72" s="11">
        <v>241</v>
      </c>
      <c r="J72" s="9">
        <f>VLOOKUP(B72,[1]Sheet3!$A$1:$I$65536,9,0)</f>
        <v>40</v>
      </c>
      <c r="K72" s="9">
        <f>J72+E72</f>
        <v>280</v>
      </c>
      <c r="L72" s="9">
        <f>D72</f>
        <v>147</v>
      </c>
      <c r="M72" s="16">
        <f>I72-K72</f>
        <v>-39</v>
      </c>
      <c r="N72" s="16">
        <f>G72-L72</f>
        <v>1</v>
      </c>
      <c r="O72" t="str">
        <f>VLOOKUP(B72,[1]Sheet3!$A$1:$N$65536,14,0)</f>
        <v>医院店</v>
      </c>
    </row>
    <row r="73" spans="1:14">
      <c r="A73" s="8">
        <v>72</v>
      </c>
      <c r="B73" s="9">
        <v>591</v>
      </c>
      <c r="C73" s="8" t="s">
        <v>142</v>
      </c>
      <c r="D73" s="10">
        <v>158</v>
      </c>
      <c r="E73" s="10">
        <v>127</v>
      </c>
      <c r="F73" s="9">
        <v>1</v>
      </c>
      <c r="G73" s="11">
        <v>154</v>
      </c>
      <c r="H73" s="11">
        <v>1</v>
      </c>
      <c r="I73" s="11">
        <v>128</v>
      </c>
      <c r="J73" s="9">
        <f>VLOOKUP(B73,[1]Sheet3!$A$1:$I$65536,9,0)</f>
        <v>40</v>
      </c>
      <c r="K73" s="9">
        <f>J73+E73</f>
        <v>167</v>
      </c>
      <c r="L73" s="9">
        <f>D73</f>
        <v>158</v>
      </c>
      <c r="M73" s="16">
        <f>I73-K73</f>
        <v>-39</v>
      </c>
      <c r="N73" s="16">
        <f>G73-L73</f>
        <v>-4</v>
      </c>
    </row>
    <row r="74" spans="1:14">
      <c r="A74" s="8">
        <v>73</v>
      </c>
      <c r="B74" s="9">
        <v>747</v>
      </c>
      <c r="C74" s="8" t="s">
        <v>209</v>
      </c>
      <c r="D74" s="10">
        <v>154</v>
      </c>
      <c r="E74" s="10">
        <v>105</v>
      </c>
      <c r="F74" s="9">
        <v>1</v>
      </c>
      <c r="G74" s="11">
        <v>149</v>
      </c>
      <c r="H74" s="11">
        <v>1</v>
      </c>
      <c r="I74" s="11">
        <v>106</v>
      </c>
      <c r="J74" s="9">
        <f>VLOOKUP(B74,[1]Sheet3!$A$1:$I$65536,9,0)</f>
        <v>40</v>
      </c>
      <c r="K74" s="9">
        <f>J74+E74</f>
        <v>145</v>
      </c>
      <c r="L74" s="9">
        <f>D74</f>
        <v>154</v>
      </c>
      <c r="M74" s="16">
        <f>I74-K74</f>
        <v>-39</v>
      </c>
      <c r="N74" s="16">
        <f>G74-L74</f>
        <v>-5</v>
      </c>
    </row>
    <row r="75" spans="1:15">
      <c r="A75" s="8">
        <v>74</v>
      </c>
      <c r="B75" s="9">
        <v>750</v>
      </c>
      <c r="C75" s="8" t="s">
        <v>242</v>
      </c>
      <c r="D75" s="10">
        <v>289</v>
      </c>
      <c r="E75" s="10">
        <v>63</v>
      </c>
      <c r="F75" s="9">
        <v>1</v>
      </c>
      <c r="G75" s="11">
        <v>287</v>
      </c>
      <c r="H75" s="11">
        <v>1</v>
      </c>
      <c r="I75" s="11">
        <v>64</v>
      </c>
      <c r="J75" s="9">
        <f>VLOOKUP(B75,[1]Sheet3!$A$1:$I$65536,9,0)</f>
        <v>40</v>
      </c>
      <c r="K75" s="9">
        <f>J75+E75</f>
        <v>103</v>
      </c>
      <c r="L75" s="9">
        <f>D75</f>
        <v>289</v>
      </c>
      <c r="M75" s="16">
        <f>I75-K75</f>
        <v>-39</v>
      </c>
      <c r="N75" s="16">
        <f>G75-L75</f>
        <v>-2</v>
      </c>
      <c r="O75" t="str">
        <f>VLOOKUP(B75,[1]Sheet3!$A$1:$N$65536,14,0)</f>
        <v>医院店</v>
      </c>
    </row>
    <row r="76" spans="1:14">
      <c r="A76" s="8">
        <v>75</v>
      </c>
      <c r="B76" s="9">
        <v>738</v>
      </c>
      <c r="C76" s="8" t="s">
        <v>183</v>
      </c>
      <c r="D76" s="10">
        <v>262</v>
      </c>
      <c r="E76" s="10">
        <v>158</v>
      </c>
      <c r="F76" s="9">
        <v>1</v>
      </c>
      <c r="G76" s="11">
        <v>251</v>
      </c>
      <c r="H76" s="11">
        <v>1</v>
      </c>
      <c r="I76" s="11">
        <v>160</v>
      </c>
      <c r="J76" s="9">
        <f>VLOOKUP(B76,[1]Sheet3!$A$1:$I$65536,9,0)</f>
        <v>40</v>
      </c>
      <c r="K76" s="9">
        <f>J76+E76</f>
        <v>198</v>
      </c>
      <c r="L76" s="9">
        <f>D76</f>
        <v>262</v>
      </c>
      <c r="M76" s="16">
        <f>I76-K76</f>
        <v>-38</v>
      </c>
      <c r="N76" s="16">
        <f>G76-L76</f>
        <v>-11</v>
      </c>
    </row>
    <row r="77" spans="1:14">
      <c r="A77" s="8">
        <v>76</v>
      </c>
      <c r="B77" s="9">
        <v>732</v>
      </c>
      <c r="C77" s="8" t="s">
        <v>221</v>
      </c>
      <c r="D77" s="10">
        <v>165</v>
      </c>
      <c r="E77" s="10">
        <v>256</v>
      </c>
      <c r="F77" s="9">
        <v>1</v>
      </c>
      <c r="G77" s="11">
        <v>159</v>
      </c>
      <c r="H77" s="11">
        <v>1</v>
      </c>
      <c r="I77" s="11">
        <v>258</v>
      </c>
      <c r="J77" s="9">
        <f>VLOOKUP(B77,[1]Sheet3!$A$1:$I$65536,9,0)</f>
        <v>40</v>
      </c>
      <c r="K77" s="9">
        <f>J77+E77</f>
        <v>296</v>
      </c>
      <c r="L77" s="9">
        <f>D77</f>
        <v>165</v>
      </c>
      <c r="M77" s="16">
        <f>I77-K77</f>
        <v>-38</v>
      </c>
      <c r="N77" s="16">
        <f>G77-L77</f>
        <v>-6</v>
      </c>
    </row>
    <row r="78" spans="1:14">
      <c r="A78" s="8">
        <v>77</v>
      </c>
      <c r="B78" s="9">
        <v>549</v>
      </c>
      <c r="C78" s="8" t="s">
        <v>284</v>
      </c>
      <c r="D78" s="10">
        <v>223</v>
      </c>
      <c r="E78" s="10">
        <v>133</v>
      </c>
      <c r="F78" s="9">
        <v>1</v>
      </c>
      <c r="G78" s="11">
        <v>217</v>
      </c>
      <c r="H78" s="11">
        <v>1</v>
      </c>
      <c r="I78" s="11">
        <v>135</v>
      </c>
      <c r="J78" s="9">
        <f>VLOOKUP(B78,[1]Sheet3!$A$1:$I$65536,9,0)</f>
        <v>40</v>
      </c>
      <c r="K78" s="9">
        <f>J78+E78</f>
        <v>173</v>
      </c>
      <c r="L78" s="9">
        <f>D78</f>
        <v>223</v>
      </c>
      <c r="M78" s="16">
        <f>I78-K78</f>
        <v>-38</v>
      </c>
      <c r="N78" s="16">
        <f>G78-L78</f>
        <v>-6</v>
      </c>
    </row>
    <row r="79" spans="1:15">
      <c r="A79" s="8">
        <v>78</v>
      </c>
      <c r="B79" s="9">
        <v>337</v>
      </c>
      <c r="C79" s="8" t="s">
        <v>94</v>
      </c>
      <c r="D79" s="10">
        <v>406</v>
      </c>
      <c r="E79" s="10">
        <v>489</v>
      </c>
      <c r="F79" s="9">
        <v>2</v>
      </c>
      <c r="G79" s="11">
        <v>408</v>
      </c>
      <c r="H79" s="11">
        <v>3</v>
      </c>
      <c r="I79" s="11">
        <v>493</v>
      </c>
      <c r="J79" s="9">
        <f>VLOOKUP(B79,[1]Sheet3!$A$1:$I$65536,9,0)</f>
        <v>40</v>
      </c>
      <c r="K79" s="9">
        <f>J79+E79</f>
        <v>529</v>
      </c>
      <c r="L79" s="9">
        <f>D79</f>
        <v>406</v>
      </c>
      <c r="M79" s="16">
        <f>I79-K79</f>
        <v>-36</v>
      </c>
      <c r="N79" s="16">
        <f>G79-L79</f>
        <v>2</v>
      </c>
      <c r="O79" t="str">
        <f>VLOOKUP(B79,[1]Sheet3!$A$1:$N$65536,14,0)</f>
        <v>医院店</v>
      </c>
    </row>
    <row r="80" spans="1:14">
      <c r="A80" s="8">
        <v>79</v>
      </c>
      <c r="B80" s="9">
        <v>351</v>
      </c>
      <c r="C80" s="8" t="s">
        <v>154</v>
      </c>
      <c r="D80" s="10">
        <v>173</v>
      </c>
      <c r="E80" s="10">
        <v>128</v>
      </c>
      <c r="F80" s="9">
        <v>1</v>
      </c>
      <c r="G80" s="11">
        <v>171</v>
      </c>
      <c r="H80" s="11">
        <v>1</v>
      </c>
      <c r="I80" s="11">
        <v>132</v>
      </c>
      <c r="J80" s="9">
        <f>VLOOKUP(B80,[1]Sheet3!$A$1:$I$65536,9,0)</f>
        <v>40</v>
      </c>
      <c r="K80" s="9">
        <f>J80+E80</f>
        <v>168</v>
      </c>
      <c r="L80" s="9">
        <f>D80</f>
        <v>173</v>
      </c>
      <c r="M80" s="16">
        <f>I80-K80</f>
        <v>-36</v>
      </c>
      <c r="N80" s="16">
        <f>G80-L80</f>
        <v>-2</v>
      </c>
    </row>
    <row r="81" spans="1:14">
      <c r="A81" s="8">
        <v>80</v>
      </c>
      <c r="B81" s="9">
        <v>717</v>
      </c>
      <c r="C81" s="8" t="s">
        <v>157</v>
      </c>
      <c r="D81" s="10">
        <v>225</v>
      </c>
      <c r="E81" s="10">
        <v>207</v>
      </c>
      <c r="F81" s="9">
        <v>1</v>
      </c>
      <c r="G81" s="11">
        <v>214</v>
      </c>
      <c r="H81" s="11">
        <v>2</v>
      </c>
      <c r="I81" s="11">
        <v>211</v>
      </c>
      <c r="J81" s="9">
        <f>VLOOKUP(B81,[1]Sheet3!$A$1:$I$65536,9,0)</f>
        <v>40</v>
      </c>
      <c r="K81" s="9">
        <f>J81+E81</f>
        <v>247</v>
      </c>
      <c r="L81" s="9">
        <f>D81</f>
        <v>225</v>
      </c>
      <c r="M81" s="16">
        <f>I81-K81</f>
        <v>-36</v>
      </c>
      <c r="N81" s="16">
        <f>G81-L81</f>
        <v>-11</v>
      </c>
    </row>
    <row r="82" spans="1:15">
      <c r="A82" s="8">
        <v>81</v>
      </c>
      <c r="B82" s="9">
        <v>113023</v>
      </c>
      <c r="C82" s="8" t="s">
        <v>254</v>
      </c>
      <c r="D82" s="10">
        <v>105</v>
      </c>
      <c r="E82" s="10">
        <v>108</v>
      </c>
      <c r="F82" s="9">
        <v>1</v>
      </c>
      <c r="G82" s="11">
        <v>101</v>
      </c>
      <c r="H82" s="11">
        <v>1</v>
      </c>
      <c r="I82" s="11">
        <v>102</v>
      </c>
      <c r="J82" s="9">
        <f>VLOOKUP(B82,[1]Sheet3!$A$1:$I$65536,9,0)</f>
        <v>30</v>
      </c>
      <c r="K82" s="9">
        <f>J82+E82</f>
        <v>138</v>
      </c>
      <c r="L82" s="9">
        <f>D82</f>
        <v>105</v>
      </c>
      <c r="M82" s="16">
        <f>I82-K82</f>
        <v>-36</v>
      </c>
      <c r="N82" s="16">
        <f>G82-L82</f>
        <v>-4</v>
      </c>
      <c r="O82" t="str">
        <f>VLOOKUP(B82,[1]Sheet3!$A$1:$N$65536,14,0)</f>
        <v>2020/5/23，≤1年不处罚</v>
      </c>
    </row>
    <row r="83" spans="1:14">
      <c r="A83" s="8">
        <v>82</v>
      </c>
      <c r="B83" s="9">
        <v>339</v>
      </c>
      <c r="C83" s="8" t="s">
        <v>180</v>
      </c>
      <c r="D83" s="10">
        <v>142</v>
      </c>
      <c r="E83" s="10">
        <v>110</v>
      </c>
      <c r="F83" s="9">
        <v>1</v>
      </c>
      <c r="G83" s="11">
        <v>137</v>
      </c>
      <c r="H83" s="11">
        <v>1</v>
      </c>
      <c r="I83" s="11">
        <v>115</v>
      </c>
      <c r="J83" s="9">
        <f>VLOOKUP(B83,[1]Sheet3!$A$1:$I$65536,9,0)</f>
        <v>40</v>
      </c>
      <c r="K83" s="9">
        <f>J83+E83</f>
        <v>150</v>
      </c>
      <c r="L83" s="9">
        <f>D83</f>
        <v>142</v>
      </c>
      <c r="M83" s="16">
        <f>I83-K83</f>
        <v>-35</v>
      </c>
      <c r="N83" s="16">
        <f>G83-L83</f>
        <v>-5</v>
      </c>
    </row>
    <row r="84" spans="1:14">
      <c r="A84" s="8">
        <v>83</v>
      </c>
      <c r="B84" s="9">
        <v>108656</v>
      </c>
      <c r="C84" s="8" t="s">
        <v>206</v>
      </c>
      <c r="D84" s="10">
        <v>231</v>
      </c>
      <c r="E84" s="10">
        <v>200</v>
      </c>
      <c r="F84" s="9">
        <v>1</v>
      </c>
      <c r="G84" s="11">
        <v>221</v>
      </c>
      <c r="H84" s="11">
        <v>2</v>
      </c>
      <c r="I84" s="11">
        <v>205</v>
      </c>
      <c r="J84" s="9">
        <f>VLOOKUP(B84,[1]Sheet3!$A$1:$I$65536,9,0)</f>
        <v>40</v>
      </c>
      <c r="K84" s="9">
        <f>J84+E84</f>
        <v>240</v>
      </c>
      <c r="L84" s="9">
        <f>D84</f>
        <v>231</v>
      </c>
      <c r="M84" s="16">
        <f>I84-K84</f>
        <v>-35</v>
      </c>
      <c r="N84" s="16">
        <f>G84-L84</f>
        <v>-10</v>
      </c>
    </row>
    <row r="85" spans="1:14">
      <c r="A85" s="8">
        <v>84</v>
      </c>
      <c r="B85" s="9">
        <v>545</v>
      </c>
      <c r="C85" s="8" t="s">
        <v>218</v>
      </c>
      <c r="D85" s="10">
        <v>164</v>
      </c>
      <c r="E85" s="10">
        <v>109</v>
      </c>
      <c r="F85" s="8">
        <v>1</v>
      </c>
      <c r="G85" s="13">
        <v>157</v>
      </c>
      <c r="H85" s="13">
        <v>1</v>
      </c>
      <c r="I85" s="13">
        <v>114</v>
      </c>
      <c r="J85" s="9">
        <f>VLOOKUP(B85,[1]Sheet3!$A$1:$I$65536,9,0)</f>
        <v>40</v>
      </c>
      <c r="K85" s="9">
        <f>J85+E85</f>
        <v>149</v>
      </c>
      <c r="L85" s="9">
        <f>D85</f>
        <v>164</v>
      </c>
      <c r="M85" s="16">
        <f>I85-K85</f>
        <v>-35</v>
      </c>
      <c r="N85" s="16">
        <f>G85-L85</f>
        <v>-7</v>
      </c>
    </row>
    <row r="86" spans="1:15">
      <c r="A86" s="8">
        <v>85</v>
      </c>
      <c r="B86" s="9">
        <v>113025</v>
      </c>
      <c r="C86" s="8" t="s">
        <v>34</v>
      </c>
      <c r="D86" s="10">
        <v>42</v>
      </c>
      <c r="E86" s="10">
        <v>163</v>
      </c>
      <c r="F86" s="8">
        <v>1</v>
      </c>
      <c r="G86" s="11">
        <v>40</v>
      </c>
      <c r="H86" s="11">
        <v>1</v>
      </c>
      <c r="I86" s="11">
        <v>159</v>
      </c>
      <c r="J86" s="9">
        <f>VLOOKUP(B86,[1]Sheet3!$A$1:$I$65536,9,0)</f>
        <v>30</v>
      </c>
      <c r="K86" s="9">
        <f>J86+E86</f>
        <v>193</v>
      </c>
      <c r="L86" s="9">
        <f>D86</f>
        <v>42</v>
      </c>
      <c r="M86" s="16">
        <f>I86-K86</f>
        <v>-34</v>
      </c>
      <c r="N86" s="16">
        <f>G86-L86</f>
        <v>-2</v>
      </c>
      <c r="O86" t="str">
        <f>VLOOKUP(B86,[1]Sheet3!$A$1:$N$65536,14,0)</f>
        <v>2020/6/11，≤1年不处罚</v>
      </c>
    </row>
    <row r="87" spans="1:14">
      <c r="A87" s="8">
        <v>86</v>
      </c>
      <c r="B87" s="9">
        <v>102564</v>
      </c>
      <c r="C87" s="8" t="s">
        <v>177</v>
      </c>
      <c r="D87" s="10">
        <v>132</v>
      </c>
      <c r="E87" s="10">
        <v>156</v>
      </c>
      <c r="F87" s="9">
        <v>1</v>
      </c>
      <c r="G87" s="11">
        <v>131</v>
      </c>
      <c r="H87" s="11">
        <v>1</v>
      </c>
      <c r="I87" s="11">
        <v>162</v>
      </c>
      <c r="J87" s="9">
        <f>VLOOKUP(B87,[1]Sheet3!$A$1:$I$65536,9,0)</f>
        <v>40</v>
      </c>
      <c r="K87" s="9">
        <f>J87+E87</f>
        <v>196</v>
      </c>
      <c r="L87" s="9">
        <f>D87</f>
        <v>132</v>
      </c>
      <c r="M87" s="16">
        <f>I87-K87</f>
        <v>-34</v>
      </c>
      <c r="N87" s="16">
        <f>G87-L87</f>
        <v>-1</v>
      </c>
    </row>
    <row r="88" spans="1:14">
      <c r="A88" s="8">
        <v>87</v>
      </c>
      <c r="B88" s="12">
        <v>723</v>
      </c>
      <c r="C88" s="12" t="s">
        <v>351</v>
      </c>
      <c r="D88" s="10">
        <v>109</v>
      </c>
      <c r="E88" s="10">
        <v>101</v>
      </c>
      <c r="F88" s="8">
        <v>1</v>
      </c>
      <c r="G88" s="13">
        <v>108</v>
      </c>
      <c r="H88" s="13">
        <v>1</v>
      </c>
      <c r="I88" s="13">
        <v>107</v>
      </c>
      <c r="J88" s="9">
        <f>VLOOKUP(B88,[1]Sheet3!$A$1:$I$65536,9,0)</f>
        <v>40</v>
      </c>
      <c r="K88" s="9">
        <f>J88+E88</f>
        <v>141</v>
      </c>
      <c r="L88" s="9">
        <f>D88</f>
        <v>109</v>
      </c>
      <c r="M88" s="16">
        <f>I88-K88</f>
        <v>-34</v>
      </c>
      <c r="N88" s="16">
        <f>G88-L88</f>
        <v>-1</v>
      </c>
    </row>
    <row r="89" spans="1:15">
      <c r="A89" s="8">
        <v>88</v>
      </c>
      <c r="B89" s="12">
        <v>116919</v>
      </c>
      <c r="C89" s="12" t="s">
        <v>367</v>
      </c>
      <c r="D89" s="10">
        <v>39</v>
      </c>
      <c r="E89" s="10">
        <v>106</v>
      </c>
      <c r="F89" s="8">
        <v>1</v>
      </c>
      <c r="G89" s="13">
        <v>36</v>
      </c>
      <c r="H89" s="13">
        <v>1</v>
      </c>
      <c r="I89" s="13">
        <v>102</v>
      </c>
      <c r="J89" s="9">
        <f>VLOOKUP(B89,[1]Sheet3!$A$1:$I$65536,9,0)</f>
        <v>30</v>
      </c>
      <c r="K89" s="9">
        <f>J89+E89</f>
        <v>136</v>
      </c>
      <c r="L89" s="9">
        <f>D89</f>
        <v>39</v>
      </c>
      <c r="M89" s="16">
        <f>I89-K89</f>
        <v>-34</v>
      </c>
      <c r="N89" s="16">
        <f>G89-L89</f>
        <v>-3</v>
      </c>
      <c r="O89" t="str">
        <f>VLOOKUP(B89,[1]Sheet3!$A$1:$N$65536,14,0)</f>
        <v>2020/11/26,≤1年不处罚</v>
      </c>
    </row>
    <row r="90" spans="1:15">
      <c r="A90" s="8">
        <v>89</v>
      </c>
      <c r="B90" s="9">
        <v>517</v>
      </c>
      <c r="C90" s="8" t="s">
        <v>294</v>
      </c>
      <c r="D90" s="10">
        <v>216</v>
      </c>
      <c r="E90" s="10">
        <v>194</v>
      </c>
      <c r="F90" s="9">
        <v>1</v>
      </c>
      <c r="G90" s="11">
        <v>207</v>
      </c>
      <c r="H90" s="11">
        <v>2</v>
      </c>
      <c r="I90" s="11">
        <v>201</v>
      </c>
      <c r="J90" s="9">
        <f>VLOOKUP(B90,[1]Sheet3!$A$1:$I$65536,9,0)</f>
        <v>40</v>
      </c>
      <c r="K90" s="9">
        <f>J90+E90</f>
        <v>234</v>
      </c>
      <c r="L90" s="9">
        <f>D90</f>
        <v>216</v>
      </c>
      <c r="M90" s="16">
        <f>I90-K90</f>
        <v>-33</v>
      </c>
      <c r="N90" s="16">
        <f>G90-L90</f>
        <v>-9</v>
      </c>
      <c r="O90" t="str">
        <f>VLOOKUP(B90,[1]Sheet3!$A$1:$N$65536,14,0)</f>
        <v>医院店</v>
      </c>
    </row>
    <row r="91" spans="1:14">
      <c r="A91" s="8">
        <v>90</v>
      </c>
      <c r="B91" s="9">
        <v>572</v>
      </c>
      <c r="C91" s="8" t="s">
        <v>100</v>
      </c>
      <c r="D91" s="10">
        <v>234</v>
      </c>
      <c r="E91" s="10">
        <v>148</v>
      </c>
      <c r="F91" s="9">
        <v>1</v>
      </c>
      <c r="G91" s="11">
        <v>240</v>
      </c>
      <c r="H91" s="11">
        <v>1</v>
      </c>
      <c r="I91" s="11">
        <v>156</v>
      </c>
      <c r="J91" s="9">
        <f>VLOOKUP(B91,[1]Sheet3!$A$1:$I$65536,9,0)</f>
        <v>40</v>
      </c>
      <c r="K91" s="9">
        <f>J91+E91</f>
        <v>188</v>
      </c>
      <c r="L91" s="9">
        <f>D91</f>
        <v>234</v>
      </c>
      <c r="M91" s="16">
        <f>I91-K91</f>
        <v>-32</v>
      </c>
      <c r="N91" s="16">
        <f>G91-L91</f>
        <v>6</v>
      </c>
    </row>
    <row r="92" spans="1:14">
      <c r="A92" s="8">
        <v>91</v>
      </c>
      <c r="B92" s="12">
        <v>399</v>
      </c>
      <c r="C92" s="12" t="s">
        <v>346</v>
      </c>
      <c r="D92" s="10">
        <v>164</v>
      </c>
      <c r="E92" s="10">
        <v>122</v>
      </c>
      <c r="F92" s="8">
        <v>1</v>
      </c>
      <c r="G92" s="13">
        <v>157</v>
      </c>
      <c r="H92" s="13">
        <v>1</v>
      </c>
      <c r="I92" s="13">
        <v>130</v>
      </c>
      <c r="J92" s="9">
        <f>VLOOKUP(B92,[1]Sheet3!$A$1:$I$65536,9,0)</f>
        <v>40</v>
      </c>
      <c r="K92" s="9">
        <f>J92+E92</f>
        <v>162</v>
      </c>
      <c r="L92" s="9">
        <f>D92</f>
        <v>164</v>
      </c>
      <c r="M92" s="16">
        <f>I92-K92</f>
        <v>-32</v>
      </c>
      <c r="N92" s="16">
        <f>G92-L92</f>
        <v>-7</v>
      </c>
    </row>
    <row r="93" spans="1:15">
      <c r="A93" s="8">
        <v>92</v>
      </c>
      <c r="B93" s="9">
        <v>114685</v>
      </c>
      <c r="C93" s="8" t="s">
        <v>26</v>
      </c>
      <c r="D93" s="10">
        <v>5</v>
      </c>
      <c r="E93" s="10">
        <v>101</v>
      </c>
      <c r="F93" s="9">
        <v>0</v>
      </c>
      <c r="G93" s="11">
        <v>0</v>
      </c>
      <c r="H93" s="11">
        <v>1</v>
      </c>
      <c r="I93" s="11">
        <v>100</v>
      </c>
      <c r="J93" s="9">
        <f>VLOOKUP(B93,[1]Sheet3!$A$1:$I$65536,9,0)</f>
        <v>30</v>
      </c>
      <c r="K93" s="9">
        <f>J93+E93</f>
        <v>131</v>
      </c>
      <c r="L93" s="9">
        <f>D93</f>
        <v>5</v>
      </c>
      <c r="M93" s="16">
        <f>I93-K93</f>
        <v>-31</v>
      </c>
      <c r="N93" s="16">
        <f>G93-L93</f>
        <v>-5</v>
      </c>
      <c r="O93" t="str">
        <f>VLOOKUP(B93,[1]Sheet3!$A$1:$N$65536,14,0)</f>
        <v>2020/7/29，≤1年不处罚</v>
      </c>
    </row>
    <row r="94" spans="1:14">
      <c r="A94" s="8">
        <v>93</v>
      </c>
      <c r="B94" s="9">
        <v>54</v>
      </c>
      <c r="C94" s="8" t="s">
        <v>43</v>
      </c>
      <c r="D94" s="10">
        <v>243</v>
      </c>
      <c r="E94" s="10">
        <v>162</v>
      </c>
      <c r="F94" s="9">
        <v>1</v>
      </c>
      <c r="G94" s="11">
        <v>239</v>
      </c>
      <c r="H94" s="11">
        <v>1</v>
      </c>
      <c r="I94" s="11">
        <v>181</v>
      </c>
      <c r="J94" s="9">
        <f>VLOOKUP(B94,[1]Sheet3!$A$1:$I$65536,9,0)</f>
        <v>50</v>
      </c>
      <c r="K94" s="9">
        <f>J94+E94</f>
        <v>212</v>
      </c>
      <c r="L94" s="9">
        <f>D94</f>
        <v>243</v>
      </c>
      <c r="M94" s="16">
        <f>I94-K94</f>
        <v>-31</v>
      </c>
      <c r="N94" s="16">
        <f>G94-L94</f>
        <v>-4</v>
      </c>
    </row>
    <row r="95" spans="1:15">
      <c r="A95" s="8">
        <v>94</v>
      </c>
      <c r="B95" s="9">
        <v>115971</v>
      </c>
      <c r="C95" s="8" t="s">
        <v>56</v>
      </c>
      <c r="D95" s="10">
        <v>43</v>
      </c>
      <c r="E95" s="10">
        <v>70</v>
      </c>
      <c r="F95" s="9">
        <v>1</v>
      </c>
      <c r="G95" s="11">
        <v>39</v>
      </c>
      <c r="H95" s="11">
        <v>1</v>
      </c>
      <c r="I95" s="11">
        <v>69</v>
      </c>
      <c r="J95" s="9">
        <f>VLOOKUP(B95,[1]Sheet3!$A$1:$I$65536,9,0)</f>
        <v>30</v>
      </c>
      <c r="K95" s="9">
        <f>J95+E95</f>
        <v>100</v>
      </c>
      <c r="L95" s="9">
        <f>D95</f>
        <v>43</v>
      </c>
      <c r="M95" s="16">
        <f>I95-K95</f>
        <v>-31</v>
      </c>
      <c r="N95" s="16">
        <f>G95-L95</f>
        <v>-4</v>
      </c>
      <c r="O95" t="str">
        <f>VLOOKUP(B95,[1]Sheet3!$A$1:$N$65536,14,0)</f>
        <v>2020/11/13，≤1年不处罚</v>
      </c>
    </row>
    <row r="96" spans="1:14">
      <c r="A96" s="8">
        <v>95</v>
      </c>
      <c r="B96" s="9">
        <v>726</v>
      </c>
      <c r="C96" s="8" t="s">
        <v>62</v>
      </c>
      <c r="D96" s="10">
        <v>199</v>
      </c>
      <c r="E96" s="10">
        <v>107</v>
      </c>
      <c r="F96" s="9">
        <v>1</v>
      </c>
      <c r="G96" s="11">
        <v>202</v>
      </c>
      <c r="H96" s="11">
        <v>1</v>
      </c>
      <c r="I96" s="11">
        <v>116</v>
      </c>
      <c r="J96" s="9">
        <f>VLOOKUP(B96,[1]Sheet3!$A$1:$I$65536,9,0)</f>
        <v>40</v>
      </c>
      <c r="K96" s="9">
        <f>J96+E96</f>
        <v>147</v>
      </c>
      <c r="L96" s="9">
        <f>D96</f>
        <v>199</v>
      </c>
      <c r="M96" s="16">
        <f>I96-K96</f>
        <v>-31</v>
      </c>
      <c r="N96" s="16">
        <f>G96-L96</f>
        <v>3</v>
      </c>
    </row>
    <row r="97" spans="1:14">
      <c r="A97" s="8">
        <v>96</v>
      </c>
      <c r="B97" s="9">
        <v>740</v>
      </c>
      <c r="C97" s="8" t="s">
        <v>65</v>
      </c>
      <c r="D97" s="10">
        <v>224</v>
      </c>
      <c r="E97" s="10">
        <v>181</v>
      </c>
      <c r="F97" s="9">
        <v>1</v>
      </c>
      <c r="G97" s="11">
        <v>220</v>
      </c>
      <c r="H97" s="11">
        <v>1</v>
      </c>
      <c r="I97" s="11">
        <v>190</v>
      </c>
      <c r="J97" s="9">
        <f>VLOOKUP(B97,[1]Sheet3!$A$1:$I$65536,9,0)</f>
        <v>40</v>
      </c>
      <c r="K97" s="9">
        <f>J97+E97</f>
        <v>221</v>
      </c>
      <c r="L97" s="9">
        <f>D97</f>
        <v>224</v>
      </c>
      <c r="M97" s="16">
        <f>I97-K97</f>
        <v>-31</v>
      </c>
      <c r="N97" s="16">
        <f>G97-L97</f>
        <v>-4</v>
      </c>
    </row>
    <row r="98" spans="1:15">
      <c r="A98" s="8">
        <v>97</v>
      </c>
      <c r="B98" s="9">
        <v>116482</v>
      </c>
      <c r="C98" s="8" t="s">
        <v>82</v>
      </c>
      <c r="D98" s="10">
        <v>20</v>
      </c>
      <c r="E98" s="10">
        <v>108</v>
      </c>
      <c r="F98" s="9">
        <v>1</v>
      </c>
      <c r="G98" s="11">
        <v>28</v>
      </c>
      <c r="H98" s="11">
        <v>1</v>
      </c>
      <c r="I98" s="11">
        <v>107</v>
      </c>
      <c r="J98" s="9">
        <f>VLOOKUP(B98,[1]Sheet3!$A$1:$I$65536,9,0)</f>
        <v>30</v>
      </c>
      <c r="K98" s="9">
        <f>J98+E98</f>
        <v>138</v>
      </c>
      <c r="L98" s="9">
        <f>D98</f>
        <v>20</v>
      </c>
      <c r="M98" s="16">
        <f>I98-K98</f>
        <v>-31</v>
      </c>
      <c r="N98" s="16">
        <f>G98-L98</f>
        <v>8</v>
      </c>
      <c r="O98" t="str">
        <f>VLOOKUP(B98,[1]Sheet3!$A$1:$N$65536,14,0)</f>
        <v>2020/11/11，≤1年不处罚</v>
      </c>
    </row>
    <row r="99" spans="1:15">
      <c r="A99" s="8">
        <v>98</v>
      </c>
      <c r="B99" s="9">
        <v>113298</v>
      </c>
      <c r="C99" s="8" t="s">
        <v>186</v>
      </c>
      <c r="D99" s="10">
        <v>44</v>
      </c>
      <c r="E99" s="10">
        <v>74</v>
      </c>
      <c r="F99" s="9">
        <v>1</v>
      </c>
      <c r="G99" s="11">
        <v>48</v>
      </c>
      <c r="H99" s="11">
        <v>1</v>
      </c>
      <c r="I99" s="11">
        <v>73</v>
      </c>
      <c r="J99" s="9">
        <f>VLOOKUP(B99,[1]Sheet3!$A$1:$I$65536,9,0)</f>
        <v>30</v>
      </c>
      <c r="K99" s="9">
        <f>J99+E99</f>
        <v>104</v>
      </c>
      <c r="L99" s="9">
        <f>D99</f>
        <v>44</v>
      </c>
      <c r="M99" s="16">
        <f>I99-K99</f>
        <v>-31</v>
      </c>
      <c r="N99" s="16">
        <f>G99-L99</f>
        <v>4</v>
      </c>
      <c r="O99" t="str">
        <f>VLOOKUP(B99,[1]Sheet3!$A$1:$N$65536,14,0)</f>
        <v>2020/6/12，≤1年不处罚</v>
      </c>
    </row>
    <row r="100" spans="1:15">
      <c r="A100" s="8">
        <v>99</v>
      </c>
      <c r="B100" s="9">
        <v>118151</v>
      </c>
      <c r="C100" s="8" t="s">
        <v>195</v>
      </c>
      <c r="D100" s="10">
        <v>31</v>
      </c>
      <c r="E100" s="10">
        <v>30</v>
      </c>
      <c r="F100" s="9">
        <v>1</v>
      </c>
      <c r="G100" s="11">
        <v>26</v>
      </c>
      <c r="H100" s="11">
        <v>1</v>
      </c>
      <c r="I100" s="11">
        <v>29</v>
      </c>
      <c r="J100" s="9">
        <f>VLOOKUP(B100,[1]Sheet3!$A$1:$I$65536,9,0)</f>
        <v>30</v>
      </c>
      <c r="K100" s="9">
        <f>J100+E100</f>
        <v>60</v>
      </c>
      <c r="L100" s="9">
        <f>D100</f>
        <v>31</v>
      </c>
      <c r="M100" s="16">
        <f>I100-K100</f>
        <v>-31</v>
      </c>
      <c r="N100" s="16">
        <f>G100-L100</f>
        <v>-5</v>
      </c>
      <c r="O100" t="str">
        <f>VLOOKUP(B100,[1]Sheet3!$A$1:$N$65536,14,0)</f>
        <v>2021/2/9，≤1年不处罚</v>
      </c>
    </row>
    <row r="101" spans="1:14">
      <c r="A101" s="8">
        <v>100</v>
      </c>
      <c r="B101" s="9">
        <v>733</v>
      </c>
      <c r="C101" s="8" t="s">
        <v>306</v>
      </c>
      <c r="D101" s="10">
        <v>283</v>
      </c>
      <c r="E101" s="10">
        <v>231</v>
      </c>
      <c r="F101" s="9">
        <v>1</v>
      </c>
      <c r="G101" s="11">
        <v>275</v>
      </c>
      <c r="H101" s="11">
        <v>2</v>
      </c>
      <c r="I101" s="11">
        <v>240</v>
      </c>
      <c r="J101" s="9">
        <f>VLOOKUP(B101,[1]Sheet3!$A$1:$I$65536,9,0)</f>
        <v>40</v>
      </c>
      <c r="K101" s="9">
        <f>J101+E101</f>
        <v>271</v>
      </c>
      <c r="L101" s="9">
        <f>D101</f>
        <v>283</v>
      </c>
      <c r="M101" s="16">
        <f>I101-K101</f>
        <v>-31</v>
      </c>
      <c r="N101" s="16">
        <f>G101-L101</f>
        <v>-8</v>
      </c>
    </row>
    <row r="102" spans="1:15">
      <c r="A102" s="8">
        <v>101</v>
      </c>
      <c r="B102" s="9">
        <v>114685</v>
      </c>
      <c r="C102" s="8" t="s">
        <v>23</v>
      </c>
      <c r="D102" s="10">
        <v>5</v>
      </c>
      <c r="E102" s="10">
        <v>101</v>
      </c>
      <c r="F102" s="9">
        <v>1</v>
      </c>
      <c r="G102" s="11">
        <v>15</v>
      </c>
      <c r="H102" s="11">
        <v>1</v>
      </c>
      <c r="I102" s="11">
        <v>101</v>
      </c>
      <c r="J102" s="9">
        <f>VLOOKUP(B102,[1]Sheet3!$A$1:$I$65536,9,0)</f>
        <v>30</v>
      </c>
      <c r="K102" s="9">
        <f>J102+E102</f>
        <v>131</v>
      </c>
      <c r="L102" s="9">
        <f>D102</f>
        <v>5</v>
      </c>
      <c r="M102" s="16">
        <f>I102-K102</f>
        <v>-30</v>
      </c>
      <c r="N102" s="16">
        <f>G102-L102</f>
        <v>10</v>
      </c>
      <c r="O102" t="str">
        <f>VLOOKUP(B102,[1]Sheet3!$A$1:$N$65536,14,0)</f>
        <v>2020/7/29，≤1年不处罚</v>
      </c>
    </row>
    <row r="103" spans="1:15">
      <c r="A103" s="8">
        <v>102</v>
      </c>
      <c r="B103" s="9">
        <v>111064</v>
      </c>
      <c r="C103" s="8" t="s">
        <v>50</v>
      </c>
      <c r="D103" s="10">
        <v>60</v>
      </c>
      <c r="E103" s="10">
        <v>135</v>
      </c>
      <c r="F103" s="9">
        <v>1</v>
      </c>
      <c r="G103" s="11">
        <v>59</v>
      </c>
      <c r="H103" s="11">
        <v>1</v>
      </c>
      <c r="I103" s="11">
        <v>135</v>
      </c>
      <c r="J103" s="9">
        <f>VLOOKUP(B103,[1]Sheet3!$A$1:$I$65536,9,0)</f>
        <v>30</v>
      </c>
      <c r="K103" s="9">
        <f>J103+E103</f>
        <v>165</v>
      </c>
      <c r="L103" s="9">
        <f>D103</f>
        <v>60</v>
      </c>
      <c r="M103" s="16">
        <f>I103-K103</f>
        <v>-30</v>
      </c>
      <c r="N103" s="16">
        <f>G103-L103</f>
        <v>-1</v>
      </c>
      <c r="O103" t="str">
        <f>VLOOKUP(B103,[1]Sheet3!$A$1:$N$65536,14,0)</f>
        <v>2020/3/19，≤1年不处罚</v>
      </c>
    </row>
    <row r="104" spans="1:15">
      <c r="A104" s="8">
        <v>103</v>
      </c>
      <c r="B104" s="9">
        <v>742</v>
      </c>
      <c r="C104" s="8" t="s">
        <v>109</v>
      </c>
      <c r="D104" s="10">
        <v>203</v>
      </c>
      <c r="E104" s="10">
        <v>226</v>
      </c>
      <c r="F104" s="9">
        <v>1</v>
      </c>
      <c r="G104" s="11">
        <v>198</v>
      </c>
      <c r="H104" s="11">
        <v>2</v>
      </c>
      <c r="I104" s="11">
        <v>236</v>
      </c>
      <c r="J104" s="9">
        <f>VLOOKUP(B104,[1]Sheet3!$A$1:$I$65536,9,0)</f>
        <v>40</v>
      </c>
      <c r="K104" s="9">
        <f>J104+E104</f>
        <v>266</v>
      </c>
      <c r="L104" s="9">
        <f>D104</f>
        <v>203</v>
      </c>
      <c r="M104" s="16">
        <f>I104-K104</f>
        <v>-30</v>
      </c>
      <c r="N104" s="16">
        <f>G104-L104</f>
        <v>-5</v>
      </c>
      <c r="O104" t="str">
        <f>VLOOKUP(B104,[1]Sheet3!$A$1:$N$65536,14,0)</f>
        <v>医院店</v>
      </c>
    </row>
    <row r="105" spans="1:15">
      <c r="A105" s="8">
        <v>104</v>
      </c>
      <c r="B105" s="9">
        <v>112888</v>
      </c>
      <c r="C105" s="8" t="s">
        <v>289</v>
      </c>
      <c r="D105" s="10">
        <v>56</v>
      </c>
      <c r="E105" s="10">
        <v>75</v>
      </c>
      <c r="F105" s="9">
        <v>1</v>
      </c>
      <c r="G105" s="11">
        <v>58</v>
      </c>
      <c r="H105" s="11">
        <v>1</v>
      </c>
      <c r="I105" s="11">
        <v>75</v>
      </c>
      <c r="J105" s="9">
        <f>VLOOKUP(B105,[1]Sheet3!$A$1:$I$65536,9,0)</f>
        <v>30</v>
      </c>
      <c r="K105" s="9">
        <f>J105+E105</f>
        <v>105</v>
      </c>
      <c r="L105" s="9">
        <f>D105</f>
        <v>56</v>
      </c>
      <c r="M105" s="16">
        <f>I105-K105</f>
        <v>-30</v>
      </c>
      <c r="N105" s="16">
        <f>G105-L105</f>
        <v>2</v>
      </c>
      <c r="O105" t="str">
        <f>VLOOKUP(B105,[1]Sheet3!$A$1:$N$65536,14,0)</f>
        <v>2020/5/22，≤1年不处罚</v>
      </c>
    </row>
    <row r="106" spans="1:14">
      <c r="A106" s="8">
        <v>105</v>
      </c>
      <c r="B106" s="9">
        <v>707</v>
      </c>
      <c r="C106" s="8" t="s">
        <v>329</v>
      </c>
      <c r="D106" s="10">
        <v>283</v>
      </c>
      <c r="E106" s="10">
        <v>142</v>
      </c>
      <c r="F106" s="9">
        <v>1</v>
      </c>
      <c r="G106" s="11">
        <v>276</v>
      </c>
      <c r="H106" s="11">
        <v>1</v>
      </c>
      <c r="I106" s="11">
        <v>162</v>
      </c>
      <c r="J106" s="9">
        <f>VLOOKUP(B106,[1]Sheet3!$A$1:$I$65536,9,0)</f>
        <v>50</v>
      </c>
      <c r="K106" s="9">
        <f>J106+E106</f>
        <v>192</v>
      </c>
      <c r="L106" s="9">
        <f>D106</f>
        <v>283</v>
      </c>
      <c r="M106" s="16">
        <f>I106-K106</f>
        <v>-30</v>
      </c>
      <c r="N106" s="16">
        <f>G106-L106</f>
        <v>-7</v>
      </c>
    </row>
    <row r="107" spans="1:15">
      <c r="A107" s="8">
        <v>106</v>
      </c>
      <c r="B107" s="12">
        <v>117184</v>
      </c>
      <c r="C107" s="12" t="s">
        <v>368</v>
      </c>
      <c r="D107" s="10">
        <v>0</v>
      </c>
      <c r="E107" s="10">
        <v>0</v>
      </c>
      <c r="F107" s="8">
        <v>0</v>
      </c>
      <c r="G107" s="13">
        <v>0</v>
      </c>
      <c r="H107" s="13">
        <v>0</v>
      </c>
      <c r="I107" s="13">
        <v>0</v>
      </c>
      <c r="J107" s="9">
        <f>VLOOKUP(B107,[1]Sheet3!$A$1:$I$65536,9,0)</f>
        <v>30</v>
      </c>
      <c r="K107" s="9">
        <f>J107+E107</f>
        <v>30</v>
      </c>
      <c r="L107" s="9">
        <f>D107</f>
        <v>0</v>
      </c>
      <c r="M107" s="16">
        <f>I107-K107</f>
        <v>-30</v>
      </c>
      <c r="N107" s="16">
        <f>G107-L107</f>
        <v>0</v>
      </c>
      <c r="O107" t="str">
        <f>VLOOKUP(B107,[1]Sheet3!$A$1:$N$65536,14,0)</f>
        <v>2020/12/15,≤1年不处罚</v>
      </c>
    </row>
    <row r="108" spans="1:15">
      <c r="A108" s="8">
        <v>107</v>
      </c>
      <c r="B108" s="9">
        <v>117491</v>
      </c>
      <c r="C108" s="8" t="s">
        <v>46</v>
      </c>
      <c r="D108" s="10">
        <v>12</v>
      </c>
      <c r="E108" s="10">
        <v>34</v>
      </c>
      <c r="F108" s="9">
        <v>1</v>
      </c>
      <c r="G108" s="11">
        <v>14</v>
      </c>
      <c r="H108" s="11">
        <v>1</v>
      </c>
      <c r="I108" s="11">
        <v>35</v>
      </c>
      <c r="J108" s="9">
        <f>VLOOKUP(B108,[1]Sheet3!$A$1:$I$65536,9,0)</f>
        <v>30</v>
      </c>
      <c r="K108" s="9">
        <f>J108+E108</f>
        <v>64</v>
      </c>
      <c r="L108" s="9">
        <f>D108</f>
        <v>12</v>
      </c>
      <c r="M108" s="16">
        <f>I108-K108</f>
        <v>-29</v>
      </c>
      <c r="N108" s="16">
        <f>G108-L108</f>
        <v>2</v>
      </c>
      <c r="O108" t="str">
        <f>VLOOKUP(B108,[1]Sheet3!$A$1:$N$65536,14,0)</f>
        <v>2020/12/28,≤1年不处罚</v>
      </c>
    </row>
    <row r="109" spans="1:14">
      <c r="A109" s="8">
        <v>108</v>
      </c>
      <c r="B109" s="9">
        <v>307</v>
      </c>
      <c r="C109" s="8" t="s">
        <v>145</v>
      </c>
      <c r="D109" s="10">
        <v>640</v>
      </c>
      <c r="E109" s="10">
        <v>901</v>
      </c>
      <c r="F109" s="9">
        <v>2</v>
      </c>
      <c r="G109" s="11">
        <v>632</v>
      </c>
      <c r="H109" s="11">
        <v>5</v>
      </c>
      <c r="I109" s="11">
        <v>942</v>
      </c>
      <c r="J109" s="9">
        <f>VLOOKUP(B109,[1]Sheet3!$A$1:$I$65536,9,0)</f>
        <v>70</v>
      </c>
      <c r="K109" s="9">
        <f>J109+E109</f>
        <v>971</v>
      </c>
      <c r="L109" s="9">
        <f>D109</f>
        <v>640</v>
      </c>
      <c r="M109" s="16">
        <f>I109-K109</f>
        <v>-29</v>
      </c>
      <c r="N109" s="16">
        <f>G109-L109</f>
        <v>-8</v>
      </c>
    </row>
    <row r="110" spans="1:15">
      <c r="A110" s="8">
        <v>109</v>
      </c>
      <c r="B110" s="9">
        <v>116773</v>
      </c>
      <c r="C110" s="8" t="s">
        <v>309</v>
      </c>
      <c r="D110" s="10">
        <v>20</v>
      </c>
      <c r="E110" s="10">
        <v>103</v>
      </c>
      <c r="F110" s="9">
        <v>1</v>
      </c>
      <c r="G110" s="11">
        <v>21</v>
      </c>
      <c r="H110" s="11">
        <v>1</v>
      </c>
      <c r="I110" s="11">
        <v>104</v>
      </c>
      <c r="J110" s="9">
        <f>VLOOKUP(B110,[1]Sheet3!$A$1:$I$65536,9,0)</f>
        <v>30</v>
      </c>
      <c r="K110" s="9">
        <f>J110+E110</f>
        <v>133</v>
      </c>
      <c r="L110" s="9">
        <f>D110</f>
        <v>20</v>
      </c>
      <c r="M110" s="16">
        <f>I110-K110</f>
        <v>-29</v>
      </c>
      <c r="N110" s="16">
        <f>G110-L110</f>
        <v>1</v>
      </c>
      <c r="O110" t="str">
        <f>VLOOKUP(B110,[1]Sheet3!$A$1:$N$65536,14,0)</f>
        <v>2020/12/8,≤1年不处罚</v>
      </c>
    </row>
    <row r="111" spans="1:14">
      <c r="A111" s="8">
        <v>110</v>
      </c>
      <c r="B111" s="9">
        <v>706</v>
      </c>
      <c r="C111" s="8" t="s">
        <v>322</v>
      </c>
      <c r="D111" s="10">
        <v>178</v>
      </c>
      <c r="E111" s="10">
        <v>125</v>
      </c>
      <c r="F111" s="9">
        <v>1</v>
      </c>
      <c r="G111" s="11">
        <v>178</v>
      </c>
      <c r="H111" s="11">
        <v>1</v>
      </c>
      <c r="I111" s="11">
        <v>136</v>
      </c>
      <c r="J111" s="9">
        <f>VLOOKUP(B111,[1]Sheet3!$A$1:$I$65536,9,0)</f>
        <v>40</v>
      </c>
      <c r="K111" s="9">
        <f>J111+E111</f>
        <v>165</v>
      </c>
      <c r="L111" s="9">
        <f>D111</f>
        <v>178</v>
      </c>
      <c r="M111" s="17">
        <f>I111-K111</f>
        <v>-29</v>
      </c>
      <c r="N111" s="17">
        <f>G111-L111</f>
        <v>0</v>
      </c>
    </row>
    <row r="112" spans="1:14">
      <c r="A112" s="8">
        <v>111</v>
      </c>
      <c r="B112" s="12">
        <v>737</v>
      </c>
      <c r="C112" s="12" t="s">
        <v>352</v>
      </c>
      <c r="D112" s="10">
        <v>260</v>
      </c>
      <c r="E112" s="10">
        <v>176</v>
      </c>
      <c r="F112" s="8">
        <v>1</v>
      </c>
      <c r="G112" s="13">
        <v>262</v>
      </c>
      <c r="H112" s="13">
        <v>1</v>
      </c>
      <c r="I112" s="13">
        <v>197</v>
      </c>
      <c r="J112" s="9">
        <f>VLOOKUP(B112,[1]Sheet3!$A$1:$I$65536,9,0)</f>
        <v>50</v>
      </c>
      <c r="K112" s="9">
        <f>J112+E112</f>
        <v>226</v>
      </c>
      <c r="L112" s="9">
        <f>D112</f>
        <v>260</v>
      </c>
      <c r="M112" s="16">
        <f>I112-K112</f>
        <v>-29</v>
      </c>
      <c r="N112" s="16">
        <f>G112-L112</f>
        <v>2</v>
      </c>
    </row>
    <row r="113" spans="1:15">
      <c r="A113" s="8">
        <v>112</v>
      </c>
      <c r="B113" s="12">
        <v>114069</v>
      </c>
      <c r="C113" s="12" t="s">
        <v>365</v>
      </c>
      <c r="D113" s="10">
        <v>34</v>
      </c>
      <c r="E113" s="10">
        <v>118</v>
      </c>
      <c r="F113" s="8">
        <v>1</v>
      </c>
      <c r="G113" s="13">
        <v>32</v>
      </c>
      <c r="H113" s="13">
        <v>1</v>
      </c>
      <c r="I113" s="13">
        <v>119</v>
      </c>
      <c r="J113" s="9">
        <f>VLOOKUP(B113,[1]Sheet3!$A$1:$I$65536,9,0)</f>
        <v>30</v>
      </c>
      <c r="K113" s="9">
        <f>J113+E113</f>
        <v>148</v>
      </c>
      <c r="L113" s="9">
        <f>D113</f>
        <v>34</v>
      </c>
      <c r="M113" s="16">
        <f>I113-K113</f>
        <v>-29</v>
      </c>
      <c r="N113" s="16">
        <f>G113-L113</f>
        <v>-2</v>
      </c>
      <c r="O113" t="str">
        <f>VLOOKUP(B113,[1]Sheet3!$A$1:$N$65536,14,0)</f>
        <v>2020/7/9，≤1年不处罚</v>
      </c>
    </row>
    <row r="114" spans="1:15">
      <c r="A114" s="8">
        <v>113</v>
      </c>
      <c r="B114" s="9">
        <v>112415</v>
      </c>
      <c r="C114" s="8" t="s">
        <v>106</v>
      </c>
      <c r="D114" s="10">
        <v>61</v>
      </c>
      <c r="E114" s="10">
        <v>43</v>
      </c>
      <c r="F114" s="9">
        <v>1</v>
      </c>
      <c r="G114" s="11">
        <v>61</v>
      </c>
      <c r="H114" s="11">
        <v>1</v>
      </c>
      <c r="I114" s="11">
        <v>45</v>
      </c>
      <c r="J114" s="9">
        <f>VLOOKUP(B114,[1]Sheet3!$A$1:$I$65536,9,0)</f>
        <v>30</v>
      </c>
      <c r="K114" s="9">
        <f>J114+E114</f>
        <v>73</v>
      </c>
      <c r="L114" s="9">
        <f>D114</f>
        <v>61</v>
      </c>
      <c r="M114" s="16">
        <f>I114-K114</f>
        <v>-28</v>
      </c>
      <c r="N114" s="16">
        <f>G114-L114</f>
        <v>0</v>
      </c>
      <c r="O114" t="str">
        <f>VLOOKUP(B114,[1]Sheet3!$A$1:$N$65536,14,0)</f>
        <v>2020/4/26，≤1年不处罚</v>
      </c>
    </row>
    <row r="115" spans="1:15">
      <c r="A115" s="8">
        <v>114</v>
      </c>
      <c r="B115" s="9">
        <v>118758</v>
      </c>
      <c r="C115" s="8" t="s">
        <v>121</v>
      </c>
      <c r="D115" s="10">
        <v>21</v>
      </c>
      <c r="E115" s="10">
        <v>57</v>
      </c>
      <c r="F115" s="9">
        <v>1</v>
      </c>
      <c r="G115" s="11">
        <v>24</v>
      </c>
      <c r="H115" s="11">
        <v>1</v>
      </c>
      <c r="I115" s="11">
        <v>59</v>
      </c>
      <c r="J115" s="9">
        <f>VLOOKUP(B115,[1]Sheet3!$A$1:$I$65536,9,0)</f>
        <v>30</v>
      </c>
      <c r="K115" s="9">
        <f>J115+E115</f>
        <v>87</v>
      </c>
      <c r="L115" s="9">
        <f>D115</f>
        <v>21</v>
      </c>
      <c r="M115" s="16">
        <f>I115-K115</f>
        <v>-28</v>
      </c>
      <c r="N115" s="16">
        <f>G115-L115</f>
        <v>3</v>
      </c>
      <c r="O115" t="str">
        <f>VLOOKUP(B115,[1]Sheet3!$A$1:$N$65536,14,0)</f>
        <v>2021/3/14，≤1年不处罚</v>
      </c>
    </row>
    <row r="116" spans="1:14">
      <c r="A116" s="8">
        <v>115</v>
      </c>
      <c r="B116" s="9">
        <v>721</v>
      </c>
      <c r="C116" s="8" t="s">
        <v>198</v>
      </c>
      <c r="D116" s="10">
        <v>228</v>
      </c>
      <c r="E116" s="10">
        <v>183</v>
      </c>
      <c r="F116" s="9">
        <v>1</v>
      </c>
      <c r="G116" s="11">
        <v>226</v>
      </c>
      <c r="H116" s="11">
        <v>1</v>
      </c>
      <c r="I116" s="11">
        <v>195</v>
      </c>
      <c r="J116" s="9">
        <f>VLOOKUP(B116,[1]Sheet3!$A$1:$I$65536,9,0)</f>
        <v>40</v>
      </c>
      <c r="K116" s="9">
        <f>J116+E116</f>
        <v>223</v>
      </c>
      <c r="L116" s="9">
        <f>D116</f>
        <v>228</v>
      </c>
      <c r="M116" s="16">
        <f>I116-K116</f>
        <v>-28</v>
      </c>
      <c r="N116" s="16">
        <f>G116-L116</f>
        <v>-2</v>
      </c>
    </row>
    <row r="117" spans="1:14">
      <c r="A117" s="8">
        <v>116</v>
      </c>
      <c r="B117" s="9">
        <v>110378</v>
      </c>
      <c r="C117" s="8" t="s">
        <v>151</v>
      </c>
      <c r="D117" s="10">
        <v>115</v>
      </c>
      <c r="E117" s="10">
        <v>153</v>
      </c>
      <c r="F117" s="9">
        <v>1</v>
      </c>
      <c r="G117" s="11">
        <v>119</v>
      </c>
      <c r="H117" s="11">
        <v>1</v>
      </c>
      <c r="I117" s="11">
        <v>166</v>
      </c>
      <c r="J117" s="9">
        <f>VLOOKUP(B117,[1]Sheet3!$A$1:$I$65536,9,0)</f>
        <v>40</v>
      </c>
      <c r="K117" s="9">
        <f>J117+E117</f>
        <v>193</v>
      </c>
      <c r="L117" s="9">
        <f>D117</f>
        <v>115</v>
      </c>
      <c r="M117" s="16">
        <f>I117-K117</f>
        <v>-27</v>
      </c>
      <c r="N117" s="16">
        <f>G117-L117</f>
        <v>4</v>
      </c>
    </row>
    <row r="118" spans="1:15">
      <c r="A118" s="8">
        <v>117</v>
      </c>
      <c r="B118" s="12">
        <v>114844</v>
      </c>
      <c r="C118" s="12" t="s">
        <v>366</v>
      </c>
      <c r="D118" s="10">
        <v>16</v>
      </c>
      <c r="E118" s="10">
        <v>127</v>
      </c>
      <c r="F118" s="8">
        <v>1</v>
      </c>
      <c r="G118" s="13">
        <v>16</v>
      </c>
      <c r="H118" s="13">
        <v>1</v>
      </c>
      <c r="I118" s="13">
        <v>130</v>
      </c>
      <c r="J118" s="9">
        <f>VLOOKUP(B118,[1]Sheet3!$A$1:$I$65536,9,0)</f>
        <v>30</v>
      </c>
      <c r="K118" s="9">
        <f>J118+E118</f>
        <v>157</v>
      </c>
      <c r="L118" s="9">
        <f>D118</f>
        <v>16</v>
      </c>
      <c r="M118" s="16">
        <f>I118-K118</f>
        <v>-27</v>
      </c>
      <c r="N118" s="16">
        <f>G118-L118</f>
        <v>0</v>
      </c>
      <c r="O118" t="str">
        <f>VLOOKUP(B118,[1]Sheet3!$A$1:$N$65536,14,0)</f>
        <v>2020/8/8，≤1年不处罚</v>
      </c>
    </row>
    <row r="119" spans="1:15">
      <c r="A119" s="8">
        <v>118</v>
      </c>
      <c r="B119" s="9">
        <v>114286</v>
      </c>
      <c r="C119" s="8" t="s">
        <v>59</v>
      </c>
      <c r="D119" s="10">
        <v>0</v>
      </c>
      <c r="E119" s="10">
        <v>99</v>
      </c>
      <c r="F119" s="9">
        <v>0</v>
      </c>
      <c r="G119" s="11">
        <v>0</v>
      </c>
      <c r="H119" s="11">
        <v>1</v>
      </c>
      <c r="I119" s="11">
        <v>104</v>
      </c>
      <c r="J119" s="9">
        <f>VLOOKUP(B119,[1]Sheet3!$A$1:$I$65536,9,0)</f>
        <v>30</v>
      </c>
      <c r="K119" s="9">
        <f>J119+E119</f>
        <v>129</v>
      </c>
      <c r="L119" s="9">
        <f>D119</f>
        <v>0</v>
      </c>
      <c r="M119" s="16">
        <f>I119-K119</f>
        <v>-25</v>
      </c>
      <c r="N119" s="16">
        <f>G119-L119</f>
        <v>0</v>
      </c>
      <c r="O119" t="str">
        <f>VLOOKUP(B119,[1]Sheet3!$A$1:$N$65536,14,0)</f>
        <v>2020/8/6，≤1年不处罚</v>
      </c>
    </row>
    <row r="120" spans="1:15">
      <c r="A120" s="8">
        <v>119</v>
      </c>
      <c r="B120" s="9">
        <v>111400</v>
      </c>
      <c r="C120" s="8" t="s">
        <v>239</v>
      </c>
      <c r="D120" s="10">
        <v>70</v>
      </c>
      <c r="E120" s="10">
        <v>144</v>
      </c>
      <c r="F120" s="9">
        <v>1</v>
      </c>
      <c r="G120" s="11">
        <v>70</v>
      </c>
      <c r="H120" s="11">
        <v>1</v>
      </c>
      <c r="I120" s="11">
        <v>149</v>
      </c>
      <c r="J120" s="9">
        <f>VLOOKUP(B120,[1]Sheet3!$A$1:$I$65536,9,0)</f>
        <v>30</v>
      </c>
      <c r="K120" s="9">
        <f>J120+E120</f>
        <v>174</v>
      </c>
      <c r="L120" s="9">
        <f>D120</f>
        <v>70</v>
      </c>
      <c r="M120" s="16">
        <f>I120-K120</f>
        <v>-25</v>
      </c>
      <c r="N120" s="16">
        <f>G120-L120</f>
        <v>0</v>
      </c>
      <c r="O120" t="str">
        <f>VLOOKUP(B120,[1]Sheet3!$A$1:$N$65536,14,0)</f>
        <v>2020/4/2，≤1年不处罚</v>
      </c>
    </row>
    <row r="121" spans="1:15">
      <c r="A121" s="8">
        <v>120</v>
      </c>
      <c r="B121" s="9">
        <v>114286</v>
      </c>
      <c r="C121" s="8" t="s">
        <v>274</v>
      </c>
      <c r="D121" s="10">
        <v>0</v>
      </c>
      <c r="E121" s="10">
        <v>99</v>
      </c>
      <c r="F121" s="9">
        <v>0</v>
      </c>
      <c r="G121" s="11">
        <v>0</v>
      </c>
      <c r="H121" s="11">
        <v>1</v>
      </c>
      <c r="I121" s="11">
        <v>104</v>
      </c>
      <c r="J121" s="9">
        <f>VLOOKUP(B121,[1]Sheet3!$A$1:$I$65536,9,0)</f>
        <v>30</v>
      </c>
      <c r="K121" s="9">
        <f>J121+E121</f>
        <v>129</v>
      </c>
      <c r="L121" s="9">
        <f>D121</f>
        <v>0</v>
      </c>
      <c r="M121" s="16">
        <f>I121-K121</f>
        <v>-25</v>
      </c>
      <c r="N121" s="16">
        <f>G121-L121</f>
        <v>0</v>
      </c>
      <c r="O121" t="str">
        <f>VLOOKUP(B121,[1]Sheet3!$A$1:$N$65536,14,0)</f>
        <v>2020/8/6，≤1年不处罚</v>
      </c>
    </row>
    <row r="122" spans="1:14">
      <c r="A122" s="8">
        <v>121</v>
      </c>
      <c r="B122" s="12">
        <v>102479</v>
      </c>
      <c r="C122" s="12" t="s">
        <v>355</v>
      </c>
      <c r="D122" s="10">
        <v>304</v>
      </c>
      <c r="E122" s="10">
        <v>181</v>
      </c>
      <c r="F122" s="8">
        <v>2</v>
      </c>
      <c r="G122" s="13">
        <v>453</v>
      </c>
      <c r="H122" s="13">
        <v>2</v>
      </c>
      <c r="I122" s="13">
        <v>196</v>
      </c>
      <c r="J122" s="9">
        <f>VLOOKUP(B122,[1]Sheet3!$A$1:$I$65536,9,0)</f>
        <v>40</v>
      </c>
      <c r="K122" s="9">
        <f>J122+E122</f>
        <v>221</v>
      </c>
      <c r="L122" s="9">
        <f>D122</f>
        <v>304</v>
      </c>
      <c r="M122" s="16">
        <f>I122-K122</f>
        <v>-25</v>
      </c>
      <c r="N122" s="16">
        <f>G122-L122</f>
        <v>149</v>
      </c>
    </row>
    <row r="123" spans="1:14">
      <c r="A123" s="8">
        <v>122</v>
      </c>
      <c r="B123" s="9">
        <v>746</v>
      </c>
      <c r="C123" s="8" t="s">
        <v>200</v>
      </c>
      <c r="D123" s="10">
        <v>376</v>
      </c>
      <c r="E123" s="10">
        <v>323</v>
      </c>
      <c r="F123" s="9">
        <v>1</v>
      </c>
      <c r="G123" s="11">
        <v>369</v>
      </c>
      <c r="H123" s="11">
        <v>2</v>
      </c>
      <c r="I123" s="11">
        <v>339</v>
      </c>
      <c r="J123" s="9">
        <f>VLOOKUP(B123,[1]Sheet3!$A$1:$I$65536,9,0)</f>
        <v>40</v>
      </c>
      <c r="K123" s="9">
        <f>J123+E123</f>
        <v>363</v>
      </c>
      <c r="L123" s="9">
        <f>D123</f>
        <v>376</v>
      </c>
      <c r="M123" s="16">
        <f>I123-K123</f>
        <v>-24</v>
      </c>
      <c r="N123" s="16">
        <f>G123-L123</f>
        <v>-7</v>
      </c>
    </row>
    <row r="124" spans="1:14">
      <c r="A124" s="8">
        <v>123</v>
      </c>
      <c r="B124" s="9">
        <v>746</v>
      </c>
      <c r="C124" s="8" t="s">
        <v>200</v>
      </c>
      <c r="D124" s="10">
        <v>376</v>
      </c>
      <c r="E124" s="10">
        <v>323</v>
      </c>
      <c r="F124" s="9">
        <v>1</v>
      </c>
      <c r="G124" s="11">
        <v>369</v>
      </c>
      <c r="H124" s="11">
        <v>2</v>
      </c>
      <c r="I124" s="11">
        <v>339</v>
      </c>
      <c r="J124" s="9">
        <f>VLOOKUP(B124,[1]Sheet3!$A$1:$I$65536,9,0)</f>
        <v>40</v>
      </c>
      <c r="K124" s="9">
        <f>J124+E124</f>
        <v>363</v>
      </c>
      <c r="L124" s="9">
        <f>D124</f>
        <v>376</v>
      </c>
      <c r="M124" s="16">
        <f>I124-K124</f>
        <v>-24</v>
      </c>
      <c r="N124" s="16">
        <f>G124-L124</f>
        <v>-7</v>
      </c>
    </row>
    <row r="125" spans="1:14">
      <c r="A125" s="8">
        <v>124</v>
      </c>
      <c r="B125" s="9">
        <v>367</v>
      </c>
      <c r="C125" s="8" t="s">
        <v>203</v>
      </c>
      <c r="D125" s="10">
        <v>213</v>
      </c>
      <c r="E125" s="10">
        <v>374</v>
      </c>
      <c r="F125" s="9">
        <v>1</v>
      </c>
      <c r="G125" s="11">
        <v>212</v>
      </c>
      <c r="H125" s="11">
        <v>2</v>
      </c>
      <c r="I125" s="11">
        <v>380</v>
      </c>
      <c r="J125" s="9">
        <f>VLOOKUP(B125,[1]Sheet3!$A$1:$I$65536,9,0)</f>
        <v>30</v>
      </c>
      <c r="K125" s="9">
        <f>J125+E125</f>
        <v>404</v>
      </c>
      <c r="L125" s="9">
        <f>D125</f>
        <v>213</v>
      </c>
      <c r="M125" s="16">
        <f>I125-K125</f>
        <v>-24</v>
      </c>
      <c r="N125" s="16">
        <f>G125-L125</f>
        <v>-1</v>
      </c>
    </row>
    <row r="126" spans="1:14">
      <c r="A126" s="8">
        <v>125</v>
      </c>
      <c r="B126" s="9">
        <v>385</v>
      </c>
      <c r="C126" s="8" t="s">
        <v>224</v>
      </c>
      <c r="D126" s="10">
        <v>307</v>
      </c>
      <c r="E126" s="10">
        <v>310</v>
      </c>
      <c r="F126" s="9">
        <v>1</v>
      </c>
      <c r="G126" s="11">
        <v>302</v>
      </c>
      <c r="H126" s="11">
        <v>2</v>
      </c>
      <c r="I126" s="11">
        <v>326</v>
      </c>
      <c r="J126" s="9">
        <f>VLOOKUP(B126,[1]Sheet3!$A$1:$I$65536,9,0)</f>
        <v>40</v>
      </c>
      <c r="K126" s="9">
        <f>J126+E126</f>
        <v>350</v>
      </c>
      <c r="L126" s="9">
        <f>D126</f>
        <v>307</v>
      </c>
      <c r="M126" s="16">
        <f>I126-K126</f>
        <v>-24</v>
      </c>
      <c r="N126" s="16">
        <f>G126-L126</f>
        <v>-5</v>
      </c>
    </row>
    <row r="127" spans="1:15">
      <c r="A127" s="8">
        <v>126</v>
      </c>
      <c r="B127" s="9">
        <v>113833</v>
      </c>
      <c r="C127" s="8" t="s">
        <v>251</v>
      </c>
      <c r="D127" s="10">
        <v>0</v>
      </c>
      <c r="E127" s="10">
        <v>101</v>
      </c>
      <c r="F127" s="9">
        <v>0</v>
      </c>
      <c r="G127" s="11">
        <v>0</v>
      </c>
      <c r="H127" s="11">
        <v>1</v>
      </c>
      <c r="I127" s="11">
        <v>107</v>
      </c>
      <c r="J127" s="9">
        <f>VLOOKUP(B127,[1]Sheet3!$A$1:$I$65536,9,0)</f>
        <v>30</v>
      </c>
      <c r="K127" s="9">
        <f>J127+E127</f>
        <v>131</v>
      </c>
      <c r="L127" s="9">
        <f>D127</f>
        <v>0</v>
      </c>
      <c r="M127" s="16">
        <f>I127-K127</f>
        <v>-24</v>
      </c>
      <c r="N127" s="16">
        <f>G127-L127</f>
        <v>0</v>
      </c>
      <c r="O127" t="str">
        <f>VLOOKUP(B127,[1]Sheet3!$A$1:$N$65536,14,0)</f>
        <v>2020/6/27，≤1年不处罚</v>
      </c>
    </row>
    <row r="128" spans="1:14">
      <c r="A128" s="8">
        <v>127</v>
      </c>
      <c r="B128" s="9">
        <v>56</v>
      </c>
      <c r="C128" s="8" t="s">
        <v>271</v>
      </c>
      <c r="D128" s="10">
        <v>267</v>
      </c>
      <c r="E128" s="10">
        <v>355</v>
      </c>
      <c r="F128" s="9">
        <v>1</v>
      </c>
      <c r="G128" s="11">
        <v>270</v>
      </c>
      <c r="H128" s="11">
        <v>2</v>
      </c>
      <c r="I128" s="11">
        <v>361</v>
      </c>
      <c r="J128" s="9">
        <f>VLOOKUP(B128,[1]Sheet3!$A$1:$I$65536,9,0)</f>
        <v>30</v>
      </c>
      <c r="K128" s="9">
        <f>J128+E128</f>
        <v>385</v>
      </c>
      <c r="L128" s="9">
        <f>D128</f>
        <v>267</v>
      </c>
      <c r="M128" s="16">
        <f>I128-K128</f>
        <v>-24</v>
      </c>
      <c r="N128" s="16">
        <f>G128-L128</f>
        <v>3</v>
      </c>
    </row>
    <row r="129" spans="1:14">
      <c r="A129" s="8">
        <v>128</v>
      </c>
      <c r="B129" s="12">
        <v>102567</v>
      </c>
      <c r="C129" s="12" t="s">
        <v>356</v>
      </c>
      <c r="D129" s="10">
        <v>140</v>
      </c>
      <c r="E129" s="10">
        <v>163</v>
      </c>
      <c r="F129" s="8">
        <v>1</v>
      </c>
      <c r="G129" s="13">
        <v>139</v>
      </c>
      <c r="H129" s="13">
        <v>1</v>
      </c>
      <c r="I129" s="13">
        <v>179</v>
      </c>
      <c r="J129" s="9">
        <f>VLOOKUP(B129,[1]Sheet3!$A$1:$I$65536,9,0)</f>
        <v>40</v>
      </c>
      <c r="K129" s="9">
        <f>J129+E129</f>
        <v>203</v>
      </c>
      <c r="L129" s="9">
        <f>D129</f>
        <v>140</v>
      </c>
      <c r="M129" s="16">
        <f>I129-K129</f>
        <v>-24</v>
      </c>
      <c r="N129" s="16">
        <f>G129-L129</f>
        <v>-1</v>
      </c>
    </row>
    <row r="130" spans="1:15">
      <c r="A130" s="8">
        <v>129</v>
      </c>
      <c r="B130" s="9">
        <v>329</v>
      </c>
      <c r="C130" s="8" t="s">
        <v>53</v>
      </c>
      <c r="D130" s="10">
        <v>179</v>
      </c>
      <c r="E130" s="10">
        <v>99</v>
      </c>
      <c r="F130" s="9">
        <v>1</v>
      </c>
      <c r="G130" s="11">
        <v>177</v>
      </c>
      <c r="H130" s="11">
        <v>1</v>
      </c>
      <c r="I130" s="11">
        <v>116</v>
      </c>
      <c r="J130" s="9">
        <f>VLOOKUP(B130,[1]Sheet3!$A$1:$I$65536,9,0)</f>
        <v>40</v>
      </c>
      <c r="K130" s="9">
        <f>J130+E130</f>
        <v>139</v>
      </c>
      <c r="L130" s="9">
        <f>D130</f>
        <v>179</v>
      </c>
      <c r="M130" s="16">
        <f>I130-K130</f>
        <v>-23</v>
      </c>
      <c r="N130" s="16">
        <f>G130-L130</f>
        <v>-2</v>
      </c>
      <c r="O130" t="str">
        <f>VLOOKUP(B130,[1]Sheet3!$A$1:$N$65536,14,0)</f>
        <v>医院店</v>
      </c>
    </row>
    <row r="131" spans="1:14">
      <c r="A131" s="8">
        <v>130</v>
      </c>
      <c r="B131" s="9">
        <v>730</v>
      </c>
      <c r="C131" s="8" t="s">
        <v>314</v>
      </c>
      <c r="D131" s="10">
        <v>383</v>
      </c>
      <c r="E131" s="10">
        <v>321</v>
      </c>
      <c r="F131" s="9">
        <v>1</v>
      </c>
      <c r="G131" s="11">
        <v>376</v>
      </c>
      <c r="H131" s="11">
        <v>2</v>
      </c>
      <c r="I131" s="11">
        <v>340</v>
      </c>
      <c r="J131" s="9">
        <f>VLOOKUP(B131,[1]Sheet3!$A$1:$I$65536,9,0)</f>
        <v>40</v>
      </c>
      <c r="K131" s="9">
        <f>J131+E131</f>
        <v>361</v>
      </c>
      <c r="L131" s="9">
        <f>D131</f>
        <v>383</v>
      </c>
      <c r="M131" s="16">
        <f>I131-K131</f>
        <v>-21</v>
      </c>
      <c r="N131" s="16">
        <f>G131-L131</f>
        <v>-7</v>
      </c>
    </row>
    <row r="132" spans="1:14">
      <c r="A132" s="8">
        <v>131</v>
      </c>
      <c r="B132" s="9">
        <v>704</v>
      </c>
      <c r="C132" s="8" t="s">
        <v>324</v>
      </c>
      <c r="D132" s="10">
        <v>286</v>
      </c>
      <c r="E132" s="10">
        <v>462</v>
      </c>
      <c r="F132" s="9">
        <v>1</v>
      </c>
      <c r="G132" s="11">
        <v>288</v>
      </c>
      <c r="H132" s="11">
        <v>3</v>
      </c>
      <c r="I132" s="11">
        <v>471</v>
      </c>
      <c r="J132" s="9">
        <f>VLOOKUP(B132,[1]Sheet3!$A$1:$I$65536,9,0)</f>
        <v>30</v>
      </c>
      <c r="K132" s="9">
        <f>J132+E132</f>
        <v>492</v>
      </c>
      <c r="L132" s="9">
        <f>D132</f>
        <v>286</v>
      </c>
      <c r="M132" s="16">
        <f>I132-K132</f>
        <v>-21</v>
      </c>
      <c r="N132" s="16">
        <f>G132-L132</f>
        <v>2</v>
      </c>
    </row>
    <row r="133" spans="1:15">
      <c r="A133" s="8">
        <v>132</v>
      </c>
      <c r="B133" s="9">
        <v>117923</v>
      </c>
      <c r="C133" s="8" t="s">
        <v>263</v>
      </c>
      <c r="D133" s="10">
        <v>44</v>
      </c>
      <c r="E133" s="10">
        <v>51</v>
      </c>
      <c r="F133" s="9">
        <v>1</v>
      </c>
      <c r="G133" s="11">
        <v>55</v>
      </c>
      <c r="H133" s="11">
        <v>1</v>
      </c>
      <c r="I133" s="11">
        <v>63</v>
      </c>
      <c r="J133" s="9">
        <f>VLOOKUP(B133,[1]Sheet3!$A$1:$I$65536,9,0)</f>
        <v>30</v>
      </c>
      <c r="K133" s="9">
        <f>J133+E133</f>
        <v>81</v>
      </c>
      <c r="L133" s="9">
        <f>D133</f>
        <v>44</v>
      </c>
      <c r="M133" s="16">
        <f>I133-K133</f>
        <v>-18</v>
      </c>
      <c r="N133" s="16">
        <f>G133-L133</f>
        <v>11</v>
      </c>
      <c r="O133" t="str">
        <f>VLOOKUP(B133,[1]Sheet3!$A$1:$N$65536,14,0)</f>
        <v>2021/2/1，≤1年不处罚</v>
      </c>
    </row>
    <row r="134" spans="1:15">
      <c r="A134" s="8">
        <v>133</v>
      </c>
      <c r="B134" s="9">
        <v>117637</v>
      </c>
      <c r="C134" s="8" t="s">
        <v>139</v>
      </c>
      <c r="D134" s="10">
        <v>38</v>
      </c>
      <c r="E134" s="10">
        <v>47</v>
      </c>
      <c r="F134" s="9">
        <v>1</v>
      </c>
      <c r="G134" s="11">
        <v>43</v>
      </c>
      <c r="H134" s="11">
        <v>1</v>
      </c>
      <c r="I134" s="11">
        <v>61</v>
      </c>
      <c r="J134" s="9">
        <f>VLOOKUP(B134,[1]Sheet3!$A$1:$I$65536,9,0)</f>
        <v>30</v>
      </c>
      <c r="K134" s="9">
        <f>J134+E134</f>
        <v>77</v>
      </c>
      <c r="L134" s="9">
        <f>D134</f>
        <v>38</v>
      </c>
      <c r="M134" s="16">
        <f>I134-K134</f>
        <v>-16</v>
      </c>
      <c r="N134" s="16">
        <f>G134-L134</f>
        <v>5</v>
      </c>
      <c r="O134" t="str">
        <f>VLOOKUP(B134,[1]Sheet3!$A$1:$N$65536,14,0)</f>
        <v>2021/2/7，≤1年不处罚</v>
      </c>
    </row>
    <row r="135" spans="1:14">
      <c r="A135" s="8">
        <v>134</v>
      </c>
      <c r="B135" s="9">
        <v>720</v>
      </c>
      <c r="C135" s="8" t="s">
        <v>286</v>
      </c>
      <c r="D135" s="10">
        <v>359</v>
      </c>
      <c r="E135" s="10">
        <v>293</v>
      </c>
      <c r="F135" s="9">
        <v>1</v>
      </c>
      <c r="G135" s="11">
        <v>359</v>
      </c>
      <c r="H135" s="11">
        <v>2</v>
      </c>
      <c r="I135" s="11">
        <v>318</v>
      </c>
      <c r="J135" s="9">
        <f>VLOOKUP(B135,[1]Sheet3!$A$1:$I$65536,9,0)</f>
        <v>40</v>
      </c>
      <c r="K135" s="9">
        <f>J135+E135</f>
        <v>333</v>
      </c>
      <c r="L135" s="9">
        <f>D135</f>
        <v>359</v>
      </c>
      <c r="M135" s="16">
        <f>I135-K135</f>
        <v>-15</v>
      </c>
      <c r="N135" s="16">
        <f>G135-L135</f>
        <v>0</v>
      </c>
    </row>
    <row r="136" spans="1:14">
      <c r="A136" s="8">
        <v>135</v>
      </c>
      <c r="B136" s="12">
        <v>111219</v>
      </c>
      <c r="C136" s="12" t="s">
        <v>364</v>
      </c>
      <c r="D136" s="10">
        <v>114</v>
      </c>
      <c r="E136" s="10">
        <v>278</v>
      </c>
      <c r="F136" s="8">
        <v>1</v>
      </c>
      <c r="G136" s="13">
        <v>109</v>
      </c>
      <c r="H136" s="13">
        <v>1</v>
      </c>
      <c r="I136" s="13">
        <v>306</v>
      </c>
      <c r="J136" s="9">
        <f>VLOOKUP(B136,[1]Sheet3!$A$1:$I$65536,9,0)</f>
        <v>40</v>
      </c>
      <c r="K136" s="9">
        <f>J136+E136</f>
        <v>318</v>
      </c>
      <c r="L136" s="9">
        <f>D136</f>
        <v>114</v>
      </c>
      <c r="M136" s="16">
        <f>I136-K136</f>
        <v>-12</v>
      </c>
      <c r="N136" s="16">
        <f>G136-L136</f>
        <v>-5</v>
      </c>
    </row>
    <row r="137" spans="1:14">
      <c r="A137" s="8">
        <v>136</v>
      </c>
      <c r="B137" s="9">
        <v>594</v>
      </c>
      <c r="C137" s="8" t="s">
        <v>320</v>
      </c>
      <c r="D137" s="10">
        <v>230</v>
      </c>
      <c r="E137" s="10">
        <v>336</v>
      </c>
      <c r="F137" s="9">
        <v>1</v>
      </c>
      <c r="G137" s="11">
        <v>227</v>
      </c>
      <c r="H137" s="11">
        <v>2</v>
      </c>
      <c r="I137" s="11">
        <v>358</v>
      </c>
      <c r="J137" s="9">
        <f>VLOOKUP(B137,[1]Sheet3!$A$1:$I$65536,9,0)</f>
        <v>30</v>
      </c>
      <c r="K137" s="9">
        <f>J137+E137</f>
        <v>366</v>
      </c>
      <c r="L137" s="9">
        <f>D137</f>
        <v>230</v>
      </c>
      <c r="M137" s="16">
        <f>I137-K137</f>
        <v>-8</v>
      </c>
      <c r="N137" s="16">
        <f>G137-L137</f>
        <v>-3</v>
      </c>
    </row>
    <row r="138" spans="1:14">
      <c r="A138" s="8">
        <v>137</v>
      </c>
      <c r="B138" s="9">
        <v>341</v>
      </c>
      <c r="C138" s="8" t="s">
        <v>333</v>
      </c>
      <c r="D138" s="10">
        <v>198</v>
      </c>
      <c r="E138" s="10">
        <v>288</v>
      </c>
      <c r="F138" s="8">
        <v>1</v>
      </c>
      <c r="G138" s="11">
        <v>191</v>
      </c>
      <c r="H138" s="11">
        <v>2</v>
      </c>
      <c r="I138" s="11">
        <v>331</v>
      </c>
      <c r="J138" s="9">
        <f>VLOOKUP(B138,[1]Sheet3!$A$1:$I$65536,9,0)</f>
        <v>50</v>
      </c>
      <c r="K138" s="9">
        <f>J138+E138</f>
        <v>338</v>
      </c>
      <c r="L138" s="9">
        <f>D138</f>
        <v>198</v>
      </c>
      <c r="M138" s="16">
        <f>I138-K138</f>
        <v>-7</v>
      </c>
      <c r="N138" s="16">
        <f>G138-L138</f>
        <v>-7</v>
      </c>
    </row>
    <row r="139" spans="1:15">
      <c r="A139" s="8">
        <v>138</v>
      </c>
      <c r="B139" s="12">
        <v>119263</v>
      </c>
      <c r="C139" s="12" t="s">
        <v>369</v>
      </c>
      <c r="D139" s="10">
        <v>0</v>
      </c>
      <c r="E139" s="10">
        <v>0</v>
      </c>
      <c r="F139" s="8">
        <v>0</v>
      </c>
      <c r="G139" s="13">
        <v>0</v>
      </c>
      <c r="H139" s="13">
        <v>0</v>
      </c>
      <c r="I139" s="13">
        <v>0</v>
      </c>
      <c r="J139" s="9">
        <v>0</v>
      </c>
      <c r="K139" s="9">
        <f>J139+E139</f>
        <v>0</v>
      </c>
      <c r="L139" s="9">
        <f>D139</f>
        <v>0</v>
      </c>
      <c r="M139" s="16">
        <f>I139-K139</f>
        <v>0</v>
      </c>
      <c r="N139" s="16">
        <f>G139-L139</f>
        <v>0</v>
      </c>
      <c r="O139" t="s">
        <v>380</v>
      </c>
    </row>
    <row r="140" spans="1:14">
      <c r="A140" s="8">
        <v>139</v>
      </c>
      <c r="B140" s="9">
        <v>357</v>
      </c>
      <c r="C140" s="8" t="s">
        <v>165</v>
      </c>
      <c r="D140" s="10">
        <v>120</v>
      </c>
      <c r="E140" s="10">
        <v>135</v>
      </c>
      <c r="F140" s="9">
        <v>1</v>
      </c>
      <c r="G140" s="11">
        <v>121</v>
      </c>
      <c r="H140" s="11">
        <v>1</v>
      </c>
      <c r="I140" s="11">
        <v>178</v>
      </c>
      <c r="J140" s="9">
        <f>VLOOKUP(B140,[1]Sheet3!$A$1:$I$65536,9,0)</f>
        <v>40</v>
      </c>
      <c r="K140" s="9">
        <f>J140+E140</f>
        <v>175</v>
      </c>
      <c r="L140" s="9">
        <f>D140</f>
        <v>120</v>
      </c>
      <c r="M140" s="16">
        <f>I140-K140</f>
        <v>3</v>
      </c>
      <c r="N140" s="16">
        <f>G140-L140</f>
        <v>1</v>
      </c>
    </row>
    <row r="141" spans="1:15">
      <c r="A141" s="8">
        <v>140</v>
      </c>
      <c r="B141" s="9">
        <v>117310</v>
      </c>
      <c r="C141" s="8" t="s">
        <v>269</v>
      </c>
      <c r="D141" s="10">
        <v>0</v>
      </c>
      <c r="E141" s="10">
        <v>0</v>
      </c>
      <c r="F141" s="9">
        <v>1</v>
      </c>
      <c r="G141" s="11">
        <v>15</v>
      </c>
      <c r="H141" s="11">
        <v>1</v>
      </c>
      <c r="I141" s="11">
        <v>43</v>
      </c>
      <c r="J141" s="9">
        <f>VLOOKUP(B141,[1]Sheet3!$A$1:$I$65536,9,0)</f>
        <v>30</v>
      </c>
      <c r="K141" s="9">
        <f>J141+E141</f>
        <v>30</v>
      </c>
      <c r="L141" s="9">
        <f>D141</f>
        <v>0</v>
      </c>
      <c r="M141" s="16">
        <f>I141-K141</f>
        <v>13</v>
      </c>
      <c r="N141" s="16">
        <f>G141-L141</f>
        <v>15</v>
      </c>
      <c r="O141" t="str">
        <f>VLOOKUP(B141,[1]Sheet3!$A$1:$N$65536,14,0)</f>
        <v>2021/1/6，≤1年不处罚</v>
      </c>
    </row>
    <row r="142" spans="1:14">
      <c r="A142" s="8">
        <v>141</v>
      </c>
      <c r="B142" s="9">
        <v>716</v>
      </c>
      <c r="C142" s="8" t="s">
        <v>136</v>
      </c>
      <c r="D142" s="10">
        <v>258</v>
      </c>
      <c r="E142" s="10">
        <v>229</v>
      </c>
      <c r="F142" s="9">
        <v>1</v>
      </c>
      <c r="G142" s="11">
        <v>255</v>
      </c>
      <c r="H142" s="11">
        <v>2</v>
      </c>
      <c r="I142" s="11">
        <v>282</v>
      </c>
      <c r="J142" s="9">
        <f>VLOOKUP(B142,[1]Sheet3!$A$1:$I$65536,9,0)</f>
        <v>40</v>
      </c>
      <c r="K142" s="9">
        <f>J142+E142</f>
        <v>269</v>
      </c>
      <c r="L142" s="9">
        <f>D142</f>
        <v>258</v>
      </c>
      <c r="M142" s="16">
        <f>I142-K142</f>
        <v>13</v>
      </c>
      <c r="N142" s="16">
        <f>G142-L142</f>
        <v>-3</v>
      </c>
    </row>
    <row r="143" spans="1:15">
      <c r="A143" s="8">
        <v>142</v>
      </c>
      <c r="B143" s="9">
        <v>118074</v>
      </c>
      <c r="C143" s="8" t="s">
        <v>31</v>
      </c>
      <c r="D143" s="10">
        <v>0</v>
      </c>
      <c r="E143" s="10">
        <v>0</v>
      </c>
      <c r="F143" s="9">
        <v>1</v>
      </c>
      <c r="G143" s="11">
        <v>38</v>
      </c>
      <c r="H143" s="11">
        <v>1</v>
      </c>
      <c r="I143" s="11">
        <v>84</v>
      </c>
      <c r="J143" s="9">
        <f>VLOOKUP(B143,[1]Sheet3!$A$1:$I$65536,9,0)</f>
        <v>30</v>
      </c>
      <c r="K143" s="9">
        <f>J143+E143</f>
        <v>30</v>
      </c>
      <c r="L143" s="9">
        <f>D143</f>
        <v>0</v>
      </c>
      <c r="M143" s="16">
        <f>I143-K143</f>
        <v>54</v>
      </c>
      <c r="N143" s="16">
        <f>G143-L143</f>
        <v>38</v>
      </c>
      <c r="O143" t="str">
        <f>VLOOKUP(B143,[1]Sheet3!$A$1:$N$65536,14,0)</f>
        <v>2021/1/28，≤1年不处罚</v>
      </c>
    </row>
    <row r="144" spans="1:15">
      <c r="A144" s="8">
        <v>143</v>
      </c>
      <c r="B144" s="9">
        <v>118951</v>
      </c>
      <c r="C144" s="8" t="s">
        <v>339</v>
      </c>
      <c r="D144" s="10">
        <v>0</v>
      </c>
      <c r="E144" s="10">
        <v>0</v>
      </c>
      <c r="F144" s="9">
        <v>0</v>
      </c>
      <c r="G144" s="11">
        <v>0</v>
      </c>
      <c r="H144" s="11">
        <v>1</v>
      </c>
      <c r="I144" s="11">
        <v>62</v>
      </c>
      <c r="J144" s="9">
        <v>0</v>
      </c>
      <c r="K144" s="9">
        <v>0</v>
      </c>
      <c r="L144" s="9">
        <f>D144</f>
        <v>0</v>
      </c>
      <c r="M144" s="16">
        <f>I144-K144</f>
        <v>62</v>
      </c>
      <c r="N144" s="16">
        <f>G144-L144</f>
        <v>0</v>
      </c>
      <c r="O144" t="s">
        <v>380</v>
      </c>
    </row>
    <row r="145" spans="1:14">
      <c r="A145" s="8">
        <v>144</v>
      </c>
      <c r="B145" s="9">
        <v>102565</v>
      </c>
      <c r="C145" s="8" t="s">
        <v>336</v>
      </c>
      <c r="D145" s="10">
        <v>170</v>
      </c>
      <c r="E145" s="10">
        <v>127</v>
      </c>
      <c r="F145" s="9">
        <v>1</v>
      </c>
      <c r="G145" s="11">
        <v>176</v>
      </c>
      <c r="H145" s="11">
        <v>1</v>
      </c>
      <c r="I145" s="11">
        <v>154</v>
      </c>
      <c r="J145" s="9">
        <f>VLOOKUP(B145,[1]Sheet3!$A$1:$I$65536,9,0)</f>
        <v>50</v>
      </c>
      <c r="K145" s="9">
        <f>J145+E145</f>
        <v>177</v>
      </c>
      <c r="L145" s="9">
        <f>D145</f>
        <v>170</v>
      </c>
      <c r="M145" s="16">
        <f>I145-K145</f>
        <v>-23</v>
      </c>
      <c r="N145" s="16">
        <f>G145-L145</f>
        <v>6</v>
      </c>
    </row>
    <row r="146" spans="1:14">
      <c r="A146" s="8">
        <v>145</v>
      </c>
      <c r="B146" s="9">
        <v>347</v>
      </c>
      <c r="C146" s="8" t="s">
        <v>80</v>
      </c>
      <c r="D146" s="10">
        <v>260</v>
      </c>
      <c r="E146" s="10">
        <v>176</v>
      </c>
      <c r="F146" s="9">
        <v>1</v>
      </c>
      <c r="G146" s="11">
        <v>262</v>
      </c>
      <c r="H146" s="11">
        <v>2</v>
      </c>
      <c r="I146" s="11">
        <v>197</v>
      </c>
      <c r="J146" s="9">
        <f>VLOOKUP(B146,[1]Sheet3!$A$1:$I$65536,9,0)</f>
        <v>50</v>
      </c>
      <c r="K146" s="9">
        <f>J146+E146</f>
        <v>226</v>
      </c>
      <c r="L146" s="9">
        <f>D146</f>
        <v>260</v>
      </c>
      <c r="M146" s="16">
        <f>I146-K146</f>
        <v>-29</v>
      </c>
      <c r="N146" s="16">
        <f>G146-L146</f>
        <v>2</v>
      </c>
    </row>
    <row r="147" spans="4:9">
      <c r="D147" s="2">
        <f>SUM(D2:D146)</f>
        <v>24208</v>
      </c>
      <c r="E147" s="2">
        <f>SUM(E2:E146)</f>
        <v>21063</v>
      </c>
      <c r="F147">
        <f>SUM(F2:F146)</f>
        <v>143</v>
      </c>
      <c r="G147" s="3">
        <f>SUM(G2:G146)</f>
        <v>24070</v>
      </c>
      <c r="H147" s="3">
        <f>SUM(H2:H146)</f>
        <v>1289</v>
      </c>
      <c r="I147" s="3">
        <f>SUM(I2:I146)</f>
        <v>21822</v>
      </c>
    </row>
  </sheetData>
  <autoFilter ref="A1:O147">
    <extLst/>
  </autoFilter>
  <sortState ref="A2:N146">
    <sortCondition ref="M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2021-05-28T11:44:00Z</dcterms:created>
  <dcterms:modified xsi:type="dcterms:W3CDTF">2021-05-29T07:39:04Z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