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2月鲁南制药、汤臣倍健品牌月任务" sheetId="2" r:id="rId1"/>
    <sheet name="汤臣倍健品种明细" sheetId="3" r:id="rId2"/>
    <sheet name="鲁南制药品种明细" sheetId="4" r:id="rId3"/>
  </sheets>
  <externalReferences>
    <externalReference r:id="rId4"/>
    <externalReference r:id="rId5"/>
  </externalReferences>
  <definedNames>
    <definedName name="_xlnm._FilterDatabase" localSheetId="0" hidden="1">'12月鲁南制药、汤臣倍健品牌月任务'!$A$2:$J$149</definedName>
  </definedNames>
  <calcPr calcId="144525"/>
</workbook>
</file>

<file path=xl/sharedStrings.xml><?xml version="1.0" encoding="utf-8"?>
<sst xmlns="http://schemas.openxmlformats.org/spreadsheetml/2006/main" count="901" uniqueCount="337">
  <si>
    <r>
      <t>12.1-22</t>
    </r>
    <r>
      <rPr>
        <sz val="14"/>
        <rFont val="宋体"/>
        <charset val="0"/>
      </rPr>
      <t>鲁南制药、汤臣倍健品牌月销售进度</t>
    </r>
  </si>
  <si>
    <t>序号</t>
  </si>
  <si>
    <t>门店ID</t>
  </si>
  <si>
    <t>门店名</t>
  </si>
  <si>
    <t>片区</t>
  </si>
  <si>
    <t>鲁南制药任务</t>
  </si>
  <si>
    <t>11.1-22销售进度</t>
  </si>
  <si>
    <t>完成率</t>
  </si>
  <si>
    <t>汤臣倍健系列任务</t>
  </si>
  <si>
    <t>12.1-22销售进度</t>
  </si>
  <si>
    <t>四川太极旗舰店</t>
  </si>
  <si>
    <t>旗舰片区</t>
  </si>
  <si>
    <t>成都成汉太极大药房有限公司</t>
  </si>
  <si>
    <t>四川太极大邑县新场镇文昌街药店</t>
  </si>
  <si>
    <t>城郊一片</t>
  </si>
  <si>
    <t>四川太极怀远店</t>
  </si>
  <si>
    <t>城郊二片</t>
  </si>
  <si>
    <t>四川太极浆洗街药店</t>
  </si>
  <si>
    <t>城中片区</t>
  </si>
  <si>
    <t>四川太极金牛区银河北街药店</t>
  </si>
  <si>
    <t>西北片区</t>
  </si>
  <si>
    <t>四川太极新都区马超东路店</t>
  </si>
  <si>
    <t>四川太极邛崃中心药店</t>
  </si>
  <si>
    <t>四川太极成华区金马河路药店</t>
  </si>
  <si>
    <t>东南片区</t>
  </si>
  <si>
    <t>四川太极锦江区榕声路店</t>
  </si>
  <si>
    <t>四川太极光华药店</t>
  </si>
  <si>
    <t>四川太极金牛区花照壁药店</t>
  </si>
  <si>
    <t>四川太极锦江区庆云南街药店</t>
  </si>
  <si>
    <t>四川太极成华杉板桥南一路店</t>
  </si>
  <si>
    <t>四川太极青羊区蜀辉路药店</t>
  </si>
  <si>
    <t>四川太极青羊区北东街店</t>
  </si>
  <si>
    <t>四川太极光华村街药店</t>
  </si>
  <si>
    <t>四川太极土龙路药店</t>
  </si>
  <si>
    <t>四川太极锦江区观音桥街药店</t>
  </si>
  <si>
    <t>四川太极武侯区顺和街店</t>
  </si>
  <si>
    <t>四川太极武侯区佳灵路药店</t>
  </si>
  <si>
    <t>四川太极大邑县安仁镇千禧街药店</t>
  </si>
  <si>
    <t>四川太极五津西路药店</t>
  </si>
  <si>
    <t>新津片区</t>
  </si>
  <si>
    <t>四川太极大邑县晋原镇内蒙古大道桃源药店</t>
  </si>
  <si>
    <t>四川太极通盈街药店</t>
  </si>
  <si>
    <t>四川太极都江堰幸福镇翔凤路药店</t>
  </si>
  <si>
    <t>四川太极成华区华泰路药店</t>
  </si>
  <si>
    <t>四川太极清江东路药店</t>
  </si>
  <si>
    <t>四川太极成华区西林一街药店</t>
  </si>
  <si>
    <t>四川太极大药房连锁有限公司武侯区聚萃街药店</t>
  </si>
  <si>
    <t>四川太极新乐中街药店</t>
  </si>
  <si>
    <t>四川太极大邑县沙渠镇方圆路药店</t>
  </si>
  <si>
    <t>四川太极锦江区水杉街药店</t>
  </si>
  <si>
    <t>四川太极成华区二环路北四段药店（汇融名城）</t>
  </si>
  <si>
    <t>四川太极青羊区贝森北路药店</t>
  </si>
  <si>
    <t>四川太极都江堰景中路店</t>
  </si>
  <si>
    <t>四川太极新津邓双镇岷江店</t>
  </si>
  <si>
    <t>四川太极成华区羊子山西路药店（兴元华盛）</t>
  </si>
  <si>
    <t>四川太极青羊区十二桥药店</t>
  </si>
  <si>
    <t xml:space="preserve">四川太极崇州市崇阳镇永康东路药店 </t>
  </si>
  <si>
    <t>四川太极高新区大源北街药店</t>
  </si>
  <si>
    <t>四川太极崇州中心店</t>
  </si>
  <si>
    <t>四川太极金牛区银沙路药店</t>
  </si>
  <si>
    <t>四川太极新都区新都街道万和北路药店</t>
  </si>
  <si>
    <t>四川太极金牛区交大路第三药店</t>
  </si>
  <si>
    <t>四川太极锦江区梨花街药店</t>
  </si>
  <si>
    <t>四川太极高新区锦城大道药店</t>
  </si>
  <si>
    <t>四川太极武侯区大悦路药店</t>
  </si>
  <si>
    <t>四川太极枣子巷药店</t>
  </si>
  <si>
    <t>四川太极大邑县晋原镇东街药店</t>
  </si>
  <si>
    <t>四川太极新都区新繁镇繁江北路药店</t>
  </si>
  <si>
    <t>四川太极成华区万宇路药店</t>
  </si>
  <si>
    <t>四川太极金丝街药店</t>
  </si>
  <si>
    <t>四川太极青羊区童子街药店</t>
  </si>
  <si>
    <t>四川太极高新天久北巷药店</t>
  </si>
  <si>
    <t>四川太极青羊区金祥路药店</t>
  </si>
  <si>
    <t>四川太极成华区崔家店路药店</t>
  </si>
  <si>
    <t>四川太极成华区万科路药店</t>
  </si>
  <si>
    <t>四川太极高新区中和大道药店</t>
  </si>
  <si>
    <t>四川太极邛崃市临邛镇翠荫街药店</t>
  </si>
  <si>
    <t>四川太极金牛区蜀汉路药店</t>
  </si>
  <si>
    <t>四川太极新津县五津镇武阳西路药店</t>
  </si>
  <si>
    <t>四川太极都江堰药店</t>
  </si>
  <si>
    <t>四川太极邛崃市临邛镇洪川小区药店</t>
  </si>
  <si>
    <t>四川太极成华区东昌路一药店</t>
  </si>
  <si>
    <t>四川太极双流区东升街道三强西路药店</t>
  </si>
  <si>
    <t>四川太极都江堰市蒲阳镇堰问道西路药店</t>
  </si>
  <si>
    <t>四川太极金带街药店</t>
  </si>
  <si>
    <t>四川太极崇州市崇阳镇尚贤坊街药店</t>
  </si>
  <si>
    <t>四川太极新园大道药店</t>
  </si>
  <si>
    <t>四川太极高新区紫薇东路药店</t>
  </si>
  <si>
    <t>四川太极大邑晋原街道金巷西街药店</t>
  </si>
  <si>
    <t>四川太极兴义镇万兴路药店</t>
  </si>
  <si>
    <t>四川太极郫县郫筒镇一环路东南段药店</t>
  </si>
  <si>
    <t>四川太极高新区剑南大道药店</t>
  </si>
  <si>
    <t>四川太极成华区华油路药店</t>
  </si>
  <si>
    <t>四川太极武侯区丝竹路药店</t>
  </si>
  <si>
    <t>四川太极金牛区金沙路药店</t>
  </si>
  <si>
    <t>四川太极大邑县晋原镇通达东路五段药店</t>
  </si>
  <si>
    <t>四川太极高新区新下街药店</t>
  </si>
  <si>
    <t>四川太极郫县郫筒镇东大街药店</t>
  </si>
  <si>
    <t>四川太极武侯区科华街药店</t>
  </si>
  <si>
    <t>四川太极高新区泰和二街药店</t>
  </si>
  <si>
    <t>四川太极都江堰市蒲阳路药店</t>
  </si>
  <si>
    <t>四川太极大邑县晋原镇潘家街药店</t>
  </si>
  <si>
    <t>四川太极武侯区大华街药店</t>
  </si>
  <si>
    <t>四川太极西部店</t>
  </si>
  <si>
    <t>四川太极青羊区青龙街药店</t>
  </si>
  <si>
    <t>四川太极锦江区静沙南路药店</t>
  </si>
  <si>
    <t>四川太极武侯区航中街药店</t>
  </si>
  <si>
    <t>四川太极成华区培华东路药店</t>
  </si>
  <si>
    <t>四川太极金牛区花照壁中横街药店</t>
  </si>
  <si>
    <t>四川太极沙河源药店</t>
  </si>
  <si>
    <t>四川太极锦江区劼人路药店</t>
  </si>
  <si>
    <t>四川太极金牛区沙湾东一路药店</t>
  </si>
  <si>
    <t>四川太极崇州市崇阳镇蜀州中路药店</t>
  </si>
  <si>
    <t>四川太极温江区公平街道江安路药店</t>
  </si>
  <si>
    <t>四川太极都江堰聚源镇药店</t>
  </si>
  <si>
    <t>四川太极双林路药店</t>
  </si>
  <si>
    <t>四川太极温江店</t>
  </si>
  <si>
    <t>四川太极成华区华康路药店</t>
  </si>
  <si>
    <t>四川太极金牛区黄苑东街药店</t>
  </si>
  <si>
    <t>四川太极大邑县晋源镇东壕沟段药店</t>
  </si>
  <si>
    <t>四川太极武侯区逸都路药店</t>
  </si>
  <si>
    <t>四川太极人民中路店</t>
  </si>
  <si>
    <t>四川太极青羊区蜀鑫路药店</t>
  </si>
  <si>
    <t>四川太极青羊区光华西一路药店</t>
  </si>
  <si>
    <t>四川太极武侯区倪家桥路药店</t>
  </si>
  <si>
    <t>四川太极新津县五津镇五津西路二药房</t>
  </si>
  <si>
    <t>四川太极邛崃市文君街道凤凰大道药店</t>
  </si>
  <si>
    <t>四川太极锦江区柳翠路药店</t>
  </si>
  <si>
    <t>四川太极成华区水碾河路药店</t>
  </si>
  <si>
    <t>四川太极大邑县晋原镇北街药店</t>
  </si>
  <si>
    <t>四川太极邛崃市羊安镇永康大道药店</t>
  </si>
  <si>
    <t>四川太极大邑县晋原镇子龙路店</t>
  </si>
  <si>
    <t>四川太极邛崃市文君街道杏林路药店</t>
  </si>
  <si>
    <t>四川太极青羊区大石西路药店</t>
  </si>
  <si>
    <t>四川太极青羊区光华北五路药店</t>
  </si>
  <si>
    <t>四川太极金牛区五福桥东路药店</t>
  </si>
  <si>
    <t>四川太极双流县西航港街道锦华路一段药店</t>
  </si>
  <si>
    <t>四川太极都江堰奎光路中段药店</t>
  </si>
  <si>
    <t>四川太极高新区中和公济桥路药店</t>
  </si>
  <si>
    <t>四川太极青羊区清江东路三药店</t>
  </si>
  <si>
    <t>四川太极邛崃市临邛街道涌泉街药店</t>
  </si>
  <si>
    <t>四川太极青羊区蜀源路药店</t>
  </si>
  <si>
    <t>四川太极锦江区宏济中路药店</t>
  </si>
  <si>
    <t>四川太极三江店</t>
  </si>
  <si>
    <t>四川太极红星店</t>
  </si>
  <si>
    <t>四川太极武侯区科华北路药店</t>
  </si>
  <si>
    <t>四川太极成华区华泰路二药店</t>
  </si>
  <si>
    <t>四川太极大邑县观音阁街西段店</t>
  </si>
  <si>
    <t>四川太极都江堰市永丰街道宝莲路药店</t>
  </si>
  <si>
    <t>四川太极青羊区经一路药店</t>
  </si>
  <si>
    <t>四川太极彭州市致和镇南三环路药店</t>
  </si>
  <si>
    <t>四川太极成都高新区元华二巷药店</t>
  </si>
  <si>
    <t>四川太极锦江区合欢树街药店</t>
  </si>
  <si>
    <t>四川太极成华区龙潭西路药店</t>
  </si>
  <si>
    <t>四川太极成华区云龙南路药店</t>
  </si>
  <si>
    <t>四川太极崇州市怀远镇文井北路药店</t>
  </si>
  <si>
    <t>四川太极成华区驷马桥三路药店</t>
  </si>
  <si>
    <t>四川太极武侯区聚福路药店</t>
  </si>
  <si>
    <t>四川太极大邑县晋原街道蜀望路药店</t>
  </si>
  <si>
    <t>四川太极大邑县晋原街道南街药店</t>
  </si>
  <si>
    <t>四川太极武侯区长寿路药店</t>
  </si>
  <si>
    <t>四川太极高新区天顺路药店</t>
  </si>
  <si>
    <t>四川太极武侯区双楠路药店</t>
  </si>
  <si>
    <t>合计</t>
  </si>
  <si>
    <t>汤臣倍健品种明细</t>
  </si>
  <si>
    <t>货品ID</t>
  </si>
  <si>
    <t>货品通用名</t>
  </si>
  <si>
    <t>规格</t>
  </si>
  <si>
    <t>,</t>
  </si>
  <si>
    <t>汤臣倍健角鲨烯软胶囊</t>
  </si>
  <si>
    <t>500mgx100粒</t>
  </si>
  <si>
    <t>鱼油软胶囊(汤臣倍健)</t>
  </si>
  <si>
    <t>200g(1000mgx200粒)</t>
  </si>
  <si>
    <t>汤臣倍健β-胡萝卜素软胶囊</t>
  </si>
  <si>
    <t>50g(0.5gx100粒)</t>
  </si>
  <si>
    <t>婷好牌青春胶囊</t>
  </si>
  <si>
    <t>12g(0.2gx60粒)</t>
  </si>
  <si>
    <t>汤臣倍健鱼油软胶囊</t>
  </si>
  <si>
    <t>1000mgx100粒</t>
  </si>
  <si>
    <t>牛初乳粉(汤臣倍健)</t>
  </si>
  <si>
    <t>30g(500mgx60袋)</t>
  </si>
  <si>
    <t>蜂胶软胶囊(汤臣倍健)</t>
  </si>
  <si>
    <t>30g(500mgx60粒)</t>
  </si>
  <si>
    <t>牛初乳加钙咀嚼片</t>
  </si>
  <si>
    <t>72g(1.2gx60片)</t>
  </si>
  <si>
    <t>锌咀嚼片(汤臣倍健)</t>
  </si>
  <si>
    <t>24g(0.4gx60片)</t>
  </si>
  <si>
    <t>乳清蛋白固体饮料</t>
  </si>
  <si>
    <t>400g（香草味）</t>
  </si>
  <si>
    <t>蛋白质粉</t>
  </si>
  <si>
    <t>600g（水果味）</t>
  </si>
  <si>
    <t>汤臣倍健葡萄籽维生素C加E片</t>
  </si>
  <si>
    <t>24.6g（410mgx60片）</t>
  </si>
  <si>
    <t>藻油软胶囊</t>
  </si>
  <si>
    <t>24g(400mgx60粒)</t>
  </si>
  <si>
    <t>汤臣倍健番茄红素维生素E软胶囊</t>
  </si>
  <si>
    <t>左旋肉碱茶多酚荷叶片</t>
  </si>
  <si>
    <t>73.2g(1220mgx60片)</t>
  </si>
  <si>
    <t>胶原蛋白维生素C维生素E粉</t>
  </si>
  <si>
    <t>60g(3g/袋*20袋）</t>
  </si>
  <si>
    <t>螺旋藻咀嚼片</t>
  </si>
  <si>
    <t>72g(600mg/片*120片)</t>
  </si>
  <si>
    <t>蛋白粉(汤臣倍健)</t>
  </si>
  <si>
    <t>450g</t>
  </si>
  <si>
    <t>褪黑素片</t>
  </si>
  <si>
    <t>24g(400mgx60片)</t>
  </si>
  <si>
    <t>氨糖软骨素钙片</t>
  </si>
  <si>
    <t>180片</t>
  </si>
  <si>
    <t>健力多氨糖软骨素钙片</t>
  </si>
  <si>
    <t>102g(1.02gx100片)</t>
  </si>
  <si>
    <t>越橘叶黄素酯β-胡萝卜素软胶囊</t>
  </si>
  <si>
    <t>22.5g（0.5gx45粒）</t>
  </si>
  <si>
    <t>285.6g(1.02gx80片x1瓶+1.02gx100片x2瓶)</t>
  </si>
  <si>
    <t>汤臣倍健钙维生素D维生素K软胶囊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</si>
  <si>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</si>
  <si>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</si>
  <si>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</si>
  <si>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</si>
  <si>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</si>
  <si>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</si>
  <si>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</si>
  <si>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</si>
  <si>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蛋白粉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</si>
  <si>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</si>
  <si>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</si>
  <si>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</si>
  <si>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</si>
  <si>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</si>
  <si>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</si>
  <si>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</si>
  <si>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</si>
  <si>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</si>
  <si>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</si>
  <si>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</si>
  <si>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维生素C片（汤臣倍健)</t>
  </si>
  <si>
    <t>78g(780mgx100片)（甜橙味）</t>
  </si>
  <si>
    <t>钙铁锌咀嚼片（汤臣倍健）</t>
  </si>
  <si>
    <t>90g(1.5gx60片)</t>
  </si>
  <si>
    <t>B族维生素泡腾片（汤臣倍健)</t>
  </si>
  <si>
    <t>72g(4.0gx18片)</t>
  </si>
  <si>
    <t>285.6g(1.02gx100片x2瓶+1.02gx40片x2瓶)</t>
  </si>
  <si>
    <t>汤臣倍健多种维生素咀嚼片（4-10岁）</t>
  </si>
  <si>
    <t>60g(1.0g/片x60片）</t>
  </si>
  <si>
    <t>汤臣倍健多种维生素咀嚼片（11-17岁）</t>
  </si>
  <si>
    <t>汤臣倍健多种维生素矿物质片（孕妇）</t>
  </si>
  <si>
    <t>58.5g(1.3g/片x45片）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</si>
  <si>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</si>
  <si>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</si>
  <si>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</si>
  <si>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</si>
  <si>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</si>
  <si>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健安适牌水飞蓟葛根丹参片（原：汤臣倍健水飞蓟葛根丹参片）</t>
  </si>
  <si>
    <t>122.4g(1.02gx120片)</t>
  </si>
  <si>
    <t>61.2g(1.02gx60片)</t>
  </si>
  <si>
    <t>益生菌粉</t>
  </si>
  <si>
    <t>30g(1.5gx20袋）</t>
  </si>
  <si>
    <t>维生素E软胶囊</t>
  </si>
  <si>
    <t>18g（300mg/粒*60粒）</t>
  </si>
  <si>
    <t>鱼油牛磺酸锌软胶囊(汤臣倍健)</t>
  </si>
  <si>
    <t>45g(500mgx90粒)</t>
  </si>
  <si>
    <t>10gx20袋</t>
  </si>
  <si>
    <t>汤臣倍健钙镁锰锌维生素D片</t>
  </si>
  <si>
    <t>115.2g（1.28gx90片）</t>
  </si>
  <si>
    <t>大豆磷脂软胶囊</t>
  </si>
  <si>
    <t>84g(700mgx120粒)</t>
  </si>
  <si>
    <t>168g(700mgx240粒)</t>
  </si>
  <si>
    <t>螺旋藻硒片</t>
  </si>
  <si>
    <t>74.4g（620mgx120片）</t>
  </si>
  <si>
    <t>72g(1.5gx20袋x2盒+1.5gx8袋x1盒</t>
  </si>
  <si>
    <t>1000mgx200粒</t>
  </si>
  <si>
    <t>大豆磷脂软胶囊(汤臣倍健)</t>
  </si>
  <si>
    <t>100g(1000mgx100粒)</t>
  </si>
  <si>
    <t>天然维生素E软胶囊</t>
  </si>
  <si>
    <t>500mgx60粒</t>
  </si>
  <si>
    <t>钙镁片(汤臣倍健)</t>
  </si>
  <si>
    <t>115.2g(1.28gx90片)</t>
  </si>
  <si>
    <t>鱼油牛磺酸软胶囊(汤臣倍健)</t>
  </si>
  <si>
    <t>液体钙软胶囊(汤臣倍健)</t>
  </si>
  <si>
    <t>胶原软骨素钙片(汤臣倍健)</t>
  </si>
  <si>
    <t>蛋白质粉+维生素B族片（优惠装）</t>
  </si>
  <si>
    <t>510g(455/罐x1罐+55g/瓶x1瓶)</t>
  </si>
  <si>
    <t>汤臣倍健多种维生素矿物质片（男士型）</t>
  </si>
  <si>
    <t>90g（1.5g/片*60片）</t>
  </si>
  <si>
    <t>汤臣倍健多种维生素咀嚼片（儿童型）</t>
  </si>
  <si>
    <t>60g（1000mg/片*60片）</t>
  </si>
  <si>
    <t>汤臣倍健多种维生素矿物质片（孕妇早期型）</t>
  </si>
  <si>
    <t>117g(1.3g/片*90片）</t>
  </si>
  <si>
    <t>多种维生素咀嚼片（青少年型）</t>
  </si>
  <si>
    <t>1000mgx60片</t>
  </si>
  <si>
    <t>蛋白粉金罐+维生素B族优惠装</t>
  </si>
  <si>
    <t>450g+100片</t>
  </si>
  <si>
    <t>汤臣倍健胶原软骨素钙片</t>
  </si>
  <si>
    <t>180g(108g/瓶+36g/瓶x2瓶）</t>
  </si>
  <si>
    <t>汤臣倍健叶酸铁片</t>
  </si>
  <si>
    <t>510mgx60片</t>
  </si>
  <si>
    <t>任务</t>
  </si>
  <si>
    <t>鲁南制药品种明细</t>
  </si>
  <si>
    <t>货品名称</t>
  </si>
  <si>
    <t>奥利司他胶囊OTC</t>
  </si>
  <si>
    <t>安神补脑液OTC</t>
  </si>
  <si>
    <t>人参固本口服液OTC</t>
  </si>
  <si>
    <t>桔贝合剂OTC</t>
  </si>
  <si>
    <t>柴银口服液OTC</t>
  </si>
  <si>
    <t>荆防颗粒OTC</t>
  </si>
  <si>
    <t>银黄含化片OTC</t>
  </si>
  <si>
    <t>小儿消积止咳口服液</t>
  </si>
  <si>
    <t>盐酸布替萘芬喷剂</t>
  </si>
  <si>
    <t>枸橼酸莫沙必利片</t>
  </si>
  <si>
    <t>盐酸西替利嗪片OTC</t>
  </si>
  <si>
    <t>盐酸西替利嗪糖浆</t>
  </si>
  <si>
    <t>聚甲酚磺醛栓</t>
  </si>
  <si>
    <t>孟鲁司特钠片</t>
  </si>
  <si>
    <t>孟鲁司特钠咀嚼片</t>
  </si>
  <si>
    <t>苯磺酸左氨氯地平片</t>
  </si>
  <si>
    <t>格列美脲滴丸</t>
  </si>
  <si>
    <t>缬沙坦分散片</t>
  </si>
  <si>
    <t>米格列醇片</t>
  </si>
  <si>
    <t>瑞舒伐他汀钙片</t>
  </si>
  <si>
    <t>盐酸坦洛新缓释胶囊</t>
  </si>
  <si>
    <t>茵栀黄颗粒</t>
  </si>
  <si>
    <t>银杏叶片</t>
  </si>
  <si>
    <t>参芪降糖颗粒</t>
  </si>
  <si>
    <t>川蛭通络胶囊</t>
  </si>
  <si>
    <t>首荟通便胶囊</t>
  </si>
  <si>
    <t>普济痔疮栓</t>
  </si>
  <si>
    <t>醋氯芬酸肠溶片</t>
  </si>
  <si>
    <t>非那雄胺片</t>
  </si>
  <si>
    <t>氯雷他定颗粒</t>
  </si>
  <si>
    <t>阿莫西林克拉维酸钾分散片</t>
  </si>
  <si>
    <t>复方氯唑沙宗片(鲁南贝特片)</t>
  </si>
  <si>
    <t>鼻渊通窍颗粒</t>
  </si>
  <si>
    <t>奥美拉唑肠溶片</t>
  </si>
  <si>
    <t>心通口服液</t>
  </si>
  <si>
    <t>脉络舒通丸</t>
  </si>
  <si>
    <t>单硝酸异山梨酯缓释片</t>
  </si>
  <si>
    <t>单硝酸异山梨酯片(鲁南欣康)</t>
  </si>
  <si>
    <t>四川太极高新区南华巷药店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</si>
</sst>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4"/>
      <name val="Arial"/>
      <charset val="0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0" borderId="0"/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9" fontId="14" fillId="2" borderId="1" xfId="11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9" fontId="14" fillId="2" borderId="1" xfId="11" applyFont="1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8;&#33251;&#20493;&#20581;&#26597;&#35810;&#38646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0065;&#21335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2">
          <cell r="G2">
            <v>52</v>
          </cell>
          <cell r="H2">
            <v>3611.16</v>
          </cell>
        </row>
        <row r="3">
          <cell r="G3">
            <v>54</v>
          </cell>
          <cell r="H3">
            <v>9100.04</v>
          </cell>
        </row>
        <row r="4">
          <cell r="G4">
            <v>56</v>
          </cell>
          <cell r="H4">
            <v>1623.02</v>
          </cell>
        </row>
        <row r="5">
          <cell r="G5">
            <v>307</v>
          </cell>
          <cell r="H5">
            <v>32861.62</v>
          </cell>
        </row>
        <row r="6">
          <cell r="G6">
            <v>308</v>
          </cell>
          <cell r="H6">
            <v>2464.02</v>
          </cell>
        </row>
        <row r="7">
          <cell r="G7">
            <v>311</v>
          </cell>
          <cell r="H7">
            <v>4588.05</v>
          </cell>
        </row>
        <row r="8">
          <cell r="G8">
            <v>329</v>
          </cell>
          <cell r="H8">
            <v>7899.7</v>
          </cell>
        </row>
        <row r="9">
          <cell r="G9">
            <v>337</v>
          </cell>
          <cell r="H9">
            <v>6945.76</v>
          </cell>
        </row>
        <row r="10">
          <cell r="G10">
            <v>339</v>
          </cell>
          <cell r="H10">
            <v>2374</v>
          </cell>
        </row>
        <row r="11">
          <cell r="G11">
            <v>341</v>
          </cell>
          <cell r="H11">
            <v>12263.4</v>
          </cell>
        </row>
        <row r="12">
          <cell r="G12">
            <v>343</v>
          </cell>
          <cell r="H12">
            <v>11376.3</v>
          </cell>
        </row>
        <row r="13">
          <cell r="G13">
            <v>347</v>
          </cell>
          <cell r="H13">
            <v>3966.11</v>
          </cell>
        </row>
        <row r="14">
          <cell r="G14">
            <v>349</v>
          </cell>
          <cell r="H14">
            <v>1013.42</v>
          </cell>
        </row>
        <row r="15">
          <cell r="G15">
            <v>351</v>
          </cell>
          <cell r="H15">
            <v>2664.03</v>
          </cell>
        </row>
        <row r="16">
          <cell r="G16">
            <v>355</v>
          </cell>
          <cell r="H16">
            <v>9191.55</v>
          </cell>
        </row>
        <row r="17">
          <cell r="G17">
            <v>357</v>
          </cell>
          <cell r="H17">
            <v>2690.02</v>
          </cell>
        </row>
        <row r="18">
          <cell r="G18">
            <v>359</v>
          </cell>
          <cell r="H18">
            <v>1820.73</v>
          </cell>
        </row>
        <row r="19">
          <cell r="G19">
            <v>365</v>
          </cell>
          <cell r="H19">
            <v>26560</v>
          </cell>
        </row>
        <row r="20">
          <cell r="G20">
            <v>367</v>
          </cell>
          <cell r="H20">
            <v>1806</v>
          </cell>
        </row>
        <row r="21">
          <cell r="G21">
            <v>371</v>
          </cell>
          <cell r="H21">
            <v>666</v>
          </cell>
        </row>
        <row r="22">
          <cell r="G22">
            <v>373</v>
          </cell>
          <cell r="H22">
            <v>4585.14</v>
          </cell>
        </row>
        <row r="23">
          <cell r="G23">
            <v>377</v>
          </cell>
          <cell r="H23">
            <v>3956.01</v>
          </cell>
        </row>
        <row r="24">
          <cell r="G24">
            <v>379</v>
          </cell>
          <cell r="H24">
            <v>6178.06</v>
          </cell>
        </row>
        <row r="25">
          <cell r="G25">
            <v>385</v>
          </cell>
          <cell r="H25">
            <v>4795.05</v>
          </cell>
        </row>
        <row r="26">
          <cell r="G26">
            <v>387</v>
          </cell>
          <cell r="H26">
            <v>4569.45</v>
          </cell>
        </row>
        <row r="27">
          <cell r="G27">
            <v>391</v>
          </cell>
          <cell r="H27">
            <v>2556.02</v>
          </cell>
        </row>
        <row r="28">
          <cell r="G28">
            <v>399</v>
          </cell>
          <cell r="H28">
            <v>4467.7</v>
          </cell>
        </row>
        <row r="29">
          <cell r="G29">
            <v>511</v>
          </cell>
          <cell r="H29">
            <v>11341.89</v>
          </cell>
        </row>
        <row r="30">
          <cell r="G30">
            <v>513</v>
          </cell>
          <cell r="H30">
            <v>14248.44</v>
          </cell>
        </row>
        <row r="31">
          <cell r="G31">
            <v>514</v>
          </cell>
          <cell r="H31">
            <v>4558.35</v>
          </cell>
        </row>
        <row r="32">
          <cell r="G32">
            <v>515</v>
          </cell>
          <cell r="H32">
            <v>10959.25</v>
          </cell>
        </row>
        <row r="33">
          <cell r="G33">
            <v>517</v>
          </cell>
          <cell r="H33">
            <v>3524.03</v>
          </cell>
        </row>
        <row r="34">
          <cell r="G34">
            <v>539</v>
          </cell>
          <cell r="H34">
            <v>5748.52</v>
          </cell>
        </row>
        <row r="35">
          <cell r="G35">
            <v>545</v>
          </cell>
          <cell r="H35">
            <v>1460.01</v>
          </cell>
        </row>
        <row r="36">
          <cell r="G36">
            <v>546</v>
          </cell>
          <cell r="H36">
            <v>5055.06</v>
          </cell>
        </row>
        <row r="37">
          <cell r="G37">
            <v>549</v>
          </cell>
          <cell r="H37">
            <v>5293.4</v>
          </cell>
        </row>
        <row r="38">
          <cell r="G38">
            <v>570</v>
          </cell>
          <cell r="H38">
            <v>3626.03</v>
          </cell>
        </row>
        <row r="39">
          <cell r="G39">
            <v>571</v>
          </cell>
          <cell r="H39">
            <v>11051.92</v>
          </cell>
        </row>
        <row r="40">
          <cell r="G40">
            <v>572</v>
          </cell>
          <cell r="H40">
            <v>2780.02</v>
          </cell>
        </row>
        <row r="41">
          <cell r="G41">
            <v>573</v>
          </cell>
          <cell r="H41">
            <v>2814.14</v>
          </cell>
        </row>
        <row r="42">
          <cell r="G42">
            <v>578</v>
          </cell>
          <cell r="H42">
            <v>8854.13</v>
          </cell>
        </row>
        <row r="43">
          <cell r="G43">
            <v>581</v>
          </cell>
          <cell r="H43">
            <v>8224.6</v>
          </cell>
        </row>
        <row r="44">
          <cell r="G44">
            <v>582</v>
          </cell>
          <cell r="H44">
            <v>5425.2</v>
          </cell>
        </row>
        <row r="45">
          <cell r="G45">
            <v>585</v>
          </cell>
          <cell r="H45">
            <v>13539.68</v>
          </cell>
        </row>
        <row r="46">
          <cell r="G46">
            <v>587</v>
          </cell>
          <cell r="H46">
            <v>7050.01</v>
          </cell>
        </row>
        <row r="47">
          <cell r="G47">
            <v>591</v>
          </cell>
          <cell r="H47">
            <v>1559.31</v>
          </cell>
        </row>
        <row r="48">
          <cell r="G48">
            <v>594</v>
          </cell>
          <cell r="H48">
            <v>3305.01</v>
          </cell>
        </row>
        <row r="49">
          <cell r="G49">
            <v>598</v>
          </cell>
          <cell r="H49">
            <v>4502</v>
          </cell>
        </row>
        <row r="50">
          <cell r="G50">
            <v>704</v>
          </cell>
          <cell r="H50">
            <v>3091.53</v>
          </cell>
        </row>
        <row r="51">
          <cell r="G51">
            <v>706</v>
          </cell>
          <cell r="H51">
            <v>2076.02</v>
          </cell>
        </row>
        <row r="52">
          <cell r="G52">
            <v>707</v>
          </cell>
          <cell r="H52">
            <v>13817.11</v>
          </cell>
        </row>
        <row r="53">
          <cell r="G53">
            <v>709</v>
          </cell>
          <cell r="H53">
            <v>4023.04</v>
          </cell>
        </row>
        <row r="54">
          <cell r="G54">
            <v>710</v>
          </cell>
          <cell r="H54">
            <v>1786</v>
          </cell>
        </row>
        <row r="55">
          <cell r="G55">
            <v>712</v>
          </cell>
          <cell r="H55">
            <v>21165.92</v>
          </cell>
        </row>
        <row r="56">
          <cell r="G56">
            <v>713</v>
          </cell>
          <cell r="H56">
            <v>2735.13</v>
          </cell>
        </row>
        <row r="57">
          <cell r="G57">
            <v>716</v>
          </cell>
          <cell r="H57">
            <v>6941.5</v>
          </cell>
        </row>
        <row r="58">
          <cell r="G58">
            <v>717</v>
          </cell>
          <cell r="H58">
            <v>4618.04</v>
          </cell>
        </row>
        <row r="59">
          <cell r="G59">
            <v>720</v>
          </cell>
          <cell r="H59">
            <v>1328.12</v>
          </cell>
        </row>
        <row r="60">
          <cell r="G60">
            <v>721</v>
          </cell>
          <cell r="H60">
            <v>8389.08</v>
          </cell>
        </row>
        <row r="61">
          <cell r="G61">
            <v>723</v>
          </cell>
          <cell r="H61">
            <v>7323.04</v>
          </cell>
        </row>
        <row r="62">
          <cell r="G62">
            <v>724</v>
          </cell>
          <cell r="H62">
            <v>3358.04</v>
          </cell>
        </row>
        <row r="63">
          <cell r="G63">
            <v>726</v>
          </cell>
          <cell r="H63">
            <v>6932.04</v>
          </cell>
        </row>
        <row r="64">
          <cell r="G64">
            <v>727</v>
          </cell>
          <cell r="H64">
            <v>2147.01</v>
          </cell>
        </row>
        <row r="65">
          <cell r="G65">
            <v>730</v>
          </cell>
          <cell r="H65">
            <v>5725.03</v>
          </cell>
        </row>
        <row r="66">
          <cell r="G66">
            <v>732</v>
          </cell>
          <cell r="H66">
            <v>1933.02</v>
          </cell>
        </row>
        <row r="67">
          <cell r="G67">
            <v>733</v>
          </cell>
          <cell r="H67">
            <v>2476.02</v>
          </cell>
        </row>
        <row r="68">
          <cell r="G68">
            <v>737</v>
          </cell>
          <cell r="H68">
            <v>4053.01</v>
          </cell>
        </row>
        <row r="69">
          <cell r="G69">
            <v>738</v>
          </cell>
          <cell r="H69">
            <v>3807</v>
          </cell>
        </row>
        <row r="70">
          <cell r="G70">
            <v>740</v>
          </cell>
          <cell r="H70">
            <v>4615.06</v>
          </cell>
        </row>
        <row r="71">
          <cell r="G71">
            <v>742</v>
          </cell>
          <cell r="H71">
            <v>2373</v>
          </cell>
        </row>
        <row r="72">
          <cell r="G72">
            <v>743</v>
          </cell>
          <cell r="H72">
            <v>2548.14</v>
          </cell>
        </row>
        <row r="73">
          <cell r="G73">
            <v>744</v>
          </cell>
          <cell r="H73">
            <v>5418.05</v>
          </cell>
        </row>
        <row r="74">
          <cell r="G74">
            <v>745</v>
          </cell>
          <cell r="H74">
            <v>1716</v>
          </cell>
        </row>
        <row r="75">
          <cell r="G75">
            <v>746</v>
          </cell>
          <cell r="H75">
            <v>2267.37</v>
          </cell>
        </row>
        <row r="76">
          <cell r="G76">
            <v>747</v>
          </cell>
          <cell r="H76">
            <v>9039.89</v>
          </cell>
        </row>
        <row r="77">
          <cell r="G77">
            <v>748</v>
          </cell>
          <cell r="H77">
            <v>5315.03</v>
          </cell>
        </row>
        <row r="78">
          <cell r="G78">
            <v>750</v>
          </cell>
          <cell r="H78">
            <v>19769.11</v>
          </cell>
        </row>
        <row r="79">
          <cell r="G79">
            <v>752</v>
          </cell>
          <cell r="H79">
            <v>2685.03</v>
          </cell>
        </row>
        <row r="80">
          <cell r="G80">
            <v>753</v>
          </cell>
          <cell r="H80">
            <v>1112</v>
          </cell>
        </row>
        <row r="81">
          <cell r="G81">
            <v>754</v>
          </cell>
          <cell r="H81">
            <v>744.02</v>
          </cell>
        </row>
        <row r="82">
          <cell r="G82">
            <v>101453</v>
          </cell>
          <cell r="H82">
            <v>1803.81</v>
          </cell>
        </row>
        <row r="83">
          <cell r="G83">
            <v>102479</v>
          </cell>
          <cell r="H83">
            <v>388</v>
          </cell>
        </row>
        <row r="84">
          <cell r="G84">
            <v>102564</v>
          </cell>
          <cell r="H84">
            <v>1148.03</v>
          </cell>
        </row>
        <row r="85">
          <cell r="G85">
            <v>102565</v>
          </cell>
          <cell r="H85">
            <v>1967.82</v>
          </cell>
        </row>
        <row r="86">
          <cell r="G86">
            <v>102567</v>
          </cell>
          <cell r="H86">
            <v>1458.04</v>
          </cell>
        </row>
        <row r="87">
          <cell r="G87">
            <v>102934</v>
          </cell>
          <cell r="H87">
            <v>3025.17</v>
          </cell>
        </row>
        <row r="88">
          <cell r="G88">
            <v>102935</v>
          </cell>
          <cell r="H88">
            <v>4177.02</v>
          </cell>
        </row>
        <row r="89">
          <cell r="G89">
            <v>103198</v>
          </cell>
          <cell r="H89">
            <v>8469.59</v>
          </cell>
        </row>
        <row r="90">
          <cell r="G90">
            <v>103199</v>
          </cell>
          <cell r="H90">
            <v>2427.44</v>
          </cell>
        </row>
        <row r="91">
          <cell r="G91">
            <v>103639</v>
          </cell>
          <cell r="H91">
            <v>9162.87</v>
          </cell>
        </row>
        <row r="92">
          <cell r="G92">
            <v>104428</v>
          </cell>
          <cell r="H92">
            <v>2525</v>
          </cell>
        </row>
        <row r="93">
          <cell r="G93">
            <v>104429</v>
          </cell>
          <cell r="H93">
            <v>1740.68</v>
          </cell>
        </row>
        <row r="94">
          <cell r="G94">
            <v>104430</v>
          </cell>
          <cell r="H94">
            <v>2505.01</v>
          </cell>
        </row>
        <row r="95">
          <cell r="G95">
            <v>104533</v>
          </cell>
          <cell r="H95">
            <v>1536.02</v>
          </cell>
        </row>
        <row r="96">
          <cell r="G96">
            <v>104838</v>
          </cell>
          <cell r="H96">
            <v>1561.03</v>
          </cell>
        </row>
        <row r="97">
          <cell r="G97">
            <v>105267</v>
          </cell>
          <cell r="H97">
            <v>7446.05</v>
          </cell>
        </row>
        <row r="98">
          <cell r="G98">
            <v>105396</v>
          </cell>
          <cell r="H98">
            <v>108</v>
          </cell>
        </row>
        <row r="99">
          <cell r="G99">
            <v>105751</v>
          </cell>
          <cell r="H99">
            <v>5670.05</v>
          </cell>
        </row>
        <row r="100">
          <cell r="G100">
            <v>105910</v>
          </cell>
          <cell r="H100">
            <v>3177.03</v>
          </cell>
        </row>
        <row r="101">
          <cell r="G101">
            <v>106066</v>
          </cell>
          <cell r="H101">
            <v>5575.07</v>
          </cell>
        </row>
        <row r="102">
          <cell r="G102">
            <v>106399</v>
          </cell>
          <cell r="H102">
            <v>4036.31</v>
          </cell>
        </row>
        <row r="103">
          <cell r="G103">
            <v>106485</v>
          </cell>
          <cell r="H103">
            <v>4340.03</v>
          </cell>
        </row>
        <row r="104">
          <cell r="G104">
            <v>106568</v>
          </cell>
          <cell r="H104">
            <v>3218.02</v>
          </cell>
        </row>
        <row r="105">
          <cell r="G105">
            <v>106569</v>
          </cell>
          <cell r="H105">
            <v>4494.46</v>
          </cell>
        </row>
        <row r="106">
          <cell r="G106">
            <v>106865</v>
          </cell>
          <cell r="H106">
            <v>3353.61</v>
          </cell>
        </row>
        <row r="107">
          <cell r="G107">
            <v>107658</v>
          </cell>
          <cell r="H107">
            <v>2314.03</v>
          </cell>
        </row>
        <row r="108">
          <cell r="G108">
            <v>107728</v>
          </cell>
          <cell r="H108">
            <v>3823.04</v>
          </cell>
        </row>
        <row r="109">
          <cell r="G109">
            <v>108277</v>
          </cell>
          <cell r="H109">
            <v>5195.05</v>
          </cell>
        </row>
        <row r="110">
          <cell r="G110">
            <v>108656</v>
          </cell>
          <cell r="H110">
            <v>4326.03</v>
          </cell>
        </row>
        <row r="111">
          <cell r="G111">
            <v>110378</v>
          </cell>
          <cell r="H111">
            <v>1701.01</v>
          </cell>
        </row>
        <row r="112">
          <cell r="G112">
            <v>111064</v>
          </cell>
          <cell r="H112">
            <v>1097</v>
          </cell>
        </row>
        <row r="113">
          <cell r="G113">
            <v>111219</v>
          </cell>
          <cell r="H113">
            <v>880.02</v>
          </cell>
        </row>
        <row r="114">
          <cell r="G114">
            <v>111400</v>
          </cell>
          <cell r="H114">
            <v>4373.91</v>
          </cell>
        </row>
        <row r="115">
          <cell r="G115">
            <v>112415</v>
          </cell>
          <cell r="H115">
            <v>4558.04</v>
          </cell>
        </row>
        <row r="116">
          <cell r="G116">
            <v>112888</v>
          </cell>
          <cell r="H116">
            <v>3453.02</v>
          </cell>
        </row>
        <row r="117">
          <cell r="G117">
            <v>113023</v>
          </cell>
          <cell r="H117">
            <v>1499.51</v>
          </cell>
        </row>
        <row r="118">
          <cell r="G118">
            <v>113025</v>
          </cell>
          <cell r="H118">
            <v>1918.44</v>
          </cell>
        </row>
        <row r="119">
          <cell r="G119">
            <v>113298</v>
          </cell>
          <cell r="H119">
            <v>1755.02</v>
          </cell>
        </row>
        <row r="120">
          <cell r="G120">
            <v>113299</v>
          </cell>
          <cell r="H120">
            <v>346.02</v>
          </cell>
        </row>
        <row r="121">
          <cell r="G121">
            <v>113833</v>
          </cell>
          <cell r="H121">
            <v>1002</v>
          </cell>
        </row>
        <row r="122">
          <cell r="G122">
            <v>114069</v>
          </cell>
          <cell r="H122">
            <v>888.01</v>
          </cell>
        </row>
        <row r="123">
          <cell r="G123">
            <v>114286</v>
          </cell>
          <cell r="H123">
            <v>2809.05</v>
          </cell>
        </row>
        <row r="124">
          <cell r="G124">
            <v>114622</v>
          </cell>
          <cell r="H124">
            <v>1852.31</v>
          </cell>
        </row>
        <row r="125">
          <cell r="G125">
            <v>114685</v>
          </cell>
          <cell r="H125">
            <v>5632.89</v>
          </cell>
        </row>
        <row r="126">
          <cell r="G126">
            <v>114844</v>
          </cell>
          <cell r="H126">
            <v>2019.04</v>
          </cell>
        </row>
        <row r="127">
          <cell r="G127">
            <v>115971</v>
          </cell>
          <cell r="H127">
            <v>6182.55</v>
          </cell>
        </row>
        <row r="128">
          <cell r="G128">
            <v>116482</v>
          </cell>
          <cell r="H128">
            <v>3580.97</v>
          </cell>
        </row>
        <row r="129">
          <cell r="G129">
            <v>116773</v>
          </cell>
          <cell r="H129">
            <v>1337.67</v>
          </cell>
        </row>
        <row r="130">
          <cell r="G130">
            <v>116919</v>
          </cell>
          <cell r="H130">
            <v>3591.04</v>
          </cell>
        </row>
        <row r="131">
          <cell r="G131">
            <v>117184</v>
          </cell>
          <cell r="H131">
            <v>4264.43</v>
          </cell>
        </row>
        <row r="132">
          <cell r="G132">
            <v>117310</v>
          </cell>
          <cell r="H132">
            <v>4325.43</v>
          </cell>
        </row>
        <row r="133">
          <cell r="G133">
            <v>117491</v>
          </cell>
          <cell r="H133">
            <v>1204</v>
          </cell>
        </row>
        <row r="134">
          <cell r="G134">
            <v>117637</v>
          </cell>
          <cell r="H134">
            <v>2647.81</v>
          </cell>
        </row>
        <row r="135">
          <cell r="G135">
            <v>117923</v>
          </cell>
          <cell r="H135">
            <v>3696.02</v>
          </cell>
        </row>
        <row r="136">
          <cell r="G136">
            <v>118074</v>
          </cell>
          <cell r="H136">
            <v>3456.02</v>
          </cell>
        </row>
        <row r="137">
          <cell r="G137">
            <v>118151</v>
          </cell>
          <cell r="H137">
            <v>1685.86</v>
          </cell>
        </row>
        <row r="138">
          <cell r="G138">
            <v>118758</v>
          </cell>
          <cell r="H138">
            <v>1546.01</v>
          </cell>
        </row>
        <row r="139">
          <cell r="G139">
            <v>118951</v>
          </cell>
          <cell r="H139">
            <v>1558.02</v>
          </cell>
        </row>
        <row r="140">
          <cell r="G140">
            <v>119262</v>
          </cell>
          <cell r="H140">
            <v>733.28</v>
          </cell>
        </row>
        <row r="141">
          <cell r="G141">
            <v>119263</v>
          </cell>
          <cell r="H141">
            <v>2988.04</v>
          </cell>
        </row>
        <row r="142">
          <cell r="G142">
            <v>119622</v>
          </cell>
          <cell r="H142">
            <v>931</v>
          </cell>
        </row>
        <row r="143">
          <cell r="G143">
            <v>120844</v>
          </cell>
          <cell r="H143">
            <v>1515</v>
          </cell>
        </row>
        <row r="144">
          <cell r="G144">
            <v>122198</v>
          </cell>
          <cell r="H144">
            <v>1371.01</v>
          </cell>
        </row>
        <row r="145">
          <cell r="G145">
            <v>122686</v>
          </cell>
          <cell r="H145">
            <v>248</v>
          </cell>
        </row>
        <row r="146">
          <cell r="G146">
            <v>122718</v>
          </cell>
          <cell r="H146">
            <v>388</v>
          </cell>
        </row>
        <row r="147">
          <cell r="G147">
            <v>123007</v>
          </cell>
          <cell r="H147">
            <v>1852.4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H3">
            <v>52</v>
          </cell>
          <cell r="I3">
            <v>563.8</v>
          </cell>
        </row>
        <row r="4">
          <cell r="H4">
            <v>54</v>
          </cell>
          <cell r="I4">
            <v>1741</v>
          </cell>
        </row>
        <row r="5">
          <cell r="H5">
            <v>56</v>
          </cell>
          <cell r="I5">
            <v>1006.73</v>
          </cell>
        </row>
        <row r="6">
          <cell r="H6">
            <v>307</v>
          </cell>
          <cell r="I6">
            <v>5246.13</v>
          </cell>
        </row>
        <row r="7">
          <cell r="H7">
            <v>308</v>
          </cell>
          <cell r="I7">
            <v>438.89</v>
          </cell>
        </row>
        <row r="8">
          <cell r="H8">
            <v>311</v>
          </cell>
          <cell r="I8">
            <v>1328.5</v>
          </cell>
        </row>
        <row r="9">
          <cell r="H9">
            <v>329</v>
          </cell>
          <cell r="I9">
            <v>2004.01</v>
          </cell>
        </row>
        <row r="10">
          <cell r="H10">
            <v>337</v>
          </cell>
          <cell r="I10">
            <v>2441.2</v>
          </cell>
        </row>
        <row r="11">
          <cell r="H11">
            <v>339</v>
          </cell>
          <cell r="I11">
            <v>619.79</v>
          </cell>
        </row>
        <row r="12">
          <cell r="H12">
            <v>341</v>
          </cell>
          <cell r="I12">
            <v>2472.38</v>
          </cell>
        </row>
        <row r="13">
          <cell r="H13">
            <v>343</v>
          </cell>
          <cell r="I13">
            <v>3664.29</v>
          </cell>
        </row>
        <row r="14">
          <cell r="H14">
            <v>347</v>
          </cell>
          <cell r="I14">
            <v>612.14</v>
          </cell>
        </row>
        <row r="15">
          <cell r="H15">
            <v>349</v>
          </cell>
          <cell r="I15">
            <v>683</v>
          </cell>
        </row>
        <row r="16">
          <cell r="H16">
            <v>351</v>
          </cell>
          <cell r="I16">
            <v>296</v>
          </cell>
        </row>
        <row r="17">
          <cell r="H17">
            <v>355</v>
          </cell>
          <cell r="I17">
            <v>339</v>
          </cell>
        </row>
        <row r="18">
          <cell r="H18">
            <v>357</v>
          </cell>
          <cell r="I18">
            <v>2248.01</v>
          </cell>
        </row>
        <row r="19">
          <cell r="H19">
            <v>359</v>
          </cell>
          <cell r="I19">
            <v>925.54</v>
          </cell>
        </row>
        <row r="20">
          <cell r="H20">
            <v>365</v>
          </cell>
          <cell r="I20">
            <v>1492.55</v>
          </cell>
        </row>
        <row r="21">
          <cell r="H21">
            <v>367</v>
          </cell>
          <cell r="I21">
            <v>739.1</v>
          </cell>
        </row>
        <row r="22">
          <cell r="H22">
            <v>371</v>
          </cell>
          <cell r="I22">
            <v>831</v>
          </cell>
        </row>
        <row r="23">
          <cell r="H23">
            <v>373</v>
          </cell>
          <cell r="I23">
            <v>2429.42</v>
          </cell>
        </row>
        <row r="24">
          <cell r="H24">
            <v>377</v>
          </cell>
          <cell r="I24">
            <v>819.13</v>
          </cell>
        </row>
        <row r="25">
          <cell r="H25">
            <v>379</v>
          </cell>
          <cell r="I25">
            <v>1279.32</v>
          </cell>
        </row>
        <row r="26">
          <cell r="H26">
            <v>385</v>
          </cell>
          <cell r="I26">
            <v>504.3</v>
          </cell>
        </row>
        <row r="27">
          <cell r="H27">
            <v>387</v>
          </cell>
          <cell r="I27">
            <v>628.38</v>
          </cell>
        </row>
        <row r="28">
          <cell r="H28">
            <v>391</v>
          </cell>
          <cell r="I28">
            <v>932.35</v>
          </cell>
        </row>
        <row r="29">
          <cell r="H29">
            <v>399</v>
          </cell>
          <cell r="I29">
            <v>2229.22</v>
          </cell>
        </row>
        <row r="30">
          <cell r="H30">
            <v>511</v>
          </cell>
          <cell r="I30">
            <v>3253.24</v>
          </cell>
        </row>
        <row r="31">
          <cell r="H31">
            <v>513</v>
          </cell>
          <cell r="I31">
            <v>3099.95</v>
          </cell>
        </row>
        <row r="32">
          <cell r="H32">
            <v>514</v>
          </cell>
          <cell r="I32">
            <v>972.56</v>
          </cell>
        </row>
        <row r="33">
          <cell r="H33">
            <v>515</v>
          </cell>
          <cell r="I33">
            <v>2590.33</v>
          </cell>
        </row>
        <row r="34">
          <cell r="H34">
            <v>517</v>
          </cell>
          <cell r="I34">
            <v>958.7</v>
          </cell>
        </row>
        <row r="35">
          <cell r="H35">
            <v>539</v>
          </cell>
          <cell r="I35">
            <v>781.54</v>
          </cell>
        </row>
        <row r="36">
          <cell r="H36">
            <v>545</v>
          </cell>
          <cell r="I36">
            <v>138.75</v>
          </cell>
        </row>
        <row r="37">
          <cell r="H37">
            <v>546</v>
          </cell>
          <cell r="I37">
            <v>1653.58</v>
          </cell>
        </row>
        <row r="38">
          <cell r="H38">
            <v>549</v>
          </cell>
          <cell r="I38">
            <v>727.07</v>
          </cell>
        </row>
        <row r="39">
          <cell r="H39">
            <v>570</v>
          </cell>
          <cell r="I39">
            <v>614.7</v>
          </cell>
        </row>
        <row r="40">
          <cell r="H40">
            <v>571</v>
          </cell>
          <cell r="I40">
            <v>1115.3</v>
          </cell>
        </row>
        <row r="41">
          <cell r="H41">
            <v>572</v>
          </cell>
          <cell r="I41">
            <v>2569.2</v>
          </cell>
        </row>
        <row r="42">
          <cell r="H42">
            <v>573</v>
          </cell>
          <cell r="I42">
            <v>492.45</v>
          </cell>
        </row>
        <row r="43">
          <cell r="H43">
            <v>578</v>
          </cell>
          <cell r="I43">
            <v>1009.8</v>
          </cell>
        </row>
        <row r="44">
          <cell r="H44">
            <v>581</v>
          </cell>
          <cell r="I44">
            <v>2094.2</v>
          </cell>
        </row>
        <row r="45">
          <cell r="H45">
            <v>582</v>
          </cell>
          <cell r="I45">
            <v>3008.61</v>
          </cell>
        </row>
        <row r="46">
          <cell r="H46">
            <v>585</v>
          </cell>
          <cell r="I46">
            <v>1936.3</v>
          </cell>
        </row>
        <row r="47">
          <cell r="H47">
            <v>587</v>
          </cell>
          <cell r="I47">
            <v>1817.89</v>
          </cell>
        </row>
        <row r="48">
          <cell r="H48">
            <v>591</v>
          </cell>
          <cell r="I48">
            <v>1110.68</v>
          </cell>
        </row>
        <row r="49">
          <cell r="H49">
            <v>594</v>
          </cell>
          <cell r="I49">
            <v>1006.9</v>
          </cell>
        </row>
        <row r="50">
          <cell r="H50">
            <v>598</v>
          </cell>
          <cell r="I50">
            <v>1154.68</v>
          </cell>
        </row>
        <row r="51">
          <cell r="H51">
            <v>704</v>
          </cell>
          <cell r="I51">
            <v>716.37</v>
          </cell>
        </row>
        <row r="52">
          <cell r="H52">
            <v>706</v>
          </cell>
          <cell r="I52">
            <v>685.8</v>
          </cell>
        </row>
        <row r="53">
          <cell r="H53">
            <v>707</v>
          </cell>
          <cell r="I53">
            <v>1252.01</v>
          </cell>
        </row>
        <row r="54">
          <cell r="H54">
            <v>709</v>
          </cell>
          <cell r="I54">
            <v>1641.59</v>
          </cell>
        </row>
        <row r="55">
          <cell r="H55">
            <v>710</v>
          </cell>
          <cell r="I55">
            <v>478.04</v>
          </cell>
        </row>
        <row r="56">
          <cell r="H56">
            <v>712</v>
          </cell>
          <cell r="I56">
            <v>2093.18</v>
          </cell>
        </row>
        <row r="57">
          <cell r="H57">
            <v>713</v>
          </cell>
          <cell r="I57">
            <v>1794.23</v>
          </cell>
        </row>
        <row r="58">
          <cell r="H58">
            <v>716</v>
          </cell>
          <cell r="I58">
            <v>945.92</v>
          </cell>
        </row>
        <row r="59">
          <cell r="H59">
            <v>717</v>
          </cell>
          <cell r="I59">
            <v>1311.23</v>
          </cell>
        </row>
        <row r="60">
          <cell r="H60">
            <v>720</v>
          </cell>
          <cell r="I60">
            <v>2269.02</v>
          </cell>
        </row>
        <row r="61">
          <cell r="H61">
            <v>721</v>
          </cell>
          <cell r="I61">
            <v>1624</v>
          </cell>
        </row>
        <row r="62">
          <cell r="H62">
            <v>723</v>
          </cell>
          <cell r="I62">
            <v>1349.92</v>
          </cell>
        </row>
        <row r="63">
          <cell r="H63">
            <v>724</v>
          </cell>
          <cell r="I63">
            <v>548.5</v>
          </cell>
        </row>
        <row r="64">
          <cell r="H64">
            <v>726</v>
          </cell>
          <cell r="I64">
            <v>1692.79</v>
          </cell>
        </row>
        <row r="65">
          <cell r="H65">
            <v>727</v>
          </cell>
          <cell r="I65">
            <v>601.6</v>
          </cell>
        </row>
        <row r="66">
          <cell r="H66">
            <v>730</v>
          </cell>
          <cell r="I66">
            <v>1959</v>
          </cell>
        </row>
        <row r="67">
          <cell r="H67">
            <v>732</v>
          </cell>
          <cell r="I67">
            <v>377.5</v>
          </cell>
        </row>
        <row r="68">
          <cell r="H68">
            <v>733</v>
          </cell>
          <cell r="I68">
            <v>847.5</v>
          </cell>
        </row>
        <row r="69">
          <cell r="H69">
            <v>737</v>
          </cell>
          <cell r="I69">
            <v>1408.8</v>
          </cell>
        </row>
        <row r="70">
          <cell r="H70">
            <v>738</v>
          </cell>
          <cell r="I70">
            <v>1689.87</v>
          </cell>
        </row>
        <row r="71">
          <cell r="H71">
            <v>740</v>
          </cell>
          <cell r="I71">
            <v>219.8</v>
          </cell>
        </row>
        <row r="72">
          <cell r="H72">
            <v>742</v>
          </cell>
          <cell r="I72">
            <v>1380</v>
          </cell>
        </row>
        <row r="73">
          <cell r="H73">
            <v>743</v>
          </cell>
          <cell r="I73">
            <v>1301.47</v>
          </cell>
        </row>
        <row r="74">
          <cell r="H74">
            <v>744</v>
          </cell>
          <cell r="I74">
            <v>799.99</v>
          </cell>
        </row>
        <row r="75">
          <cell r="H75">
            <v>745</v>
          </cell>
          <cell r="I75">
            <v>934.49</v>
          </cell>
        </row>
        <row r="76">
          <cell r="H76">
            <v>746</v>
          </cell>
          <cell r="I76">
            <v>1914.07</v>
          </cell>
        </row>
        <row r="77">
          <cell r="H77">
            <v>747</v>
          </cell>
          <cell r="I77">
            <v>2718.59</v>
          </cell>
        </row>
        <row r="78">
          <cell r="H78">
            <v>748</v>
          </cell>
          <cell r="I78">
            <v>1069.51</v>
          </cell>
        </row>
        <row r="79">
          <cell r="H79">
            <v>750</v>
          </cell>
          <cell r="I79">
            <v>1692</v>
          </cell>
        </row>
        <row r="80">
          <cell r="H80">
            <v>752</v>
          </cell>
          <cell r="I80">
            <v>711.2</v>
          </cell>
        </row>
        <row r="81">
          <cell r="H81">
            <v>753</v>
          </cell>
          <cell r="I81">
            <v>308</v>
          </cell>
        </row>
        <row r="82">
          <cell r="H82">
            <v>754</v>
          </cell>
          <cell r="I82">
            <v>796.8</v>
          </cell>
        </row>
        <row r="83">
          <cell r="H83">
            <v>101453</v>
          </cell>
          <cell r="I83">
            <v>2398.53</v>
          </cell>
        </row>
        <row r="84">
          <cell r="H84">
            <v>102479</v>
          </cell>
          <cell r="I84">
            <v>628.34</v>
          </cell>
        </row>
        <row r="85">
          <cell r="H85">
            <v>102564</v>
          </cell>
          <cell r="I85">
            <v>815.3</v>
          </cell>
        </row>
        <row r="86">
          <cell r="H86">
            <v>102565</v>
          </cell>
          <cell r="I86">
            <v>805.24</v>
          </cell>
        </row>
        <row r="87">
          <cell r="H87">
            <v>102567</v>
          </cell>
          <cell r="I87">
            <v>329.31</v>
          </cell>
        </row>
        <row r="88">
          <cell r="H88">
            <v>102934</v>
          </cell>
          <cell r="I88">
            <v>2359.74</v>
          </cell>
        </row>
        <row r="89">
          <cell r="H89">
            <v>102935</v>
          </cell>
          <cell r="I89">
            <v>807.5</v>
          </cell>
        </row>
        <row r="90">
          <cell r="H90">
            <v>103198</v>
          </cell>
          <cell r="I90">
            <v>1517.5</v>
          </cell>
        </row>
        <row r="91">
          <cell r="H91">
            <v>103199</v>
          </cell>
          <cell r="I91">
            <v>1774.27</v>
          </cell>
        </row>
        <row r="92">
          <cell r="H92">
            <v>103639</v>
          </cell>
          <cell r="I92">
            <v>1312.95</v>
          </cell>
        </row>
        <row r="93">
          <cell r="H93">
            <v>104428</v>
          </cell>
          <cell r="I93">
            <v>1470.62</v>
          </cell>
        </row>
        <row r="94">
          <cell r="H94">
            <v>104429</v>
          </cell>
          <cell r="I94">
            <v>922.92</v>
          </cell>
        </row>
        <row r="95">
          <cell r="H95">
            <v>104430</v>
          </cell>
          <cell r="I95">
            <v>626</v>
          </cell>
        </row>
        <row r="96">
          <cell r="H96">
            <v>104533</v>
          </cell>
          <cell r="I96">
            <v>610.24</v>
          </cell>
        </row>
        <row r="97">
          <cell r="H97">
            <v>104838</v>
          </cell>
          <cell r="I97">
            <v>1311.97</v>
          </cell>
        </row>
        <row r="98">
          <cell r="H98">
            <v>105267</v>
          </cell>
          <cell r="I98">
            <v>2091.81</v>
          </cell>
        </row>
        <row r="99">
          <cell r="H99">
            <v>105396</v>
          </cell>
          <cell r="I99">
            <v>296</v>
          </cell>
        </row>
        <row r="100">
          <cell r="H100">
            <v>105751</v>
          </cell>
          <cell r="I100">
            <v>1454.57</v>
          </cell>
        </row>
        <row r="101">
          <cell r="H101">
            <v>105910</v>
          </cell>
          <cell r="I101">
            <v>1464</v>
          </cell>
        </row>
        <row r="102">
          <cell r="H102">
            <v>106066</v>
          </cell>
          <cell r="I102">
            <v>1050.8</v>
          </cell>
        </row>
        <row r="103">
          <cell r="H103">
            <v>106399</v>
          </cell>
          <cell r="I103">
            <v>1419.62</v>
          </cell>
        </row>
        <row r="104">
          <cell r="H104">
            <v>106485</v>
          </cell>
          <cell r="I104">
            <v>256</v>
          </cell>
        </row>
        <row r="105">
          <cell r="H105">
            <v>106568</v>
          </cell>
          <cell r="I105">
            <v>278.39</v>
          </cell>
        </row>
        <row r="106">
          <cell r="H106">
            <v>106569</v>
          </cell>
          <cell r="I106">
            <v>1442.26</v>
          </cell>
        </row>
        <row r="107">
          <cell r="H107">
            <v>106865</v>
          </cell>
          <cell r="I107">
            <v>253.01</v>
          </cell>
        </row>
        <row r="108">
          <cell r="H108">
            <v>107658</v>
          </cell>
          <cell r="I108">
            <v>2024.23</v>
          </cell>
        </row>
        <row r="109">
          <cell r="H109">
            <v>107728</v>
          </cell>
          <cell r="I109">
            <v>685.35</v>
          </cell>
        </row>
        <row r="110">
          <cell r="H110">
            <v>108277</v>
          </cell>
          <cell r="I110">
            <v>1276.7</v>
          </cell>
        </row>
        <row r="111">
          <cell r="H111">
            <v>108656</v>
          </cell>
          <cell r="I111">
            <v>377.81</v>
          </cell>
        </row>
        <row r="112">
          <cell r="H112">
            <v>110378</v>
          </cell>
          <cell r="I112">
            <v>943.25</v>
          </cell>
        </row>
        <row r="113">
          <cell r="H113">
            <v>111064</v>
          </cell>
          <cell r="I113">
            <v>200</v>
          </cell>
        </row>
        <row r="114">
          <cell r="H114">
            <v>111219</v>
          </cell>
          <cell r="I114">
            <v>1668.59</v>
          </cell>
        </row>
        <row r="115">
          <cell r="H115">
            <v>111400</v>
          </cell>
          <cell r="I115">
            <v>582.5</v>
          </cell>
        </row>
        <row r="116">
          <cell r="H116">
            <v>112415</v>
          </cell>
          <cell r="I116">
            <v>580.5</v>
          </cell>
        </row>
        <row r="117">
          <cell r="H117">
            <v>112888</v>
          </cell>
          <cell r="I117">
            <v>445.81</v>
          </cell>
        </row>
        <row r="118">
          <cell r="H118">
            <v>113008</v>
          </cell>
          <cell r="I118">
            <v>36</v>
          </cell>
        </row>
        <row r="119">
          <cell r="H119">
            <v>113023</v>
          </cell>
          <cell r="I119">
            <v>97</v>
          </cell>
        </row>
        <row r="120">
          <cell r="H120">
            <v>113025</v>
          </cell>
          <cell r="I120">
            <v>1208.99</v>
          </cell>
        </row>
        <row r="121">
          <cell r="H121">
            <v>113298</v>
          </cell>
          <cell r="I121">
            <v>742.28</v>
          </cell>
        </row>
        <row r="122">
          <cell r="H122">
            <v>113299</v>
          </cell>
          <cell r="I122">
            <v>415.8</v>
          </cell>
        </row>
        <row r="123">
          <cell r="H123">
            <v>113833</v>
          </cell>
          <cell r="I123">
            <v>1292.23</v>
          </cell>
        </row>
        <row r="124">
          <cell r="H124">
            <v>114069</v>
          </cell>
          <cell r="I124">
            <v>889.74</v>
          </cell>
        </row>
        <row r="125">
          <cell r="H125">
            <v>114286</v>
          </cell>
          <cell r="I125">
            <v>1039.56</v>
          </cell>
        </row>
        <row r="126">
          <cell r="H126">
            <v>114622</v>
          </cell>
          <cell r="I126">
            <v>583.15</v>
          </cell>
        </row>
        <row r="127">
          <cell r="H127">
            <v>114685</v>
          </cell>
          <cell r="I127">
            <v>1290.9</v>
          </cell>
        </row>
        <row r="128">
          <cell r="H128">
            <v>114844</v>
          </cell>
          <cell r="I128">
            <v>539.52</v>
          </cell>
        </row>
        <row r="129">
          <cell r="H129">
            <v>115971</v>
          </cell>
          <cell r="I129">
            <v>1451.92</v>
          </cell>
        </row>
        <row r="130">
          <cell r="H130">
            <v>116482</v>
          </cell>
          <cell r="I130">
            <v>450.49</v>
          </cell>
        </row>
        <row r="131">
          <cell r="H131">
            <v>116773</v>
          </cell>
          <cell r="I131">
            <v>550.7</v>
          </cell>
        </row>
        <row r="132">
          <cell r="H132">
            <v>116919</v>
          </cell>
          <cell r="I132">
            <v>1201.5</v>
          </cell>
        </row>
        <row r="133">
          <cell r="H133">
            <v>117184</v>
          </cell>
          <cell r="I133">
            <v>573.9</v>
          </cell>
        </row>
        <row r="134">
          <cell r="H134">
            <v>117310</v>
          </cell>
          <cell r="I134">
            <v>302.62</v>
          </cell>
        </row>
        <row r="135">
          <cell r="H135">
            <v>117491</v>
          </cell>
          <cell r="I135">
            <v>800.68</v>
          </cell>
        </row>
        <row r="136">
          <cell r="H136">
            <v>117637</v>
          </cell>
          <cell r="I136">
            <v>781.01</v>
          </cell>
        </row>
        <row r="137">
          <cell r="H137">
            <v>117923</v>
          </cell>
          <cell r="I137">
            <v>221</v>
          </cell>
        </row>
        <row r="138">
          <cell r="H138">
            <v>118074</v>
          </cell>
          <cell r="I138">
            <v>821.1</v>
          </cell>
        </row>
        <row r="139">
          <cell r="H139">
            <v>118151</v>
          </cell>
          <cell r="I139">
            <v>1411.11</v>
          </cell>
        </row>
        <row r="140">
          <cell r="H140">
            <v>118758</v>
          </cell>
          <cell r="I140">
            <v>131</v>
          </cell>
        </row>
        <row r="141">
          <cell r="H141">
            <v>118951</v>
          </cell>
          <cell r="I141">
            <v>1119</v>
          </cell>
        </row>
        <row r="142">
          <cell r="H142">
            <v>119262</v>
          </cell>
          <cell r="I142">
            <v>328.4</v>
          </cell>
        </row>
        <row r="143">
          <cell r="H143">
            <v>119263</v>
          </cell>
          <cell r="I143">
            <v>314</v>
          </cell>
        </row>
        <row r="144">
          <cell r="H144">
            <v>119622</v>
          </cell>
          <cell r="I144">
            <v>325.5</v>
          </cell>
        </row>
        <row r="145">
          <cell r="H145">
            <v>120844</v>
          </cell>
          <cell r="I145">
            <v>231</v>
          </cell>
        </row>
        <row r="146">
          <cell r="H146">
            <v>122176</v>
          </cell>
          <cell r="I146">
            <v>111.3</v>
          </cell>
        </row>
        <row r="147">
          <cell r="H147">
            <v>122198</v>
          </cell>
          <cell r="I147">
            <v>325.07</v>
          </cell>
        </row>
        <row r="148">
          <cell r="H148">
            <v>122686</v>
          </cell>
          <cell r="I148">
            <v>235</v>
          </cell>
        </row>
        <row r="149">
          <cell r="H149">
            <v>122718</v>
          </cell>
          <cell r="I149">
            <v>65</v>
          </cell>
        </row>
        <row r="150">
          <cell r="H150">
            <v>122906</v>
          </cell>
          <cell r="I150">
            <v>64.91</v>
          </cell>
        </row>
        <row r="151">
          <cell r="H151">
            <v>123007</v>
          </cell>
          <cell r="I151">
            <v>263.5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49"/>
  <sheetViews>
    <sheetView tabSelected="1" workbookViewId="0">
      <selection activeCell="E6" sqref="E6"/>
    </sheetView>
  </sheetViews>
  <sheetFormatPr defaultColWidth="9" defaultRowHeight="13.5"/>
  <cols>
    <col min="1" max="1" width="7.125" style="23" customWidth="1"/>
    <col min="2" max="2" width="12" style="23" customWidth="1"/>
    <col min="3" max="3" width="35.25" style="23" customWidth="1"/>
    <col min="4" max="4" width="11" style="23" customWidth="1"/>
    <col min="5" max="5" width="14.875" customWidth="1"/>
    <col min="6" max="6" width="19.125" customWidth="1"/>
    <col min="7" max="7" width="19.375" customWidth="1"/>
    <col min="8" max="8" width="16.75" customWidth="1"/>
    <col min="9" max="9" width="19.875" customWidth="1"/>
    <col min="10" max="10" width="12.625"/>
  </cols>
  <sheetData>
    <row r="1" ht="22" customHeight="1" spans="1:10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31"/>
    </row>
    <row r="2" spans="1:10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8" t="s">
        <v>7</v>
      </c>
      <c r="H2" s="27" t="s">
        <v>8</v>
      </c>
      <c r="I2" s="32" t="s">
        <v>9</v>
      </c>
      <c r="J2" s="33" t="s">
        <v>7</v>
      </c>
    </row>
    <row r="3" spans="1:10">
      <c r="A3" s="26">
        <v>1</v>
      </c>
      <c r="B3" s="26">
        <v>307</v>
      </c>
      <c r="C3" s="26" t="s">
        <v>10</v>
      </c>
      <c r="D3" s="26" t="s">
        <v>11</v>
      </c>
      <c r="E3" s="27">
        <v>11073</v>
      </c>
      <c r="F3" s="27">
        <f>VLOOKUP(B:B,[2]Sheet1!$H$1:$I$65536,2,0)</f>
        <v>5246.13</v>
      </c>
      <c r="G3" s="29">
        <f>F3/E3</f>
        <v>0.473776754267136</v>
      </c>
      <c r="H3" s="27">
        <f>VLOOKUP(B:B,鲁南制药品种明细!A:D,4,0)</f>
        <v>41716</v>
      </c>
      <c r="I3" s="34">
        <f>VLOOKUP(B:B,[1]Sheet1!$G$1:$H$65536,2,0)</f>
        <v>32861.62</v>
      </c>
      <c r="J3" s="35">
        <f>I3/H3</f>
        <v>0.787746188512801</v>
      </c>
    </row>
    <row r="4" spans="1:10">
      <c r="A4" s="26">
        <v>2</v>
      </c>
      <c r="B4" s="26">
        <v>750</v>
      </c>
      <c r="C4" s="26" t="s">
        <v>12</v>
      </c>
      <c r="D4" s="26" t="s">
        <v>11</v>
      </c>
      <c r="E4" s="27">
        <v>8072</v>
      </c>
      <c r="F4" s="27">
        <f>VLOOKUP(B:B,[2]Sheet1!$H$1:$I$65536,2,0)</f>
        <v>1692</v>
      </c>
      <c r="G4" s="29">
        <f>F4/E4</f>
        <v>0.209613478691774</v>
      </c>
      <c r="H4" s="27">
        <f>VLOOKUP(B:B,鲁南制药品种明细!A:D,4,0)</f>
        <v>31363</v>
      </c>
      <c r="I4" s="34">
        <f>VLOOKUP(B:B,[1]Sheet1!$G$1:$H$65536,2,0)</f>
        <v>19769.11</v>
      </c>
      <c r="J4" s="35">
        <f>I4/H4</f>
        <v>0.630332238625132</v>
      </c>
    </row>
    <row r="5" spans="1:10">
      <c r="A5" s="26">
        <v>3</v>
      </c>
      <c r="B5" s="26">
        <v>720</v>
      </c>
      <c r="C5" s="26" t="s">
        <v>13</v>
      </c>
      <c r="D5" s="26" t="s">
        <v>14</v>
      </c>
      <c r="E5" s="27">
        <v>5982</v>
      </c>
      <c r="F5" s="27">
        <f>VLOOKUP(B:B,[2]Sheet1!$H$1:$I$65536,2,0)</f>
        <v>2269.02</v>
      </c>
      <c r="G5" s="29">
        <f>F5/E5</f>
        <v>0.379307923771314</v>
      </c>
      <c r="H5" s="27">
        <f>VLOOKUP(B:B,鲁南制药品种明细!A:D,4,0)</f>
        <v>5076</v>
      </c>
      <c r="I5" s="34">
        <f>VLOOKUP(B:B,[1]Sheet1!$G$1:$H$65536,2,0)</f>
        <v>1328.12</v>
      </c>
      <c r="J5" s="36">
        <f>I5/H5</f>
        <v>0.261646966115051</v>
      </c>
    </row>
    <row r="6" spans="1:10">
      <c r="A6" s="26">
        <v>4</v>
      </c>
      <c r="B6" s="26">
        <v>54</v>
      </c>
      <c r="C6" s="26" t="s">
        <v>15</v>
      </c>
      <c r="D6" s="26" t="s">
        <v>16</v>
      </c>
      <c r="E6" s="27">
        <v>5665</v>
      </c>
      <c r="F6" s="27">
        <f>VLOOKUP(B:B,[2]Sheet1!$H$1:$I$65536,2,0)</f>
        <v>1741</v>
      </c>
      <c r="G6" s="29">
        <f>F6/E6</f>
        <v>0.307325684024713</v>
      </c>
      <c r="H6" s="27">
        <f>VLOOKUP(B:B,鲁南制药品种明细!A:D,4,0)</f>
        <v>17000</v>
      </c>
      <c r="I6" s="34">
        <f>VLOOKUP(B:B,[1]Sheet1!$G$1:$H$65536,2,0)</f>
        <v>9100.04</v>
      </c>
      <c r="J6" s="35">
        <f>I6/H6</f>
        <v>0.535296470588235</v>
      </c>
    </row>
    <row r="7" spans="1:10">
      <c r="A7" s="26">
        <v>5</v>
      </c>
      <c r="B7" s="26">
        <v>337</v>
      </c>
      <c r="C7" s="26" t="s">
        <v>17</v>
      </c>
      <c r="D7" s="26" t="s">
        <v>18</v>
      </c>
      <c r="E7" s="27">
        <v>5473</v>
      </c>
      <c r="F7" s="27">
        <f>VLOOKUP(B:B,[2]Sheet1!$H$1:$I$65536,2,0)</f>
        <v>2441.2</v>
      </c>
      <c r="G7" s="29">
        <f>F7/E7</f>
        <v>0.446044217065595</v>
      </c>
      <c r="H7" s="27">
        <f>VLOOKUP(B:B,鲁南制药品种明细!A:D,4,0)</f>
        <v>11139</v>
      </c>
      <c r="I7" s="34">
        <f>VLOOKUP(B:B,[1]Sheet1!$G$1:$H$65536,2,0)</f>
        <v>6945.76</v>
      </c>
      <c r="J7" s="35">
        <f>I7/H7</f>
        <v>0.623553281264027</v>
      </c>
    </row>
    <row r="8" spans="1:10">
      <c r="A8" s="26">
        <v>6</v>
      </c>
      <c r="B8" s="26">
        <v>102934</v>
      </c>
      <c r="C8" s="26" t="s">
        <v>19</v>
      </c>
      <c r="D8" s="26" t="s">
        <v>20</v>
      </c>
      <c r="E8" s="27">
        <v>5086</v>
      </c>
      <c r="F8" s="27">
        <f>VLOOKUP(B:B,[2]Sheet1!$H$1:$I$65536,2,0)</f>
        <v>2359.74</v>
      </c>
      <c r="G8" s="29">
        <f>F8/E8</f>
        <v>0.463967754620527</v>
      </c>
      <c r="H8" s="27">
        <f>VLOOKUP(B:B,鲁南制药品种明细!A:D,4,0)</f>
        <v>10842</v>
      </c>
      <c r="I8" s="34">
        <f>VLOOKUP(B:B,[1]Sheet1!$G$1:$H$65536,2,0)</f>
        <v>3025.17</v>
      </c>
      <c r="J8" s="36">
        <f>I8/H8</f>
        <v>0.279023242944106</v>
      </c>
    </row>
    <row r="9" spans="1:10">
      <c r="A9" s="26">
        <v>7</v>
      </c>
      <c r="B9" s="26">
        <v>709</v>
      </c>
      <c r="C9" s="26" t="s">
        <v>21</v>
      </c>
      <c r="D9" s="26" t="s">
        <v>16</v>
      </c>
      <c r="E9" s="27">
        <v>5033</v>
      </c>
      <c r="F9" s="27">
        <f>VLOOKUP(B:B,[2]Sheet1!$H$1:$I$65536,2,0)</f>
        <v>1641.59</v>
      </c>
      <c r="G9" s="29">
        <f>F9/E9</f>
        <v>0.326165308960858</v>
      </c>
      <c r="H9" s="27">
        <f>VLOOKUP(B:B,鲁南制药品种明细!A:D,4,0)</f>
        <v>9218</v>
      </c>
      <c r="I9" s="34">
        <f>VLOOKUP(B:B,[1]Sheet1!$G$1:$H$65536,2,0)</f>
        <v>4023.04</v>
      </c>
      <c r="J9" s="36">
        <f>I9/H9</f>
        <v>0.436433065740942</v>
      </c>
    </row>
    <row r="10" spans="1:10">
      <c r="A10" s="26">
        <v>8</v>
      </c>
      <c r="B10" s="26">
        <v>341</v>
      </c>
      <c r="C10" s="26" t="s">
        <v>22</v>
      </c>
      <c r="D10" s="26" t="s">
        <v>14</v>
      </c>
      <c r="E10" s="27">
        <v>4862</v>
      </c>
      <c r="F10" s="27">
        <f>VLOOKUP(B:B,[2]Sheet1!$H$1:$I$65536,2,0)</f>
        <v>2472.38</v>
      </c>
      <c r="G10" s="30">
        <f>F10/E10</f>
        <v>0.508510900863842</v>
      </c>
      <c r="H10" s="27">
        <f>VLOOKUP(B:B,鲁南制药品种明细!A:D,4,0)</f>
        <v>22874</v>
      </c>
      <c r="I10" s="34">
        <f>VLOOKUP(B:B,[1]Sheet1!$G$1:$H$65536,2,0)</f>
        <v>12263.4</v>
      </c>
      <c r="J10" s="35">
        <f>I10/H10</f>
        <v>0.536128355337938</v>
      </c>
    </row>
    <row r="11" spans="1:10">
      <c r="A11" s="26">
        <v>9</v>
      </c>
      <c r="B11" s="26">
        <v>103639</v>
      </c>
      <c r="C11" s="26" t="s">
        <v>23</v>
      </c>
      <c r="D11" s="26" t="s">
        <v>24</v>
      </c>
      <c r="E11" s="27">
        <v>4525</v>
      </c>
      <c r="F11" s="27">
        <f>VLOOKUP(B:B,[2]Sheet1!$H$1:$I$65536,2,0)</f>
        <v>1312.95</v>
      </c>
      <c r="G11" s="29">
        <f>F11/E11</f>
        <v>0.290154696132597</v>
      </c>
      <c r="H11" s="27">
        <f>VLOOKUP(B:B,鲁南制药品种明细!A:D,4,0)</f>
        <v>10515</v>
      </c>
      <c r="I11" s="34">
        <f>VLOOKUP(B:B,[1]Sheet1!$G$1:$H$65536,2,0)</f>
        <v>9162.87</v>
      </c>
      <c r="J11" s="35">
        <f>I11/H11</f>
        <v>0.871409415121255</v>
      </c>
    </row>
    <row r="12" spans="1:10">
      <c r="A12" s="26">
        <v>10</v>
      </c>
      <c r="B12" s="26">
        <v>546</v>
      </c>
      <c r="C12" s="26" t="s">
        <v>25</v>
      </c>
      <c r="D12" s="26" t="s">
        <v>24</v>
      </c>
      <c r="E12" s="27">
        <v>4476</v>
      </c>
      <c r="F12" s="27">
        <f>VLOOKUP(B:B,[2]Sheet1!$H$1:$I$65536,2,0)</f>
        <v>1653.58</v>
      </c>
      <c r="G12" s="29">
        <f>F12/E12</f>
        <v>0.369432529043789</v>
      </c>
      <c r="H12" s="27">
        <f>VLOOKUP(B:B,鲁南制药品种明细!A:D,4,0)</f>
        <v>6530</v>
      </c>
      <c r="I12" s="34">
        <f>VLOOKUP(B:B,[1]Sheet1!$G$1:$H$65536,2,0)</f>
        <v>5055.06</v>
      </c>
      <c r="J12" s="35">
        <f>I12/H12</f>
        <v>0.774128637059724</v>
      </c>
    </row>
    <row r="13" spans="1:10">
      <c r="A13" s="26">
        <v>11</v>
      </c>
      <c r="B13" s="26">
        <v>343</v>
      </c>
      <c r="C13" s="26" t="s">
        <v>26</v>
      </c>
      <c r="D13" s="26" t="s">
        <v>20</v>
      </c>
      <c r="E13" s="27">
        <v>4335</v>
      </c>
      <c r="F13" s="27">
        <f>VLOOKUP(B:B,[2]Sheet1!$H$1:$I$65536,2,0)</f>
        <v>3664.29</v>
      </c>
      <c r="G13" s="30">
        <f>F13/E13</f>
        <v>0.845280276816609</v>
      </c>
      <c r="H13" s="27">
        <f>VLOOKUP(B:B,鲁南制药品种明细!A:D,4,0)</f>
        <v>20000</v>
      </c>
      <c r="I13" s="34">
        <f>VLOOKUP(B:B,[1]Sheet1!$G$1:$H$65536,2,0)</f>
        <v>11376.3</v>
      </c>
      <c r="J13" s="35">
        <f>I13/H13</f>
        <v>0.568815</v>
      </c>
    </row>
    <row r="14" spans="1:10">
      <c r="A14" s="26">
        <v>12</v>
      </c>
      <c r="B14" s="26">
        <v>111219</v>
      </c>
      <c r="C14" s="26" t="s">
        <v>27</v>
      </c>
      <c r="D14" s="26" t="s">
        <v>20</v>
      </c>
      <c r="E14" s="27">
        <v>4183</v>
      </c>
      <c r="F14" s="27">
        <f>VLOOKUP(B:B,[2]Sheet1!$H$1:$I$65536,2,0)</f>
        <v>1668.59</v>
      </c>
      <c r="G14" s="29">
        <f>F14/E14</f>
        <v>0.398897920153</v>
      </c>
      <c r="H14" s="27">
        <f>VLOOKUP(B:B,鲁南制药品种明细!A:D,4,0)</f>
        <v>9360</v>
      </c>
      <c r="I14" s="34">
        <f>VLOOKUP(B:B,[1]Sheet1!$G$1:$H$65536,2,0)</f>
        <v>880.02</v>
      </c>
      <c r="J14" s="36">
        <f>I14/H14</f>
        <v>0.0940192307692308</v>
      </c>
    </row>
    <row r="15" spans="1:10">
      <c r="A15" s="26">
        <v>13</v>
      </c>
      <c r="B15" s="26">
        <v>742</v>
      </c>
      <c r="C15" s="26" t="s">
        <v>28</v>
      </c>
      <c r="D15" s="26" t="s">
        <v>11</v>
      </c>
      <c r="E15" s="27">
        <v>3996</v>
      </c>
      <c r="F15" s="27">
        <f>VLOOKUP(B:B,[2]Sheet1!$H$1:$I$65536,2,0)</f>
        <v>1380</v>
      </c>
      <c r="G15" s="29">
        <f>F15/E15</f>
        <v>0.345345345345345</v>
      </c>
      <c r="H15" s="27">
        <f>VLOOKUP(B:B,鲁南制药品种明细!A:D,4,0)</f>
        <v>11565</v>
      </c>
      <c r="I15" s="34">
        <f>VLOOKUP(B:B,[1]Sheet1!$G$1:$H$65536,2,0)</f>
        <v>2373</v>
      </c>
      <c r="J15" s="36">
        <f>I15/H15</f>
        <v>0.205188067444877</v>
      </c>
    </row>
    <row r="16" spans="1:10">
      <c r="A16" s="26">
        <v>14</v>
      </c>
      <c r="B16" s="26">
        <v>511</v>
      </c>
      <c r="C16" s="26" t="s">
        <v>29</v>
      </c>
      <c r="D16" s="26" t="s">
        <v>24</v>
      </c>
      <c r="E16" s="27">
        <v>3867</v>
      </c>
      <c r="F16" s="27">
        <f>VLOOKUP(B:B,[2]Sheet1!$H$1:$I$65536,2,0)</f>
        <v>3253.24</v>
      </c>
      <c r="G16" s="30">
        <f>F16/E16</f>
        <v>0.841282648047582</v>
      </c>
      <c r="H16" s="27">
        <f>VLOOKUP(B:B,鲁南制药品种明细!A:D,4,0)</f>
        <v>18459</v>
      </c>
      <c r="I16" s="34">
        <f>VLOOKUP(B:B,[1]Sheet1!$G$1:$H$65536,2,0)</f>
        <v>11341.89</v>
      </c>
      <c r="J16" s="35">
        <f>I16/H16</f>
        <v>0.614436860068259</v>
      </c>
    </row>
    <row r="17" spans="1:10">
      <c r="A17" s="26">
        <v>15</v>
      </c>
      <c r="B17" s="26">
        <v>106399</v>
      </c>
      <c r="C17" s="26" t="s">
        <v>30</v>
      </c>
      <c r="D17" s="26" t="s">
        <v>20</v>
      </c>
      <c r="E17" s="27">
        <v>3835</v>
      </c>
      <c r="F17" s="27">
        <f>VLOOKUP(B:B,[2]Sheet1!$H$1:$I$65536,2,0)</f>
        <v>1419.62</v>
      </c>
      <c r="G17" s="29">
        <f>F17/E17</f>
        <v>0.370174706649283</v>
      </c>
      <c r="H17" s="27">
        <f>VLOOKUP(B:B,鲁南制药品种明细!A:D,4,0)</f>
        <v>7872</v>
      </c>
      <c r="I17" s="34">
        <f>VLOOKUP(B:B,[1]Sheet1!$G$1:$H$65536,2,0)</f>
        <v>4036.31</v>
      </c>
      <c r="J17" s="35">
        <f>I17/H17</f>
        <v>0.512742632113821</v>
      </c>
    </row>
    <row r="18" spans="1:10">
      <c r="A18" s="26">
        <v>16</v>
      </c>
      <c r="B18" s="26">
        <v>517</v>
      </c>
      <c r="C18" s="26" t="s">
        <v>31</v>
      </c>
      <c r="D18" s="26" t="s">
        <v>18</v>
      </c>
      <c r="E18" s="27">
        <v>3741</v>
      </c>
      <c r="F18" s="27">
        <f>VLOOKUP(B:B,[2]Sheet1!$H$1:$I$65536,2,0)</f>
        <v>958.7</v>
      </c>
      <c r="G18" s="29">
        <f>F18/E18</f>
        <v>0.256268377439187</v>
      </c>
      <c r="H18" s="27">
        <f>VLOOKUP(B:B,鲁南制药品种明细!A:D,4,0)</f>
        <v>7300</v>
      </c>
      <c r="I18" s="34">
        <f>VLOOKUP(B:B,[1]Sheet1!$G$1:$H$65536,2,0)</f>
        <v>3524.03</v>
      </c>
      <c r="J18" s="36">
        <f>I18/H18</f>
        <v>0.482743835616438</v>
      </c>
    </row>
    <row r="19" spans="1:10">
      <c r="A19" s="26">
        <v>17</v>
      </c>
      <c r="B19" s="26">
        <v>365</v>
      </c>
      <c r="C19" s="26" t="s">
        <v>32</v>
      </c>
      <c r="D19" s="26" t="s">
        <v>20</v>
      </c>
      <c r="E19" s="27">
        <v>3713</v>
      </c>
      <c r="F19" s="27">
        <f>VLOOKUP(B:B,[2]Sheet1!$H$1:$I$65536,2,0)</f>
        <v>1492.55</v>
      </c>
      <c r="G19" s="29">
        <f>F19/E19</f>
        <v>0.401979531376246</v>
      </c>
      <c r="H19" s="27">
        <f>VLOOKUP(B:B,鲁南制药品种明细!A:D,4,0)</f>
        <v>37865</v>
      </c>
      <c r="I19" s="34">
        <f>VLOOKUP(B:B,[1]Sheet1!$G$1:$H$65536,2,0)</f>
        <v>26560</v>
      </c>
      <c r="J19" s="35">
        <f>I19/H19</f>
        <v>0.701439323913905</v>
      </c>
    </row>
    <row r="20" spans="1:10">
      <c r="A20" s="26">
        <v>18</v>
      </c>
      <c r="B20" s="26">
        <v>379</v>
      </c>
      <c r="C20" s="26" t="s">
        <v>33</v>
      </c>
      <c r="D20" s="26" t="s">
        <v>20</v>
      </c>
      <c r="E20" s="27">
        <v>3700</v>
      </c>
      <c r="F20" s="27">
        <f>VLOOKUP(B:B,[2]Sheet1!$H$1:$I$65536,2,0)</f>
        <v>1279.32</v>
      </c>
      <c r="G20" s="29">
        <f>F20/E20</f>
        <v>0.345762162162162</v>
      </c>
      <c r="H20" s="27">
        <f>VLOOKUP(B:B,鲁南制药品种明细!A:D,4,0)</f>
        <v>11660</v>
      </c>
      <c r="I20" s="34">
        <f>VLOOKUP(B:B,[1]Sheet1!$G$1:$H$65536,2,0)</f>
        <v>6178.06</v>
      </c>
      <c r="J20" s="35">
        <f>I20/H20</f>
        <v>0.52985077186964</v>
      </c>
    </row>
    <row r="21" spans="1:10">
      <c r="A21" s="26">
        <v>19</v>
      </c>
      <c r="B21" s="26">
        <v>724</v>
      </c>
      <c r="C21" s="26" t="s">
        <v>34</v>
      </c>
      <c r="D21" s="26" t="s">
        <v>18</v>
      </c>
      <c r="E21" s="27">
        <v>3678</v>
      </c>
      <c r="F21" s="27">
        <f>VLOOKUP(B:B,[2]Sheet1!$H$1:$I$65536,2,0)</f>
        <v>548.5</v>
      </c>
      <c r="G21" s="29">
        <f>F21/E21</f>
        <v>0.149129961935835</v>
      </c>
      <c r="H21" s="27">
        <f>VLOOKUP(B:B,鲁南制药品种明细!A:D,4,0)</f>
        <v>9493</v>
      </c>
      <c r="I21" s="34">
        <f>VLOOKUP(B:B,[1]Sheet1!$G$1:$H$65536,2,0)</f>
        <v>3358.04</v>
      </c>
      <c r="J21" s="36">
        <f>I21/H21</f>
        <v>0.353738544190456</v>
      </c>
    </row>
    <row r="22" spans="1:10">
      <c r="A22" s="26">
        <v>20</v>
      </c>
      <c r="B22" s="26">
        <v>513</v>
      </c>
      <c r="C22" s="26" t="s">
        <v>35</v>
      </c>
      <c r="D22" s="26" t="s">
        <v>20</v>
      </c>
      <c r="E22" s="27">
        <v>3651</v>
      </c>
      <c r="F22" s="27">
        <f>VLOOKUP(B:B,[2]Sheet1!$H$1:$I$65536,2,0)</f>
        <v>3099.95</v>
      </c>
      <c r="G22" s="30">
        <f>F22/E22</f>
        <v>0.84906874828814</v>
      </c>
      <c r="H22" s="27">
        <f>VLOOKUP(B:B,鲁南制药品种明细!A:D,4,0)</f>
        <v>13398</v>
      </c>
      <c r="I22" s="34">
        <f>VLOOKUP(B:B,[1]Sheet1!$G$1:$H$65536,2,0)</f>
        <v>14248.44</v>
      </c>
      <c r="J22" s="35">
        <f>I22/H22</f>
        <v>1.06347514554411</v>
      </c>
    </row>
    <row r="23" spans="1:10">
      <c r="A23" s="26">
        <v>21</v>
      </c>
      <c r="B23" s="26">
        <v>102565</v>
      </c>
      <c r="C23" s="26" t="s">
        <v>36</v>
      </c>
      <c r="D23" s="26" t="s">
        <v>20</v>
      </c>
      <c r="E23" s="27">
        <v>3644</v>
      </c>
      <c r="F23" s="27">
        <f>VLOOKUP(B:B,[2]Sheet1!$H$1:$I$65536,2,0)</f>
        <v>805.24</v>
      </c>
      <c r="G23" s="29">
        <f>F23/E23</f>
        <v>0.220976948408342</v>
      </c>
      <c r="H23" s="27">
        <f>VLOOKUP(B:B,鲁南制药品种明细!A:D,4,0)</f>
        <v>5084</v>
      </c>
      <c r="I23" s="34">
        <f>VLOOKUP(B:B,[1]Sheet1!$G$1:$H$65536,2,0)</f>
        <v>1967.82</v>
      </c>
      <c r="J23" s="36">
        <f>I23/H23</f>
        <v>0.387061369000787</v>
      </c>
    </row>
    <row r="24" spans="1:10">
      <c r="A24" s="26">
        <v>22</v>
      </c>
      <c r="B24" s="26">
        <v>594</v>
      </c>
      <c r="C24" s="26" t="s">
        <v>37</v>
      </c>
      <c r="D24" s="26" t="s">
        <v>14</v>
      </c>
      <c r="E24" s="27">
        <v>3603</v>
      </c>
      <c r="F24" s="27">
        <f>VLOOKUP(B:B,[2]Sheet1!$H$1:$I$65536,2,0)</f>
        <v>1006.9</v>
      </c>
      <c r="G24" s="29">
        <f>F24/E24</f>
        <v>0.279461559811268</v>
      </c>
      <c r="H24" s="27">
        <f>VLOOKUP(B:B,鲁南制药品种明细!A:D,4,0)</f>
        <v>8212</v>
      </c>
      <c r="I24" s="34">
        <f>VLOOKUP(B:B,[1]Sheet1!$G$1:$H$65536,2,0)</f>
        <v>3305.01</v>
      </c>
      <c r="J24" s="36">
        <f>I24/H24</f>
        <v>0.402461032635168</v>
      </c>
    </row>
    <row r="25" spans="1:10">
      <c r="A25" s="26">
        <v>23</v>
      </c>
      <c r="B25" s="26">
        <v>385</v>
      </c>
      <c r="C25" s="26" t="s">
        <v>38</v>
      </c>
      <c r="D25" s="26" t="s">
        <v>39</v>
      </c>
      <c r="E25" s="27">
        <v>3465</v>
      </c>
      <c r="F25" s="27">
        <f>VLOOKUP(B:B,[2]Sheet1!$H$1:$I$65536,2,0)</f>
        <v>504.3</v>
      </c>
      <c r="G25" s="29">
        <f>F25/E25</f>
        <v>0.145541125541126</v>
      </c>
      <c r="H25" s="27">
        <f>VLOOKUP(B:B,鲁南制药品种明细!A:D,4,0)</f>
        <v>12322</v>
      </c>
      <c r="I25" s="34">
        <f>VLOOKUP(B:B,[1]Sheet1!$G$1:$H$65536,2,0)</f>
        <v>4795.05</v>
      </c>
      <c r="J25" s="36">
        <f>I25/H25</f>
        <v>0.389145430936536</v>
      </c>
    </row>
    <row r="26" spans="1:10">
      <c r="A26" s="26">
        <v>24</v>
      </c>
      <c r="B26" s="26">
        <v>746</v>
      </c>
      <c r="C26" s="26" t="s">
        <v>40</v>
      </c>
      <c r="D26" s="26" t="s">
        <v>14</v>
      </c>
      <c r="E26" s="27">
        <v>3440</v>
      </c>
      <c r="F26" s="27">
        <f>VLOOKUP(B:B,[2]Sheet1!$H$1:$I$65536,2,0)</f>
        <v>1914.07</v>
      </c>
      <c r="G26" s="30">
        <f>F26/E26</f>
        <v>0.556415697674419</v>
      </c>
      <c r="H26" s="27">
        <f>VLOOKUP(B:B,鲁南制药品种明细!A:D,4,0)</f>
        <v>2551</v>
      </c>
      <c r="I26" s="34">
        <f>VLOOKUP(B:B,[1]Sheet1!$G$1:$H$65536,2,0)</f>
        <v>2267.37</v>
      </c>
      <c r="J26" s="35">
        <f>I26/H26</f>
        <v>0.888816150529204</v>
      </c>
    </row>
    <row r="27" spans="1:10">
      <c r="A27" s="26">
        <v>25</v>
      </c>
      <c r="B27" s="26">
        <v>373</v>
      </c>
      <c r="C27" s="26" t="s">
        <v>41</v>
      </c>
      <c r="D27" s="26" t="s">
        <v>18</v>
      </c>
      <c r="E27" s="27">
        <v>3398</v>
      </c>
      <c r="F27" s="27">
        <f>VLOOKUP(B:B,[2]Sheet1!$H$1:$I$65536,2,0)</f>
        <v>2429.42</v>
      </c>
      <c r="G27" s="30">
        <f>F27/E27</f>
        <v>0.714955856386109</v>
      </c>
      <c r="H27" s="27">
        <f>VLOOKUP(B:B,鲁南制药品种明细!A:D,4,0)</f>
        <v>20607</v>
      </c>
      <c r="I27" s="34">
        <f>VLOOKUP(B:B,[1]Sheet1!$G$1:$H$65536,2,0)</f>
        <v>4585.14</v>
      </c>
      <c r="J27" s="36">
        <f>I27/H27</f>
        <v>0.222504003493958</v>
      </c>
    </row>
    <row r="28" spans="1:10">
      <c r="A28" s="26">
        <v>26</v>
      </c>
      <c r="B28" s="26">
        <v>706</v>
      </c>
      <c r="C28" s="26" t="s">
        <v>42</v>
      </c>
      <c r="D28" s="26" t="s">
        <v>16</v>
      </c>
      <c r="E28" s="27">
        <v>3355</v>
      </c>
      <c r="F28" s="27">
        <f>VLOOKUP(B:B,[2]Sheet1!$H$1:$I$65536,2,0)</f>
        <v>685.8</v>
      </c>
      <c r="G28" s="29">
        <f>F28/E28</f>
        <v>0.204411326378539</v>
      </c>
      <c r="H28" s="27">
        <f>VLOOKUP(B:B,鲁南制药品种明细!A:D,4,0)</f>
        <v>6182</v>
      </c>
      <c r="I28" s="34">
        <f>VLOOKUP(B:B,[1]Sheet1!$G$1:$H$65536,2,0)</f>
        <v>2076.02</v>
      </c>
      <c r="J28" s="36">
        <f>I28/H28</f>
        <v>0.335816887738596</v>
      </c>
    </row>
    <row r="29" spans="1:10">
      <c r="A29" s="26">
        <v>27</v>
      </c>
      <c r="B29" s="26">
        <v>712</v>
      </c>
      <c r="C29" s="26" t="s">
        <v>43</v>
      </c>
      <c r="D29" s="26" t="s">
        <v>24</v>
      </c>
      <c r="E29" s="27">
        <v>3348</v>
      </c>
      <c r="F29" s="27">
        <f>VLOOKUP(B:B,[2]Sheet1!$H$1:$I$65536,2,0)</f>
        <v>2093.18</v>
      </c>
      <c r="G29" s="30">
        <f>F29/E29</f>
        <v>0.625203106332138</v>
      </c>
      <c r="H29" s="27">
        <f>VLOOKUP(B:B,鲁南制药品种明细!A:D,4,0)</f>
        <v>19683</v>
      </c>
      <c r="I29" s="34">
        <f>VLOOKUP(B:B,[1]Sheet1!$G$1:$H$65536,2,0)</f>
        <v>21165.92</v>
      </c>
      <c r="J29" s="35">
        <f>I29/H29</f>
        <v>1.07534014123863</v>
      </c>
    </row>
    <row r="30" spans="1:10">
      <c r="A30" s="26">
        <v>28</v>
      </c>
      <c r="B30" s="26">
        <v>357</v>
      </c>
      <c r="C30" s="26" t="s">
        <v>44</v>
      </c>
      <c r="D30" s="26" t="s">
        <v>20</v>
      </c>
      <c r="E30" s="27">
        <v>3337</v>
      </c>
      <c r="F30" s="27">
        <f>VLOOKUP(B:B,[2]Sheet1!$H$1:$I$65536,2,0)</f>
        <v>2248.01</v>
      </c>
      <c r="G30" s="30">
        <f>F30/E30</f>
        <v>0.673661971830986</v>
      </c>
      <c r="H30" s="27">
        <f>VLOOKUP(B:B,鲁南制药品种明细!A:D,4,0)</f>
        <v>7533</v>
      </c>
      <c r="I30" s="34">
        <f>VLOOKUP(B:B,[1]Sheet1!$G$1:$H$65536,2,0)</f>
        <v>2690.02</v>
      </c>
      <c r="J30" s="36">
        <f>I30/H30</f>
        <v>0.357098101685915</v>
      </c>
    </row>
    <row r="31" spans="1:10">
      <c r="A31" s="26">
        <v>29</v>
      </c>
      <c r="B31" s="26">
        <v>103199</v>
      </c>
      <c r="C31" s="26" t="s">
        <v>45</v>
      </c>
      <c r="D31" s="26" t="s">
        <v>18</v>
      </c>
      <c r="E31" s="27">
        <v>3332</v>
      </c>
      <c r="F31" s="27">
        <f>VLOOKUP(B:B,[2]Sheet1!$H$1:$I$65536,2,0)</f>
        <v>1774.27</v>
      </c>
      <c r="G31" s="30">
        <f>F31/E31</f>
        <v>0.53249399759904</v>
      </c>
      <c r="H31" s="27">
        <f>VLOOKUP(B:B,鲁南制药品种明细!A:D,4,0)</f>
        <v>5087</v>
      </c>
      <c r="I31" s="34">
        <f>VLOOKUP(B:B,[1]Sheet1!$G$1:$H$65536,2,0)</f>
        <v>2427.44</v>
      </c>
      <c r="J31" s="36">
        <f>I31/H31</f>
        <v>0.477184981324946</v>
      </c>
    </row>
    <row r="32" spans="1:10">
      <c r="A32" s="26">
        <v>30</v>
      </c>
      <c r="B32" s="26">
        <v>752</v>
      </c>
      <c r="C32" s="26" t="s">
        <v>46</v>
      </c>
      <c r="D32" s="26" t="s">
        <v>20</v>
      </c>
      <c r="E32" s="27">
        <v>3302</v>
      </c>
      <c r="F32" s="27">
        <f>VLOOKUP(B:B,[2]Sheet1!$H$1:$I$65536,2,0)</f>
        <v>711.2</v>
      </c>
      <c r="G32" s="29">
        <f>F32/E32</f>
        <v>0.215384615384615</v>
      </c>
      <c r="H32" s="27">
        <f>VLOOKUP(B:B,鲁南制药品种明细!A:D,4,0)</f>
        <v>6270</v>
      </c>
      <c r="I32" s="34">
        <f>VLOOKUP(B:B,[1]Sheet1!$G$1:$H$65536,2,0)</f>
        <v>2685.03</v>
      </c>
      <c r="J32" s="36">
        <f>I32/H32</f>
        <v>0.428234449760766</v>
      </c>
    </row>
    <row r="33" spans="1:10">
      <c r="A33" s="26">
        <v>31</v>
      </c>
      <c r="B33" s="26">
        <v>387</v>
      </c>
      <c r="C33" s="26" t="s">
        <v>47</v>
      </c>
      <c r="D33" s="26" t="s">
        <v>24</v>
      </c>
      <c r="E33" s="27">
        <v>3112</v>
      </c>
      <c r="F33" s="27">
        <f>VLOOKUP(B:B,[2]Sheet1!$H$1:$I$65536,2,0)</f>
        <v>628.38</v>
      </c>
      <c r="G33" s="29">
        <f>F33/E33</f>
        <v>0.201921593830334</v>
      </c>
      <c r="H33" s="27">
        <f>VLOOKUP(B:B,鲁南制药品种明细!A:D,4,0)</f>
        <v>7747</v>
      </c>
      <c r="I33" s="34">
        <f>VLOOKUP(B:B,[1]Sheet1!$G$1:$H$65536,2,0)</f>
        <v>4569.45</v>
      </c>
      <c r="J33" s="35">
        <f>I33/H33</f>
        <v>0.589834774751517</v>
      </c>
    </row>
    <row r="34" spans="1:10">
      <c r="A34" s="26">
        <v>32</v>
      </c>
      <c r="B34" s="26">
        <v>716</v>
      </c>
      <c r="C34" s="26" t="s">
        <v>48</v>
      </c>
      <c r="D34" s="26" t="s">
        <v>14</v>
      </c>
      <c r="E34" s="27">
        <v>3017</v>
      </c>
      <c r="F34" s="27">
        <f>VLOOKUP(B:B,[2]Sheet1!$H$1:$I$65536,2,0)</f>
        <v>945.92</v>
      </c>
      <c r="G34" s="29">
        <f>F34/E34</f>
        <v>0.313529996685449</v>
      </c>
      <c r="H34" s="27">
        <f>VLOOKUP(B:B,鲁南制药品种明细!A:D,4,0)</f>
        <v>17161</v>
      </c>
      <c r="I34" s="34">
        <f>VLOOKUP(B:B,[1]Sheet1!$G$1:$H$65536,2,0)</f>
        <v>6941.5</v>
      </c>
      <c r="J34" s="36">
        <f>I34/H34</f>
        <v>0.40449274517802</v>
      </c>
    </row>
    <row r="35" spans="1:10">
      <c r="A35" s="26">
        <v>33</v>
      </c>
      <c r="B35" s="26">
        <v>598</v>
      </c>
      <c r="C35" s="26" t="s">
        <v>49</v>
      </c>
      <c r="D35" s="26" t="s">
        <v>18</v>
      </c>
      <c r="E35" s="27">
        <v>2796</v>
      </c>
      <c r="F35" s="27">
        <f>VLOOKUP(B:B,[2]Sheet1!$H$1:$I$65536,2,0)</f>
        <v>1154.68</v>
      </c>
      <c r="G35" s="29">
        <f>F35/E35</f>
        <v>0.412975679542203</v>
      </c>
      <c r="H35" s="27">
        <f>VLOOKUP(B:B,鲁南制药品种明细!A:D,4,0)</f>
        <v>8746</v>
      </c>
      <c r="I35" s="34">
        <f>VLOOKUP(B:B,[1]Sheet1!$G$1:$H$65536,2,0)</f>
        <v>4502</v>
      </c>
      <c r="J35" s="35">
        <f>I35/H35</f>
        <v>0.514749599817059</v>
      </c>
    </row>
    <row r="36" spans="1:10">
      <c r="A36" s="26">
        <v>34</v>
      </c>
      <c r="B36" s="26">
        <v>581</v>
      </c>
      <c r="C36" s="26" t="s">
        <v>50</v>
      </c>
      <c r="D36" s="26" t="s">
        <v>18</v>
      </c>
      <c r="E36" s="27">
        <v>2689</v>
      </c>
      <c r="F36" s="27">
        <f>VLOOKUP(B:B,[2]Sheet1!$H$1:$I$65536,2,0)</f>
        <v>2094.2</v>
      </c>
      <c r="G36" s="30">
        <f>F36/E36</f>
        <v>0.778802528821123</v>
      </c>
      <c r="H36" s="27">
        <f>VLOOKUP(B:B,鲁南制药品种明细!A:D,4,0)</f>
        <v>12374</v>
      </c>
      <c r="I36" s="34">
        <f>VLOOKUP(B:B,[1]Sheet1!$G$1:$H$65536,2,0)</f>
        <v>8224.6</v>
      </c>
      <c r="J36" s="35">
        <f>I36/H36</f>
        <v>0.664667851947632</v>
      </c>
    </row>
    <row r="37" spans="1:10">
      <c r="A37" s="26">
        <v>35</v>
      </c>
      <c r="B37" s="26">
        <v>103198</v>
      </c>
      <c r="C37" s="26" t="s">
        <v>51</v>
      </c>
      <c r="D37" s="26" t="s">
        <v>20</v>
      </c>
      <c r="E37" s="27">
        <v>2662</v>
      </c>
      <c r="F37" s="27">
        <f>VLOOKUP(B:B,[2]Sheet1!$H$1:$I$65536,2,0)</f>
        <v>1517.5</v>
      </c>
      <c r="G37" s="30">
        <f>F37/E37</f>
        <v>0.570060105184072</v>
      </c>
      <c r="H37" s="27">
        <f>VLOOKUP(B:B,鲁南制药品种明细!A:D,4,0)</f>
        <v>20000</v>
      </c>
      <c r="I37" s="34">
        <f>VLOOKUP(B:B,[1]Sheet1!$G$1:$H$65536,2,0)</f>
        <v>8469.59</v>
      </c>
      <c r="J37" s="36">
        <f>I37/H37</f>
        <v>0.4234795</v>
      </c>
    </row>
    <row r="38" spans="1:10">
      <c r="A38" s="26">
        <v>36</v>
      </c>
      <c r="B38" s="26">
        <v>587</v>
      </c>
      <c r="C38" s="26" t="s">
        <v>52</v>
      </c>
      <c r="D38" s="26" t="s">
        <v>16</v>
      </c>
      <c r="E38" s="27">
        <v>2624</v>
      </c>
      <c r="F38" s="27">
        <f>VLOOKUP(B:B,[2]Sheet1!$H$1:$I$65536,2,0)</f>
        <v>1817.89</v>
      </c>
      <c r="G38" s="30">
        <f>F38/E38</f>
        <v>0.692793445121951</v>
      </c>
      <c r="H38" s="27">
        <f>VLOOKUP(B:B,鲁南制药品种明细!A:D,4,0)</f>
        <v>5225</v>
      </c>
      <c r="I38" s="34">
        <f>VLOOKUP(B:B,[1]Sheet1!$G$1:$H$65536,2,0)</f>
        <v>7050.01</v>
      </c>
      <c r="J38" s="35">
        <f>I38/H38</f>
        <v>1.34928421052632</v>
      </c>
    </row>
    <row r="39" spans="1:10">
      <c r="A39" s="26">
        <v>37</v>
      </c>
      <c r="B39" s="26">
        <v>514</v>
      </c>
      <c r="C39" s="26" t="s">
        <v>53</v>
      </c>
      <c r="D39" s="26" t="s">
        <v>39</v>
      </c>
      <c r="E39" s="27">
        <v>2602</v>
      </c>
      <c r="F39" s="27">
        <f>VLOOKUP(B:B,[2]Sheet1!$H$1:$I$65536,2,0)</f>
        <v>972.56</v>
      </c>
      <c r="G39" s="29">
        <f>F39/E39</f>
        <v>0.373774019984627</v>
      </c>
      <c r="H39" s="27">
        <f>VLOOKUP(B:B,鲁南制药品种明细!A:D,4,0)</f>
        <v>5674</v>
      </c>
      <c r="I39" s="34">
        <f>VLOOKUP(B:B,[1]Sheet1!$G$1:$H$65536,2,0)</f>
        <v>4558.35</v>
      </c>
      <c r="J39" s="35">
        <f>I39/H39</f>
        <v>0.803375044060628</v>
      </c>
    </row>
    <row r="40" spans="1:10">
      <c r="A40" s="26">
        <v>38</v>
      </c>
      <c r="B40" s="26">
        <v>585</v>
      </c>
      <c r="C40" s="26" t="s">
        <v>54</v>
      </c>
      <c r="D40" s="26" t="s">
        <v>18</v>
      </c>
      <c r="E40" s="27">
        <v>2594</v>
      </c>
      <c r="F40" s="27">
        <f>VLOOKUP(B:B,[2]Sheet1!$H$1:$I$65536,2,0)</f>
        <v>1936.3</v>
      </c>
      <c r="G40" s="30">
        <f>F40/E40</f>
        <v>0.746453353893601</v>
      </c>
      <c r="H40" s="27">
        <f>VLOOKUP(B:B,鲁南制药品种明细!A:D,4,0)</f>
        <v>20000</v>
      </c>
      <c r="I40" s="34">
        <f>VLOOKUP(B:B,[1]Sheet1!$G$1:$H$65536,2,0)</f>
        <v>13539.68</v>
      </c>
      <c r="J40" s="35">
        <f>I40/H40</f>
        <v>0.676984</v>
      </c>
    </row>
    <row r="41" spans="1:10">
      <c r="A41" s="26">
        <v>39</v>
      </c>
      <c r="B41" s="26">
        <v>582</v>
      </c>
      <c r="C41" s="26" t="s">
        <v>55</v>
      </c>
      <c r="D41" s="26" t="s">
        <v>20</v>
      </c>
      <c r="E41" s="27">
        <v>2588</v>
      </c>
      <c r="F41" s="27">
        <f>VLOOKUP(B:B,[2]Sheet1!$H$1:$I$65536,2,0)</f>
        <v>3008.61</v>
      </c>
      <c r="G41" s="30">
        <f>F41/E41</f>
        <v>1.16252318392581</v>
      </c>
      <c r="H41" s="27">
        <f>VLOOKUP(B:B,鲁南制药品种明细!A:D,4,0)</f>
        <v>16485</v>
      </c>
      <c r="I41" s="34">
        <f>VLOOKUP(B:B,[1]Sheet1!$G$1:$H$65536,2,0)</f>
        <v>5425.2</v>
      </c>
      <c r="J41" s="36">
        <f>I41/H41</f>
        <v>0.329099181073703</v>
      </c>
    </row>
    <row r="42" spans="1:10">
      <c r="A42" s="26">
        <v>40</v>
      </c>
      <c r="B42" s="26">
        <v>104428</v>
      </c>
      <c r="C42" s="26" t="s">
        <v>56</v>
      </c>
      <c r="D42" s="26" t="s">
        <v>16</v>
      </c>
      <c r="E42" s="27">
        <v>2498</v>
      </c>
      <c r="F42" s="27">
        <f>VLOOKUP(B:B,[2]Sheet1!$H$1:$I$65536,2,0)</f>
        <v>1470.62</v>
      </c>
      <c r="G42" s="30">
        <f>F42/E42</f>
        <v>0.588718975180144</v>
      </c>
      <c r="H42" s="27">
        <f>VLOOKUP(B:B,鲁南制药品种明细!A:D,4,0)</f>
        <v>3367</v>
      </c>
      <c r="I42" s="34">
        <f>VLOOKUP(B:B,[1]Sheet1!$G$1:$H$65536,2,0)</f>
        <v>2525</v>
      </c>
      <c r="J42" s="35">
        <f>I42/H42</f>
        <v>0.74992574992575</v>
      </c>
    </row>
    <row r="43" spans="1:10">
      <c r="A43" s="26">
        <v>41</v>
      </c>
      <c r="B43" s="26">
        <v>737</v>
      </c>
      <c r="C43" s="26" t="s">
        <v>57</v>
      </c>
      <c r="D43" s="26" t="s">
        <v>24</v>
      </c>
      <c r="E43" s="27">
        <v>2468</v>
      </c>
      <c r="F43" s="27">
        <f>VLOOKUP(B:B,[2]Sheet1!$H$1:$I$65536,2,0)</f>
        <v>1408.8</v>
      </c>
      <c r="G43" s="30">
        <f>F43/E43</f>
        <v>0.570826580226904</v>
      </c>
      <c r="H43" s="27">
        <f>VLOOKUP(B:B,鲁南制药品种明细!A:D,4,0)</f>
        <v>12196</v>
      </c>
      <c r="I43" s="34">
        <f>VLOOKUP(B:B,[1]Sheet1!$G$1:$H$65536,2,0)</f>
        <v>4053.01</v>
      </c>
      <c r="J43" s="36">
        <f>I43/H43</f>
        <v>0.332322892751722</v>
      </c>
    </row>
    <row r="44" spans="1:10">
      <c r="A44" s="26">
        <v>42</v>
      </c>
      <c r="B44" s="26">
        <v>52</v>
      </c>
      <c r="C44" s="26" t="s">
        <v>58</v>
      </c>
      <c r="D44" s="26" t="s">
        <v>16</v>
      </c>
      <c r="E44" s="27">
        <v>2460</v>
      </c>
      <c r="F44" s="27">
        <f>VLOOKUP(B:B,[2]Sheet1!$H$1:$I$65536,2,0)</f>
        <v>563.8</v>
      </c>
      <c r="G44" s="29">
        <f>F44/E44</f>
        <v>0.229186991869919</v>
      </c>
      <c r="H44" s="27">
        <f>VLOOKUP(B:B,鲁南制药品种明细!A:D,4,0)</f>
        <v>2645</v>
      </c>
      <c r="I44" s="34">
        <f>VLOOKUP(B:B,[1]Sheet1!$G$1:$H$65536,2,0)</f>
        <v>3611.16</v>
      </c>
      <c r="J44" s="35">
        <f>I44/H44</f>
        <v>1.36527788279773</v>
      </c>
    </row>
    <row r="45" spans="1:10">
      <c r="A45" s="26">
        <v>43</v>
      </c>
      <c r="B45" s="26">
        <v>108277</v>
      </c>
      <c r="C45" s="26" t="s">
        <v>59</v>
      </c>
      <c r="D45" s="26" t="s">
        <v>20</v>
      </c>
      <c r="E45" s="27">
        <v>2393</v>
      </c>
      <c r="F45" s="27">
        <f>VLOOKUP(B:B,[2]Sheet1!$H$1:$I$65536,2,0)</f>
        <v>1276.7</v>
      </c>
      <c r="G45" s="30">
        <f>F45/E45</f>
        <v>0.533514417049728</v>
      </c>
      <c r="H45" s="27">
        <f>VLOOKUP(B:B,鲁南制药品种明细!A:D,4,0)</f>
        <v>3757</v>
      </c>
      <c r="I45" s="34">
        <f>VLOOKUP(B:B,[1]Sheet1!$G$1:$H$65536,2,0)</f>
        <v>5195.05</v>
      </c>
      <c r="J45" s="35">
        <f>I45/H45</f>
        <v>1.3827655043918</v>
      </c>
    </row>
    <row r="46" spans="1:10">
      <c r="A46" s="26">
        <v>44</v>
      </c>
      <c r="B46" s="26">
        <v>107658</v>
      </c>
      <c r="C46" s="26" t="s">
        <v>60</v>
      </c>
      <c r="D46" s="26" t="s">
        <v>16</v>
      </c>
      <c r="E46" s="27">
        <v>2378</v>
      </c>
      <c r="F46" s="27">
        <f>VLOOKUP(B:B,[2]Sheet1!$H$1:$I$65536,2,0)</f>
        <v>2024.23</v>
      </c>
      <c r="G46" s="30">
        <f>F46/E46</f>
        <v>0.85123212783852</v>
      </c>
      <c r="H46" s="27">
        <f>VLOOKUP(B:B,鲁南制药品种明细!A:D,4,0)</f>
        <v>5176</v>
      </c>
      <c r="I46" s="34">
        <f>VLOOKUP(B:B,[1]Sheet1!$G$1:$H$65536,2,0)</f>
        <v>2314.03</v>
      </c>
      <c r="J46" s="36">
        <f>I46/H46</f>
        <v>0.447069165378671</v>
      </c>
    </row>
    <row r="47" spans="1:10">
      <c r="A47" s="26">
        <v>45</v>
      </c>
      <c r="B47" s="26">
        <v>726</v>
      </c>
      <c r="C47" s="26" t="s">
        <v>61</v>
      </c>
      <c r="D47" s="26" t="s">
        <v>20</v>
      </c>
      <c r="E47" s="27">
        <v>2368</v>
      </c>
      <c r="F47" s="27">
        <f>VLOOKUP(B:B,[2]Sheet1!$H$1:$I$65536,2,0)</f>
        <v>1692.79</v>
      </c>
      <c r="G47" s="30">
        <f>F47/E47</f>
        <v>0.714860641891892</v>
      </c>
      <c r="H47" s="27">
        <f>VLOOKUP(B:B,鲁南制药品种明细!A:D,4,0)</f>
        <v>8854</v>
      </c>
      <c r="I47" s="34">
        <f>VLOOKUP(B:B,[1]Sheet1!$G$1:$H$65536,2,0)</f>
        <v>6932.04</v>
      </c>
      <c r="J47" s="35">
        <f>I47/H47</f>
        <v>0.782927490399819</v>
      </c>
    </row>
    <row r="48" spans="1:10">
      <c r="A48" s="26">
        <v>46</v>
      </c>
      <c r="B48" s="26">
        <v>106066</v>
      </c>
      <c r="C48" s="26" t="s">
        <v>62</v>
      </c>
      <c r="D48" s="26" t="s">
        <v>11</v>
      </c>
      <c r="E48" s="27">
        <v>2362</v>
      </c>
      <c r="F48" s="27">
        <f>VLOOKUP(B:B,[2]Sheet1!$H$1:$I$65536,2,0)</f>
        <v>1050.8</v>
      </c>
      <c r="G48" s="29">
        <f>F48/E48</f>
        <v>0.444877222692633</v>
      </c>
      <c r="H48" s="27">
        <f>VLOOKUP(B:B,鲁南制药品种明细!A:D,4,0)</f>
        <v>15350</v>
      </c>
      <c r="I48" s="34">
        <f>VLOOKUP(B:B,[1]Sheet1!$G$1:$H$65536,2,0)</f>
        <v>5575.07</v>
      </c>
      <c r="J48" s="36">
        <f>I48/H48</f>
        <v>0.36319674267101</v>
      </c>
    </row>
    <row r="49" spans="1:10">
      <c r="A49" s="26">
        <v>47</v>
      </c>
      <c r="B49" s="26">
        <v>571</v>
      </c>
      <c r="C49" s="26" t="s">
        <v>63</v>
      </c>
      <c r="D49" s="26" t="s">
        <v>24</v>
      </c>
      <c r="E49" s="27">
        <v>2331</v>
      </c>
      <c r="F49" s="27">
        <f>VLOOKUP(B:B,[2]Sheet1!$H$1:$I$65536,2,0)</f>
        <v>1115.3</v>
      </c>
      <c r="G49" s="29">
        <f>F49/E49</f>
        <v>0.478464178464178</v>
      </c>
      <c r="H49" s="27">
        <f>VLOOKUP(B:B,鲁南制药品种明细!A:D,4,0)</f>
        <v>20000</v>
      </c>
      <c r="I49" s="34">
        <f>VLOOKUP(B:B,[1]Sheet1!$G$1:$H$65536,2,0)</f>
        <v>11051.92</v>
      </c>
      <c r="J49" s="35">
        <f>I49/H49</f>
        <v>0.552596</v>
      </c>
    </row>
    <row r="50" spans="1:10">
      <c r="A50" s="26">
        <v>48</v>
      </c>
      <c r="B50" s="26">
        <v>106569</v>
      </c>
      <c r="C50" s="26" t="s">
        <v>64</v>
      </c>
      <c r="D50" s="26" t="s">
        <v>20</v>
      </c>
      <c r="E50" s="27">
        <v>2314</v>
      </c>
      <c r="F50" s="27">
        <f>VLOOKUP(B:B,[2]Sheet1!$H$1:$I$65536,2,0)</f>
        <v>1442.26</v>
      </c>
      <c r="G50" s="30">
        <f>F50/E50</f>
        <v>0.623275713050994</v>
      </c>
      <c r="H50" s="27">
        <f>VLOOKUP(B:B,鲁南制药品种明细!A:D,4,0)</f>
        <v>7308</v>
      </c>
      <c r="I50" s="34">
        <f>VLOOKUP(B:B,[1]Sheet1!$G$1:$H$65536,2,0)</f>
        <v>4494.46</v>
      </c>
      <c r="J50" s="35">
        <f>I50/H50</f>
        <v>0.615005473453749</v>
      </c>
    </row>
    <row r="51" spans="1:10">
      <c r="A51" s="26">
        <v>49</v>
      </c>
      <c r="B51" s="26">
        <v>359</v>
      </c>
      <c r="C51" s="26" t="s">
        <v>65</v>
      </c>
      <c r="D51" s="26" t="s">
        <v>20</v>
      </c>
      <c r="E51" s="27">
        <v>2301</v>
      </c>
      <c r="F51" s="27">
        <f>VLOOKUP(B:B,[2]Sheet1!$H$1:$I$65536,2,0)</f>
        <v>925.54</v>
      </c>
      <c r="G51" s="29">
        <f>F51/E51</f>
        <v>0.402233811386354</v>
      </c>
      <c r="H51" s="27">
        <f>VLOOKUP(B:B,鲁南制药品种明细!A:D,4,0)</f>
        <v>6581</v>
      </c>
      <c r="I51" s="34">
        <f>VLOOKUP(B:B,[1]Sheet1!$G$1:$H$65536,2,0)</f>
        <v>1820.73</v>
      </c>
      <c r="J51" s="36">
        <f>I51/H51</f>
        <v>0.276664640632123</v>
      </c>
    </row>
    <row r="52" spans="1:10">
      <c r="A52" s="26">
        <v>50</v>
      </c>
      <c r="B52" s="26">
        <v>748</v>
      </c>
      <c r="C52" s="26" t="s">
        <v>66</v>
      </c>
      <c r="D52" s="26" t="s">
        <v>14</v>
      </c>
      <c r="E52" s="27">
        <v>2225</v>
      </c>
      <c r="F52" s="27">
        <f>VLOOKUP(B:B,[2]Sheet1!$H$1:$I$65536,2,0)</f>
        <v>1069.51</v>
      </c>
      <c r="G52" s="29">
        <f>F52/E52</f>
        <v>0.480678651685393</v>
      </c>
      <c r="H52" s="27">
        <f>VLOOKUP(B:B,鲁南制药品种明细!A:D,4,0)</f>
        <v>7243</v>
      </c>
      <c r="I52" s="34">
        <f>VLOOKUP(B:B,[1]Sheet1!$G$1:$H$65536,2,0)</f>
        <v>5315.03</v>
      </c>
      <c r="J52" s="35">
        <f>I52/H52</f>
        <v>0.733816098301809</v>
      </c>
    </row>
    <row r="53" spans="1:10">
      <c r="A53" s="26">
        <v>51</v>
      </c>
      <c r="B53" s="26">
        <v>730</v>
      </c>
      <c r="C53" s="26" t="s">
        <v>67</v>
      </c>
      <c r="D53" s="26" t="s">
        <v>16</v>
      </c>
      <c r="E53" s="27">
        <v>2203</v>
      </c>
      <c r="F53" s="27">
        <f>VLOOKUP(B:B,[2]Sheet1!$H$1:$I$65536,2,0)</f>
        <v>1959</v>
      </c>
      <c r="G53" s="30">
        <f>F53/E53</f>
        <v>0.889241942805266</v>
      </c>
      <c r="H53" s="27">
        <f>VLOOKUP(B:B,鲁南制药品种明细!A:D,4,0)</f>
        <v>6800</v>
      </c>
      <c r="I53" s="34">
        <f>VLOOKUP(B:B,[1]Sheet1!$G$1:$H$65536,2,0)</f>
        <v>5725.03</v>
      </c>
      <c r="J53" s="35">
        <f>I53/H53</f>
        <v>0.841916176470588</v>
      </c>
    </row>
    <row r="54" spans="1:10">
      <c r="A54" s="26">
        <v>52</v>
      </c>
      <c r="B54" s="26">
        <v>743</v>
      </c>
      <c r="C54" s="26" t="s">
        <v>68</v>
      </c>
      <c r="D54" s="26" t="s">
        <v>24</v>
      </c>
      <c r="E54" s="27">
        <v>2200</v>
      </c>
      <c r="F54" s="27">
        <f>VLOOKUP(B:B,[2]Sheet1!$H$1:$I$65536,2,0)</f>
        <v>1301.47</v>
      </c>
      <c r="G54" s="30">
        <f>F54/E54</f>
        <v>0.591577272727273</v>
      </c>
      <c r="H54" s="27">
        <f>VLOOKUP(B:B,鲁南制药品种明细!A:D,4,0)</f>
        <v>6131</v>
      </c>
      <c r="I54" s="34">
        <f>VLOOKUP(B:B,[1]Sheet1!$G$1:$H$65536,2,0)</f>
        <v>2548.14</v>
      </c>
      <c r="J54" s="36">
        <f>I54/H54</f>
        <v>0.415615723373022</v>
      </c>
    </row>
    <row r="55" spans="1:10">
      <c r="A55" s="26">
        <v>53</v>
      </c>
      <c r="B55" s="26">
        <v>391</v>
      </c>
      <c r="C55" s="26" t="s">
        <v>69</v>
      </c>
      <c r="D55" s="26" t="s">
        <v>18</v>
      </c>
      <c r="E55" s="27">
        <v>2184</v>
      </c>
      <c r="F55" s="27">
        <f>VLOOKUP(B:B,[2]Sheet1!$H$1:$I$65536,2,0)</f>
        <v>932.35</v>
      </c>
      <c r="G55" s="29">
        <f>F55/E55</f>
        <v>0.426900183150183</v>
      </c>
      <c r="H55" s="27">
        <f>VLOOKUP(B:B,鲁南制药品种明细!A:D,4,0)</f>
        <v>4367</v>
      </c>
      <c r="I55" s="34">
        <f>VLOOKUP(B:B,[1]Sheet1!$G$1:$H$65536,2,0)</f>
        <v>2556.02</v>
      </c>
      <c r="J55" s="35">
        <f>I55/H55</f>
        <v>0.585303411953286</v>
      </c>
    </row>
    <row r="56" spans="1:10">
      <c r="A56" s="26">
        <v>54</v>
      </c>
      <c r="B56" s="26">
        <v>102935</v>
      </c>
      <c r="C56" s="26" t="s">
        <v>70</v>
      </c>
      <c r="D56" s="26" t="s">
        <v>11</v>
      </c>
      <c r="E56" s="27">
        <v>2137</v>
      </c>
      <c r="F56" s="27">
        <f>VLOOKUP(B:B,[2]Sheet1!$H$1:$I$65536,2,0)</f>
        <v>807.5</v>
      </c>
      <c r="G56" s="29">
        <f>F56/E56</f>
        <v>0.377866167524567</v>
      </c>
      <c r="H56" s="27">
        <f>VLOOKUP(B:B,鲁南制药品种明细!A:D,4,0)</f>
        <v>6186</v>
      </c>
      <c r="I56" s="34">
        <f>VLOOKUP(B:B,[1]Sheet1!$G$1:$H$65536,2,0)</f>
        <v>4177.02</v>
      </c>
      <c r="J56" s="35">
        <f>I56/H56</f>
        <v>0.675237633365664</v>
      </c>
    </row>
    <row r="57" spans="1:10">
      <c r="A57" s="26">
        <v>55</v>
      </c>
      <c r="B57" s="26">
        <v>399</v>
      </c>
      <c r="C57" s="26" t="s">
        <v>71</v>
      </c>
      <c r="D57" s="26" t="s">
        <v>18</v>
      </c>
      <c r="E57" s="27">
        <v>2133</v>
      </c>
      <c r="F57" s="27">
        <f>VLOOKUP(B:B,[2]Sheet1!$H$1:$I$65536,2,0)</f>
        <v>2229.22</v>
      </c>
      <c r="G57" s="30">
        <f>F57/E57</f>
        <v>1.0451101734646</v>
      </c>
      <c r="H57" s="27">
        <f>VLOOKUP(B:B,鲁南制药品种明细!A:D,4,0)</f>
        <v>6745</v>
      </c>
      <c r="I57" s="34">
        <f>VLOOKUP(B:B,[1]Sheet1!$G$1:$H$65536,2,0)</f>
        <v>4467.7</v>
      </c>
      <c r="J57" s="35">
        <f>I57/H57</f>
        <v>0.662372127501853</v>
      </c>
    </row>
    <row r="58" spans="1:10">
      <c r="A58" s="26">
        <v>56</v>
      </c>
      <c r="B58" s="26">
        <v>118951</v>
      </c>
      <c r="C58" s="26" t="s">
        <v>72</v>
      </c>
      <c r="D58" s="26" t="s">
        <v>20</v>
      </c>
      <c r="E58" s="27">
        <v>2133</v>
      </c>
      <c r="F58" s="27">
        <f>VLOOKUP(B:B,[2]Sheet1!$H$1:$I$65536,2,0)</f>
        <v>1119</v>
      </c>
      <c r="G58" s="30">
        <f>F58/E58</f>
        <v>0.524613220815752</v>
      </c>
      <c r="H58" s="27">
        <f>VLOOKUP(B:B,鲁南制药品种明细!A:D,4,0)</f>
        <v>5418</v>
      </c>
      <c r="I58" s="34">
        <f>VLOOKUP(B:B,[1]Sheet1!$G$1:$H$65536,2,0)</f>
        <v>1558.02</v>
      </c>
      <c r="J58" s="36">
        <f>I58/H58</f>
        <v>0.287563676633444</v>
      </c>
    </row>
    <row r="59" spans="1:10">
      <c r="A59" s="26">
        <v>57</v>
      </c>
      <c r="B59" s="26">
        <v>515</v>
      </c>
      <c r="C59" s="26" t="s">
        <v>73</v>
      </c>
      <c r="D59" s="26" t="s">
        <v>24</v>
      </c>
      <c r="E59" s="27">
        <v>2127</v>
      </c>
      <c r="F59" s="27">
        <f>VLOOKUP(B:B,[2]Sheet1!$H$1:$I$65536,2,0)</f>
        <v>2590.33</v>
      </c>
      <c r="G59" s="30">
        <f>F59/E59</f>
        <v>1.21783262811472</v>
      </c>
      <c r="H59" s="27">
        <f>VLOOKUP(B:B,鲁南制药品种明细!A:D,4,0)</f>
        <v>7717</v>
      </c>
      <c r="I59" s="34">
        <f>VLOOKUP(B:B,[1]Sheet1!$G$1:$H$65536,2,0)</f>
        <v>10959.25</v>
      </c>
      <c r="J59" s="35">
        <f>I59/H59</f>
        <v>1.42014383827912</v>
      </c>
    </row>
    <row r="60" spans="1:10">
      <c r="A60" s="26">
        <v>58</v>
      </c>
      <c r="B60" s="26">
        <v>707</v>
      </c>
      <c r="C60" s="26" t="s">
        <v>74</v>
      </c>
      <c r="D60" s="26" t="s">
        <v>24</v>
      </c>
      <c r="E60" s="27">
        <v>2117</v>
      </c>
      <c r="F60" s="27">
        <f>VLOOKUP(B:B,[2]Sheet1!$H$1:$I$65536,2,0)</f>
        <v>1252.01</v>
      </c>
      <c r="G60" s="30">
        <f>F60/E60</f>
        <v>0.591407652338214</v>
      </c>
      <c r="H60" s="27">
        <f>VLOOKUP(B:B,鲁南制药品种明细!A:D,4,0)</f>
        <v>20000</v>
      </c>
      <c r="I60" s="34">
        <f>VLOOKUP(B:B,[1]Sheet1!$G$1:$H$65536,2,0)</f>
        <v>13817.11</v>
      </c>
      <c r="J60" s="35">
        <f>I60/H60</f>
        <v>0.6908555</v>
      </c>
    </row>
    <row r="61" spans="1:10">
      <c r="A61" s="26">
        <v>59</v>
      </c>
      <c r="B61" s="26">
        <v>104430</v>
      </c>
      <c r="C61" s="26" t="s">
        <v>75</v>
      </c>
      <c r="D61" s="26" t="s">
        <v>24</v>
      </c>
      <c r="E61" s="27">
        <v>2114</v>
      </c>
      <c r="F61" s="27">
        <f>VLOOKUP(B:B,[2]Sheet1!$H$1:$I$65536,2,0)</f>
        <v>626</v>
      </c>
      <c r="G61" s="29">
        <f>F61/E61</f>
        <v>0.296121097445601</v>
      </c>
      <c r="H61" s="27">
        <f>VLOOKUP(B:B,鲁南制药品种明细!A:D,4,0)</f>
        <v>10043</v>
      </c>
      <c r="I61" s="34">
        <f>VLOOKUP(B:B,[1]Sheet1!$G$1:$H$65536,2,0)</f>
        <v>2505.01</v>
      </c>
      <c r="J61" s="36">
        <f>I61/H61</f>
        <v>0.249428457632182</v>
      </c>
    </row>
    <row r="62" spans="1:10">
      <c r="A62" s="26">
        <v>60</v>
      </c>
      <c r="B62" s="26">
        <v>102564</v>
      </c>
      <c r="C62" s="26" t="s">
        <v>76</v>
      </c>
      <c r="D62" s="26" t="s">
        <v>14</v>
      </c>
      <c r="E62" s="27">
        <v>2071</v>
      </c>
      <c r="F62" s="27">
        <f>VLOOKUP(B:B,[2]Sheet1!$H$1:$I$65536,2,0)</f>
        <v>815.3</v>
      </c>
      <c r="G62" s="29">
        <f>F62/E62</f>
        <v>0.393674553355867</v>
      </c>
      <c r="H62" s="27">
        <f>VLOOKUP(B:B,鲁南制药品种明细!A:D,4,0)</f>
        <v>8013</v>
      </c>
      <c r="I62" s="34">
        <f>VLOOKUP(B:B,[1]Sheet1!$G$1:$H$65536,2,0)</f>
        <v>1148.03</v>
      </c>
      <c r="J62" s="36">
        <f>I62/H62</f>
        <v>0.143270934731062</v>
      </c>
    </row>
    <row r="63" spans="1:10">
      <c r="A63" s="26">
        <v>61</v>
      </c>
      <c r="B63" s="26">
        <v>105267</v>
      </c>
      <c r="C63" s="26" t="s">
        <v>77</v>
      </c>
      <c r="D63" s="26" t="s">
        <v>20</v>
      </c>
      <c r="E63" s="27">
        <v>2042</v>
      </c>
      <c r="F63" s="27">
        <f>VLOOKUP(B:B,[2]Sheet1!$H$1:$I$65536,2,0)</f>
        <v>2091.81</v>
      </c>
      <c r="G63" s="30">
        <f>F63/E63</f>
        <v>1.02439275220372</v>
      </c>
      <c r="H63" s="27">
        <f>VLOOKUP(B:B,鲁南制药品种明细!A:D,4,0)</f>
        <v>12214</v>
      </c>
      <c r="I63" s="34">
        <f>VLOOKUP(B:B,[1]Sheet1!$G$1:$H$65536,2,0)</f>
        <v>7446.05</v>
      </c>
      <c r="J63" s="35">
        <f>I63/H63</f>
        <v>0.609632389061732</v>
      </c>
    </row>
    <row r="64" spans="1:10">
      <c r="A64" s="26">
        <v>62</v>
      </c>
      <c r="B64" s="26">
        <v>102567</v>
      </c>
      <c r="C64" s="26" t="s">
        <v>78</v>
      </c>
      <c r="D64" s="26" t="s">
        <v>39</v>
      </c>
      <c r="E64" s="27">
        <v>2002</v>
      </c>
      <c r="F64" s="27">
        <f>VLOOKUP(B:B,[2]Sheet1!$H$1:$I$65536,2,0)</f>
        <v>329.31</v>
      </c>
      <c r="G64" s="29">
        <f>F64/E64</f>
        <v>0.16449050949051</v>
      </c>
      <c r="H64" s="27">
        <f>VLOOKUP(B:B,鲁南制药品种明细!A:D,4,0)</f>
        <v>4504</v>
      </c>
      <c r="I64" s="34">
        <f>VLOOKUP(B:B,[1]Sheet1!$G$1:$H$65536,2,0)</f>
        <v>1458.04</v>
      </c>
      <c r="J64" s="36">
        <f>I64/H64</f>
        <v>0.323721136767318</v>
      </c>
    </row>
    <row r="65" spans="1:10">
      <c r="A65" s="26">
        <v>63</v>
      </c>
      <c r="B65" s="26">
        <v>351</v>
      </c>
      <c r="C65" s="26" t="s">
        <v>79</v>
      </c>
      <c r="D65" s="26" t="s">
        <v>16</v>
      </c>
      <c r="E65" s="27">
        <v>1967</v>
      </c>
      <c r="F65" s="27">
        <f>VLOOKUP(B:B,[2]Sheet1!$H$1:$I$65536,2,0)</f>
        <v>296</v>
      </c>
      <c r="G65" s="29">
        <f>F65/E65</f>
        <v>0.150482968988307</v>
      </c>
      <c r="H65" s="27">
        <f>VLOOKUP(B:B,鲁南制药品种明细!A:D,4,0)</f>
        <v>4036</v>
      </c>
      <c r="I65" s="34">
        <f>VLOOKUP(B:B,[1]Sheet1!$G$1:$H$65536,2,0)</f>
        <v>2664.03</v>
      </c>
      <c r="J65" s="35">
        <f>I65/H65</f>
        <v>0.660066897918732</v>
      </c>
    </row>
    <row r="66" spans="1:10">
      <c r="A66" s="26">
        <v>64</v>
      </c>
      <c r="B66" s="26">
        <v>721</v>
      </c>
      <c r="C66" s="26" t="s">
        <v>80</v>
      </c>
      <c r="D66" s="26" t="s">
        <v>14</v>
      </c>
      <c r="E66" s="27">
        <v>1965</v>
      </c>
      <c r="F66" s="27">
        <f>VLOOKUP(B:B,[2]Sheet1!$H$1:$I$65536,2,0)</f>
        <v>1624</v>
      </c>
      <c r="G66" s="30">
        <f>F66/E66</f>
        <v>0.8264631043257</v>
      </c>
      <c r="H66" s="27">
        <f>VLOOKUP(B:B,鲁南制药品种明细!A:D,4,0)</f>
        <v>9858</v>
      </c>
      <c r="I66" s="34">
        <f>VLOOKUP(B:B,[1]Sheet1!$G$1:$H$65536,2,0)</f>
        <v>8389.08</v>
      </c>
      <c r="J66" s="35">
        <f>I66/H66</f>
        <v>0.850992087644553</v>
      </c>
    </row>
    <row r="67" spans="1:10">
      <c r="A67" s="26">
        <v>65</v>
      </c>
      <c r="B67" s="26">
        <v>114622</v>
      </c>
      <c r="C67" s="26" t="s">
        <v>81</v>
      </c>
      <c r="D67" s="26" t="s">
        <v>18</v>
      </c>
      <c r="E67" s="27">
        <v>1928</v>
      </c>
      <c r="F67" s="27">
        <f>VLOOKUP(B:B,[2]Sheet1!$H$1:$I$65536,2,0)</f>
        <v>583.15</v>
      </c>
      <c r="G67" s="29">
        <f>F67/E67</f>
        <v>0.302463692946058</v>
      </c>
      <c r="H67" s="27">
        <f>VLOOKUP(B:B,鲁南制药品种明细!A:D,4,0)</f>
        <v>7518</v>
      </c>
      <c r="I67" s="34">
        <f>VLOOKUP(B:B,[1]Sheet1!$G$1:$H$65536,2,0)</f>
        <v>1852.31</v>
      </c>
      <c r="J67" s="36">
        <f>I67/H67</f>
        <v>0.246383346634743</v>
      </c>
    </row>
    <row r="68" spans="1:10">
      <c r="A68" s="26">
        <v>66</v>
      </c>
      <c r="B68" s="26">
        <v>733</v>
      </c>
      <c r="C68" s="26" t="s">
        <v>82</v>
      </c>
      <c r="D68" s="26" t="s">
        <v>24</v>
      </c>
      <c r="E68" s="27">
        <v>1925</v>
      </c>
      <c r="F68" s="27">
        <f>VLOOKUP(B:B,[2]Sheet1!$H$1:$I$65536,2,0)</f>
        <v>847.5</v>
      </c>
      <c r="G68" s="29">
        <f>F68/E68</f>
        <v>0.44025974025974</v>
      </c>
      <c r="H68" s="27">
        <f>VLOOKUP(B:B,鲁南制药品种明细!A:D,4,0)</f>
        <v>5420</v>
      </c>
      <c r="I68" s="34">
        <f>VLOOKUP(B:B,[1]Sheet1!$G$1:$H$65536,2,0)</f>
        <v>2476.02</v>
      </c>
      <c r="J68" s="36">
        <f>I68/H68</f>
        <v>0.456830258302583</v>
      </c>
    </row>
    <row r="69" spans="1:10">
      <c r="A69" s="26">
        <v>67</v>
      </c>
      <c r="B69" s="26">
        <v>710</v>
      </c>
      <c r="C69" s="26" t="s">
        <v>83</v>
      </c>
      <c r="D69" s="26" t="s">
        <v>16</v>
      </c>
      <c r="E69" s="27">
        <v>1920</v>
      </c>
      <c r="F69" s="27">
        <f>VLOOKUP(B:B,[2]Sheet1!$H$1:$I$65536,2,0)</f>
        <v>478.04</v>
      </c>
      <c r="G69" s="29">
        <f>F69/E69</f>
        <v>0.248979166666667</v>
      </c>
      <c r="H69" s="27">
        <f>VLOOKUP(B:B,鲁南制药品种明细!A:D,4,0)</f>
        <v>2667</v>
      </c>
      <c r="I69" s="34">
        <f>VLOOKUP(B:B,[1]Sheet1!$G$1:$H$65536,2,0)</f>
        <v>1786</v>
      </c>
      <c r="J69" s="35">
        <f>I69/H69</f>
        <v>0.669666291713536</v>
      </c>
    </row>
    <row r="70" spans="1:10">
      <c r="A70" s="26">
        <v>68</v>
      </c>
      <c r="B70" s="26">
        <v>367</v>
      </c>
      <c r="C70" s="26" t="s">
        <v>84</v>
      </c>
      <c r="D70" s="26" t="s">
        <v>16</v>
      </c>
      <c r="E70" s="27">
        <v>1917</v>
      </c>
      <c r="F70" s="27">
        <f>VLOOKUP(B:B,[2]Sheet1!$H$1:$I$65536,2,0)</f>
        <v>739.1</v>
      </c>
      <c r="G70" s="29">
        <f>F70/E70</f>
        <v>0.385550339071466</v>
      </c>
      <c r="H70" s="27">
        <f>VLOOKUP(B:B,鲁南制药品种明细!A:D,4,0)</f>
        <v>2884</v>
      </c>
      <c r="I70" s="34">
        <f>VLOOKUP(B:B,[1]Sheet1!$G$1:$H$65536,2,0)</f>
        <v>1806</v>
      </c>
      <c r="J70" s="35">
        <f>I70/H70</f>
        <v>0.62621359223301</v>
      </c>
    </row>
    <row r="71" spans="1:10">
      <c r="A71" s="26">
        <v>69</v>
      </c>
      <c r="B71" s="26">
        <v>754</v>
      </c>
      <c r="C71" s="26" t="s">
        <v>85</v>
      </c>
      <c r="D71" s="26" t="s">
        <v>16</v>
      </c>
      <c r="E71" s="27">
        <v>1882</v>
      </c>
      <c r="F71" s="27">
        <f>VLOOKUP(B:B,[2]Sheet1!$H$1:$I$65536,2,0)</f>
        <v>796.8</v>
      </c>
      <c r="G71" s="29">
        <f>F71/E71</f>
        <v>0.423379383634431</v>
      </c>
      <c r="H71" s="27">
        <f>VLOOKUP(B:B,鲁南制药品种明细!A:D,4,0)</f>
        <v>1392</v>
      </c>
      <c r="I71" s="34">
        <f>VLOOKUP(B:B,[1]Sheet1!$G$1:$H$65536,2,0)</f>
        <v>744.02</v>
      </c>
      <c r="J71" s="35">
        <f>I71/H71</f>
        <v>0.534497126436782</v>
      </c>
    </row>
    <row r="72" spans="1:10">
      <c r="A72" s="26">
        <v>70</v>
      </c>
      <c r="B72" s="26">
        <v>377</v>
      </c>
      <c r="C72" s="26" t="s">
        <v>86</v>
      </c>
      <c r="D72" s="26" t="s">
        <v>24</v>
      </c>
      <c r="E72" s="27">
        <v>1830</v>
      </c>
      <c r="F72" s="27">
        <f>VLOOKUP(B:B,[2]Sheet1!$H$1:$I$65536,2,0)</f>
        <v>819.13</v>
      </c>
      <c r="G72" s="29">
        <f>F72/E72</f>
        <v>0.447612021857923</v>
      </c>
      <c r="H72" s="27">
        <f>VLOOKUP(B:B,鲁南制药品种明细!A:D,4,0)</f>
        <v>10709</v>
      </c>
      <c r="I72" s="34">
        <f>VLOOKUP(B:B,[1]Sheet1!$G$1:$H$65536,2,0)</f>
        <v>3956.01</v>
      </c>
      <c r="J72" s="36">
        <f>I72/H72</f>
        <v>0.369409842188813</v>
      </c>
    </row>
    <row r="73" spans="1:10">
      <c r="A73" s="26">
        <v>71</v>
      </c>
      <c r="B73" s="26">
        <v>105910</v>
      </c>
      <c r="C73" s="26" t="s">
        <v>87</v>
      </c>
      <c r="D73" s="26" t="s">
        <v>18</v>
      </c>
      <c r="E73" s="27">
        <v>1820</v>
      </c>
      <c r="F73" s="27">
        <f>VLOOKUP(B:B,[2]Sheet1!$H$1:$I$65536,2,0)</f>
        <v>1464</v>
      </c>
      <c r="G73" s="30">
        <f>F73/E73</f>
        <v>0.804395604395604</v>
      </c>
      <c r="H73" s="27">
        <f>VLOOKUP(B:B,鲁南制药品种明细!A:D,4,0)</f>
        <v>8328</v>
      </c>
      <c r="I73" s="34">
        <f>VLOOKUP(B:B,[1]Sheet1!$G$1:$H$65536,2,0)</f>
        <v>3177.03</v>
      </c>
      <c r="J73" s="36">
        <f>I73/H73</f>
        <v>0.381487752161383</v>
      </c>
    </row>
    <row r="74" spans="1:10">
      <c r="A74" s="26">
        <v>72</v>
      </c>
      <c r="B74" s="26">
        <v>117637</v>
      </c>
      <c r="C74" s="26" t="s">
        <v>88</v>
      </c>
      <c r="D74" s="26" t="s">
        <v>14</v>
      </c>
      <c r="E74" s="27">
        <v>1762</v>
      </c>
      <c r="F74" s="27">
        <f>VLOOKUP(B:B,[2]Sheet1!$H$1:$I$65536,2,0)</f>
        <v>781.01</v>
      </c>
      <c r="G74" s="29">
        <f>F74/E74</f>
        <v>0.443251986379115</v>
      </c>
      <c r="H74" s="27">
        <f>VLOOKUP(B:B,鲁南制药品种明细!A:D,4,0)</f>
        <v>4834</v>
      </c>
      <c r="I74" s="34">
        <f>VLOOKUP(B:B,[1]Sheet1!$G$1:$H$65536,2,0)</f>
        <v>2647.81</v>
      </c>
      <c r="J74" s="35">
        <f>I74/H74</f>
        <v>0.547747207281754</v>
      </c>
    </row>
    <row r="75" spans="1:10">
      <c r="A75" s="26">
        <v>73</v>
      </c>
      <c r="B75" s="26">
        <v>371</v>
      </c>
      <c r="C75" s="26" t="s">
        <v>89</v>
      </c>
      <c r="D75" s="26" t="s">
        <v>39</v>
      </c>
      <c r="E75" s="27">
        <v>1737</v>
      </c>
      <c r="F75" s="27">
        <f>VLOOKUP(B:B,[2]Sheet1!$H$1:$I$65536,2,0)</f>
        <v>831</v>
      </c>
      <c r="G75" s="29">
        <f>F75/E75</f>
        <v>0.478411053540587</v>
      </c>
      <c r="H75" s="27">
        <f>VLOOKUP(B:B,鲁南制药品种明细!A:D,4,0)</f>
        <v>4136</v>
      </c>
      <c r="I75" s="34">
        <f>VLOOKUP(B:B,[1]Sheet1!$G$1:$H$65536,2,0)</f>
        <v>666</v>
      </c>
      <c r="J75" s="36">
        <f>I75/H75</f>
        <v>0.161025145067698</v>
      </c>
    </row>
    <row r="76" spans="1:10">
      <c r="A76" s="26">
        <v>74</v>
      </c>
      <c r="B76" s="26">
        <v>747</v>
      </c>
      <c r="C76" s="26" t="s">
        <v>90</v>
      </c>
      <c r="D76" s="26" t="s">
        <v>18</v>
      </c>
      <c r="E76" s="27">
        <v>1735</v>
      </c>
      <c r="F76" s="27">
        <f>VLOOKUP(B:B,[2]Sheet1!$H$1:$I$65536,2,0)</f>
        <v>2718.59</v>
      </c>
      <c r="G76" s="30">
        <f>F76/E76</f>
        <v>1.56691066282421</v>
      </c>
      <c r="H76" s="27">
        <f>VLOOKUP(B:B,鲁南制药品种明细!A:D,4,0)</f>
        <v>9232</v>
      </c>
      <c r="I76" s="34">
        <f>VLOOKUP(B:B,[1]Sheet1!$G$1:$H$65536,2,0)</f>
        <v>9039.89</v>
      </c>
      <c r="J76" s="35">
        <f>I76/H76</f>
        <v>0.979190857885615</v>
      </c>
    </row>
    <row r="77" spans="1:10">
      <c r="A77" s="26">
        <v>75</v>
      </c>
      <c r="B77" s="26">
        <v>114069</v>
      </c>
      <c r="C77" s="26" t="s">
        <v>91</v>
      </c>
      <c r="D77" s="26" t="s">
        <v>24</v>
      </c>
      <c r="E77" s="27">
        <v>1733</v>
      </c>
      <c r="F77" s="27">
        <f>VLOOKUP(B:B,[2]Sheet1!$H$1:$I$65536,2,0)</f>
        <v>889.74</v>
      </c>
      <c r="G77" s="30">
        <f>F77/E77</f>
        <v>0.513410271206001</v>
      </c>
      <c r="H77" s="27">
        <f>VLOOKUP(B:B,鲁南制药品种明细!A:D,4,0)</f>
        <v>2186</v>
      </c>
      <c r="I77" s="34">
        <f>VLOOKUP(B:B,[1]Sheet1!$G$1:$H$65536,2,0)</f>
        <v>888.01</v>
      </c>
      <c r="J77" s="36">
        <f>I77/H77</f>
        <v>0.406225983531564</v>
      </c>
    </row>
    <row r="78" spans="1:10">
      <c r="A78" s="26">
        <v>76</v>
      </c>
      <c r="B78" s="26">
        <v>578</v>
      </c>
      <c r="C78" s="26" t="s">
        <v>92</v>
      </c>
      <c r="D78" s="26" t="s">
        <v>18</v>
      </c>
      <c r="E78" s="27">
        <v>1724</v>
      </c>
      <c r="F78" s="27">
        <f>VLOOKUP(B:B,[2]Sheet1!$H$1:$I$65536,2,0)</f>
        <v>1009.8</v>
      </c>
      <c r="G78" s="30">
        <f>F78/E78</f>
        <v>0.585730858468677</v>
      </c>
      <c r="H78" s="27">
        <f>VLOOKUP(B:B,鲁南制药品种明细!A:D,4,0)</f>
        <v>9404</v>
      </c>
      <c r="I78" s="34">
        <f>VLOOKUP(B:B,[1]Sheet1!$G$1:$H$65536,2,0)</f>
        <v>8854.13</v>
      </c>
      <c r="J78" s="35">
        <f>I78/H78</f>
        <v>0.941528073160357</v>
      </c>
    </row>
    <row r="79" spans="1:10">
      <c r="A79" s="26">
        <v>77</v>
      </c>
      <c r="B79" s="26">
        <v>106865</v>
      </c>
      <c r="C79" s="26" t="s">
        <v>93</v>
      </c>
      <c r="D79" s="26" t="s">
        <v>11</v>
      </c>
      <c r="E79" s="27">
        <v>1700</v>
      </c>
      <c r="F79" s="27">
        <f>VLOOKUP(B:B,[2]Sheet1!$H$1:$I$65536,2,0)</f>
        <v>253.01</v>
      </c>
      <c r="G79" s="29">
        <f>F79/E79</f>
        <v>0.148829411764706</v>
      </c>
      <c r="H79" s="27">
        <f>VLOOKUP(B:B,鲁南制药品种明细!A:D,4,0)</f>
        <v>8191</v>
      </c>
      <c r="I79" s="34">
        <f>VLOOKUP(B:B,[1]Sheet1!$G$1:$H$65536,2,0)</f>
        <v>3353.61</v>
      </c>
      <c r="J79" s="36">
        <f>I79/H79</f>
        <v>0.409426199487242</v>
      </c>
    </row>
    <row r="80" spans="1:10">
      <c r="A80" s="26">
        <v>78</v>
      </c>
      <c r="B80" s="26">
        <v>745</v>
      </c>
      <c r="C80" s="26" t="s">
        <v>94</v>
      </c>
      <c r="D80" s="26" t="s">
        <v>20</v>
      </c>
      <c r="E80" s="27">
        <v>1684</v>
      </c>
      <c r="F80" s="27">
        <f>VLOOKUP(B:B,[2]Sheet1!$H$1:$I$65536,2,0)</f>
        <v>934.49</v>
      </c>
      <c r="G80" s="30">
        <f>F80/E80</f>
        <v>0.554922802850356</v>
      </c>
      <c r="H80" s="27">
        <f>VLOOKUP(B:B,鲁南制药品种明细!A:D,4,0)</f>
        <v>9501</v>
      </c>
      <c r="I80" s="34">
        <f>VLOOKUP(B:B,[1]Sheet1!$G$1:$H$65536,2,0)</f>
        <v>1716</v>
      </c>
      <c r="J80" s="36">
        <f>I80/H80</f>
        <v>0.1806125670982</v>
      </c>
    </row>
    <row r="81" spans="1:10">
      <c r="A81" s="26">
        <v>79</v>
      </c>
      <c r="B81" s="26">
        <v>717</v>
      </c>
      <c r="C81" s="26" t="s">
        <v>95</v>
      </c>
      <c r="D81" s="26" t="s">
        <v>14</v>
      </c>
      <c r="E81" s="27">
        <v>1681</v>
      </c>
      <c r="F81" s="27">
        <f>VLOOKUP(B:B,[2]Sheet1!$H$1:$I$65536,2,0)</f>
        <v>1311.23</v>
      </c>
      <c r="G81" s="30">
        <f>F81/E81</f>
        <v>0.780029744199881</v>
      </c>
      <c r="H81" s="27">
        <f>VLOOKUP(B:B,鲁南制药品种明细!A:D,4,0)</f>
        <v>7106</v>
      </c>
      <c r="I81" s="34">
        <f>VLOOKUP(B:B,[1]Sheet1!$G$1:$H$65536,2,0)</f>
        <v>4618.04</v>
      </c>
      <c r="J81" s="35">
        <f>I81/H81</f>
        <v>0.64987897551365</v>
      </c>
    </row>
    <row r="82" spans="1:10">
      <c r="A82" s="26">
        <v>80</v>
      </c>
      <c r="B82" s="26">
        <v>105751</v>
      </c>
      <c r="C82" s="26" t="s">
        <v>96</v>
      </c>
      <c r="D82" s="26" t="s">
        <v>24</v>
      </c>
      <c r="E82" s="27">
        <v>1659</v>
      </c>
      <c r="F82" s="27">
        <f>VLOOKUP(B:B,[2]Sheet1!$H$1:$I$65536,2,0)</f>
        <v>1454.57</v>
      </c>
      <c r="G82" s="30">
        <f>F82/E82</f>
        <v>0.876775165762507</v>
      </c>
      <c r="H82" s="27">
        <f>VLOOKUP(B:B,鲁南制药品种明细!A:D,4,0)</f>
        <v>11454</v>
      </c>
      <c r="I82" s="34">
        <f>VLOOKUP(B:B,[1]Sheet1!$G$1:$H$65536,2,0)</f>
        <v>5670.05</v>
      </c>
      <c r="J82" s="35">
        <f>I82/H82</f>
        <v>0.49502793783831</v>
      </c>
    </row>
    <row r="83" spans="1:10">
      <c r="A83" s="26">
        <v>81</v>
      </c>
      <c r="B83" s="26">
        <v>572</v>
      </c>
      <c r="C83" s="26" t="s">
        <v>97</v>
      </c>
      <c r="D83" s="26" t="s">
        <v>18</v>
      </c>
      <c r="E83" s="27">
        <v>1603</v>
      </c>
      <c r="F83" s="27">
        <f>VLOOKUP(B:B,[2]Sheet1!$H$1:$I$65536,2,0)</f>
        <v>2569.2</v>
      </c>
      <c r="G83" s="30">
        <f>F83/E83</f>
        <v>1.60274485339988</v>
      </c>
      <c r="H83" s="27">
        <f>VLOOKUP(B:B,鲁南制药品种明细!A:D,4,0)</f>
        <v>4521</v>
      </c>
      <c r="I83" s="34">
        <f>VLOOKUP(B:B,[1]Sheet1!$G$1:$H$65536,2,0)</f>
        <v>2780.02</v>
      </c>
      <c r="J83" s="35">
        <f>I83/H83</f>
        <v>0.614912629949126</v>
      </c>
    </row>
    <row r="84" spans="1:10">
      <c r="A84" s="26">
        <v>82</v>
      </c>
      <c r="B84" s="26">
        <v>744</v>
      </c>
      <c r="C84" s="26" t="s">
        <v>98</v>
      </c>
      <c r="D84" s="26" t="s">
        <v>18</v>
      </c>
      <c r="E84" s="27">
        <v>1603</v>
      </c>
      <c r="F84" s="27">
        <f>VLOOKUP(B:B,[2]Sheet1!$H$1:$I$65536,2,0)</f>
        <v>799.99</v>
      </c>
      <c r="G84" s="30">
        <f>F84/E84</f>
        <v>0.499058016219588</v>
      </c>
      <c r="H84" s="27">
        <f>VLOOKUP(B:B,鲁南制药品种明细!A:D,4,0)</f>
        <v>4661</v>
      </c>
      <c r="I84" s="34">
        <f>VLOOKUP(B:B,[1]Sheet1!$G$1:$H$65536,2,0)</f>
        <v>5418.05</v>
      </c>
      <c r="J84" s="35">
        <f>I84/H84</f>
        <v>1.16242222698992</v>
      </c>
    </row>
    <row r="85" spans="1:10">
      <c r="A85" s="26">
        <v>83</v>
      </c>
      <c r="B85" s="26">
        <v>118074</v>
      </c>
      <c r="C85" s="26" t="s">
        <v>99</v>
      </c>
      <c r="D85" s="26" t="s">
        <v>24</v>
      </c>
      <c r="E85" s="27">
        <v>1582</v>
      </c>
      <c r="F85" s="27">
        <f>VLOOKUP(B:B,[2]Sheet1!$H$1:$I$65536,2,0)</f>
        <v>821.1</v>
      </c>
      <c r="G85" s="30">
        <f>F85/E85</f>
        <v>0.519026548672566</v>
      </c>
      <c r="H85" s="27">
        <f>VLOOKUP(B:B,鲁南制药品种明细!A:D,4,0)</f>
        <v>3154</v>
      </c>
      <c r="I85" s="34">
        <f>VLOOKUP(B:B,[1]Sheet1!$G$1:$H$65536,2,0)</f>
        <v>3456.02</v>
      </c>
      <c r="J85" s="35">
        <f>I85/H85</f>
        <v>1.09575776791376</v>
      </c>
    </row>
    <row r="86" spans="1:10">
      <c r="A86" s="26">
        <v>84</v>
      </c>
      <c r="B86" s="26">
        <v>738</v>
      </c>
      <c r="C86" s="26" t="s">
        <v>100</v>
      </c>
      <c r="D86" s="26" t="s">
        <v>16</v>
      </c>
      <c r="E86" s="27">
        <v>1495</v>
      </c>
      <c r="F86" s="27">
        <f>VLOOKUP(B:B,[2]Sheet1!$H$1:$I$65536,2,0)</f>
        <v>1689.87</v>
      </c>
      <c r="G86" s="30">
        <f>F86/E86</f>
        <v>1.13034782608696</v>
      </c>
      <c r="H86" s="27">
        <f>VLOOKUP(B:B,鲁南制药品种明细!A:D,4,0)</f>
        <v>3797</v>
      </c>
      <c r="I86" s="34">
        <f>VLOOKUP(B:B,[1]Sheet1!$G$1:$H$65536,2,0)</f>
        <v>3807</v>
      </c>
      <c r="J86" s="35">
        <f>I86/H86</f>
        <v>1.00263365815117</v>
      </c>
    </row>
    <row r="87" spans="1:10">
      <c r="A87" s="26">
        <v>85</v>
      </c>
      <c r="B87" s="26">
        <v>104533</v>
      </c>
      <c r="C87" s="26" t="s">
        <v>101</v>
      </c>
      <c r="D87" s="26" t="s">
        <v>14</v>
      </c>
      <c r="E87" s="27">
        <v>1492</v>
      </c>
      <c r="F87" s="27">
        <f>VLOOKUP(B:B,[2]Sheet1!$H$1:$I$65536,2,0)</f>
        <v>610.24</v>
      </c>
      <c r="G87" s="29">
        <f>F87/E87</f>
        <v>0.409008042895442</v>
      </c>
      <c r="H87" s="27">
        <f>VLOOKUP(B:B,鲁南制药品种明细!A:D,4,0)</f>
        <v>1214</v>
      </c>
      <c r="I87" s="34">
        <f>VLOOKUP(B:B,[1]Sheet1!$G$1:$H$65536,2,0)</f>
        <v>1536.02</v>
      </c>
      <c r="J87" s="35">
        <f>I87/H87</f>
        <v>1.26525535420099</v>
      </c>
    </row>
    <row r="88" spans="1:10">
      <c r="A88" s="26">
        <v>86</v>
      </c>
      <c r="B88" s="26">
        <v>104429</v>
      </c>
      <c r="C88" s="26" t="s">
        <v>102</v>
      </c>
      <c r="D88" s="26" t="s">
        <v>20</v>
      </c>
      <c r="E88" s="27">
        <v>1489</v>
      </c>
      <c r="F88" s="27">
        <f>VLOOKUP(B:B,[2]Sheet1!$H$1:$I$65536,2,0)</f>
        <v>922.92</v>
      </c>
      <c r="G88" s="30">
        <f>F88/E88</f>
        <v>0.619825386165212</v>
      </c>
      <c r="H88" s="27">
        <f>VLOOKUP(B:B,鲁南制药品种明细!A:D,4,0)</f>
        <v>4041</v>
      </c>
      <c r="I88" s="34">
        <f>VLOOKUP(B:B,[1]Sheet1!$G$1:$H$65536,2,0)</f>
        <v>1740.68</v>
      </c>
      <c r="J88" s="36">
        <f>I88/H88</f>
        <v>0.430754763672358</v>
      </c>
    </row>
    <row r="89" spans="1:10">
      <c r="A89" s="26">
        <v>87</v>
      </c>
      <c r="B89" s="26">
        <v>311</v>
      </c>
      <c r="C89" s="26" t="s">
        <v>103</v>
      </c>
      <c r="D89" s="26" t="s">
        <v>20</v>
      </c>
      <c r="E89" s="27">
        <v>1475</v>
      </c>
      <c r="F89" s="27">
        <f>VLOOKUP(B:B,[2]Sheet1!$H$1:$I$65536,2,0)</f>
        <v>1328.5</v>
      </c>
      <c r="G89" s="30">
        <f>F89/E89</f>
        <v>0.900677966101695</v>
      </c>
      <c r="H89" s="27">
        <f>VLOOKUP(B:B,鲁南制药品种明细!A:D,4,0)</f>
        <v>10868</v>
      </c>
      <c r="I89" s="34">
        <f>VLOOKUP(B:B,[1]Sheet1!$G$1:$H$65536,2,0)</f>
        <v>4588.05</v>
      </c>
      <c r="J89" s="36">
        <f>I89/H89</f>
        <v>0.422161391240339</v>
      </c>
    </row>
    <row r="90" spans="1:10">
      <c r="A90" s="26">
        <v>88</v>
      </c>
      <c r="B90" s="26">
        <v>114685</v>
      </c>
      <c r="C90" s="26" t="s">
        <v>104</v>
      </c>
      <c r="D90" s="26" t="s">
        <v>18</v>
      </c>
      <c r="E90" s="27">
        <v>1422</v>
      </c>
      <c r="F90" s="27">
        <f>VLOOKUP(B:B,[2]Sheet1!$H$1:$I$65536,2,0)</f>
        <v>1290.9</v>
      </c>
      <c r="G90" s="30">
        <f>F90/E90</f>
        <v>0.907805907172996</v>
      </c>
      <c r="H90" s="27">
        <f>VLOOKUP(B:B,鲁南制药品种明细!A:D,4,0)</f>
        <v>15744</v>
      </c>
      <c r="I90" s="34">
        <f>VLOOKUP(B:B,[1]Sheet1!$G$1:$H$65536,2,0)</f>
        <v>5632.89</v>
      </c>
      <c r="J90" s="36">
        <f>I90/H90</f>
        <v>0.357780106707317</v>
      </c>
    </row>
    <row r="91" spans="1:10">
      <c r="A91" s="26">
        <v>89</v>
      </c>
      <c r="B91" s="26">
        <v>117184</v>
      </c>
      <c r="C91" s="26" t="s">
        <v>105</v>
      </c>
      <c r="D91" s="26" t="s">
        <v>18</v>
      </c>
      <c r="E91" s="27">
        <v>1394</v>
      </c>
      <c r="F91" s="27">
        <f>VLOOKUP(B:B,[2]Sheet1!$H$1:$I$65536,2,0)</f>
        <v>573.9</v>
      </c>
      <c r="G91" s="29">
        <f>F91/E91</f>
        <v>0.411692969870875</v>
      </c>
      <c r="H91" s="27">
        <f>VLOOKUP(B:B,鲁南制药品种明细!A:D,4,0)</f>
        <v>7663</v>
      </c>
      <c r="I91" s="34">
        <f>VLOOKUP(B:B,[1]Sheet1!$G$1:$H$65536,2,0)</f>
        <v>4264.43</v>
      </c>
      <c r="J91" s="35">
        <f>I91/H91</f>
        <v>0.556496150332768</v>
      </c>
    </row>
    <row r="92" spans="1:10">
      <c r="A92" s="26">
        <v>90</v>
      </c>
      <c r="B92" s="26">
        <v>105396</v>
      </c>
      <c r="C92" s="26" t="s">
        <v>106</v>
      </c>
      <c r="D92" s="26" t="s">
        <v>18</v>
      </c>
      <c r="E92" s="27">
        <v>1378</v>
      </c>
      <c r="F92" s="27">
        <f>VLOOKUP(B:B,[2]Sheet1!$H$1:$I$65536,2,0)</f>
        <v>296</v>
      </c>
      <c r="G92" s="29">
        <f>F92/E92</f>
        <v>0.214804063860668</v>
      </c>
      <c r="H92" s="27">
        <f>VLOOKUP(B:B,鲁南制药品种明细!A:D,4,0)</f>
        <v>1734</v>
      </c>
      <c r="I92" s="34">
        <f>VLOOKUP(B:B,[1]Sheet1!$G$1:$H$65536,2,0)</f>
        <v>108</v>
      </c>
      <c r="J92" s="36">
        <f>I92/H92</f>
        <v>0.0622837370242214</v>
      </c>
    </row>
    <row r="93" spans="1:10">
      <c r="A93" s="26">
        <v>91</v>
      </c>
      <c r="B93" s="26">
        <v>114844</v>
      </c>
      <c r="C93" s="26" t="s">
        <v>107</v>
      </c>
      <c r="D93" s="26" t="s">
        <v>18</v>
      </c>
      <c r="E93" s="27">
        <v>1352</v>
      </c>
      <c r="F93" s="27">
        <f>VLOOKUP(B:B,[2]Sheet1!$H$1:$I$65536,2,0)</f>
        <v>539.52</v>
      </c>
      <c r="G93" s="29">
        <f>F93/E93</f>
        <v>0.39905325443787</v>
      </c>
      <c r="H93" s="27">
        <f>VLOOKUP(B:B,鲁南制药品种明细!A:D,4,0)</f>
        <v>3310</v>
      </c>
      <c r="I93" s="34">
        <f>VLOOKUP(B:B,[1]Sheet1!$G$1:$H$65536,2,0)</f>
        <v>2019.04</v>
      </c>
      <c r="J93" s="35">
        <f>I93/H93</f>
        <v>0.609981873111782</v>
      </c>
    </row>
    <row r="94" spans="1:10">
      <c r="A94" s="26">
        <v>92</v>
      </c>
      <c r="B94" s="26">
        <v>117491</v>
      </c>
      <c r="C94" s="26" t="s">
        <v>108</v>
      </c>
      <c r="D94" s="26" t="s">
        <v>20</v>
      </c>
      <c r="E94" s="27">
        <v>1343</v>
      </c>
      <c r="F94" s="27">
        <f>VLOOKUP(B:B,[2]Sheet1!$H$1:$I$65536,2,0)</f>
        <v>800.68</v>
      </c>
      <c r="G94" s="30">
        <f>F94/E94</f>
        <v>0.596187639612807</v>
      </c>
      <c r="H94" s="27">
        <f>VLOOKUP(B:B,鲁南制药品种明细!A:D,4,0)</f>
        <v>3200</v>
      </c>
      <c r="I94" s="34">
        <f>VLOOKUP(B:B,[1]Sheet1!$G$1:$H$65536,2,0)</f>
        <v>1204</v>
      </c>
      <c r="J94" s="36">
        <f>I94/H94</f>
        <v>0.37625</v>
      </c>
    </row>
    <row r="95" spans="1:10">
      <c r="A95" s="26">
        <v>93</v>
      </c>
      <c r="B95" s="26">
        <v>339</v>
      </c>
      <c r="C95" s="26" t="s">
        <v>109</v>
      </c>
      <c r="D95" s="26" t="s">
        <v>20</v>
      </c>
      <c r="E95" s="27">
        <v>1332</v>
      </c>
      <c r="F95" s="27">
        <f>VLOOKUP(B:B,[2]Sheet1!$H$1:$I$65536,2,0)</f>
        <v>619.79</v>
      </c>
      <c r="G95" s="29">
        <f>F95/E95</f>
        <v>0.465307807807808</v>
      </c>
      <c r="H95" s="27">
        <f>VLOOKUP(B:B,鲁南制药品种明细!A:D,4,0)</f>
        <v>3490</v>
      </c>
      <c r="I95" s="34">
        <f>VLOOKUP(B:B,[1]Sheet1!$G$1:$H$65536,2,0)</f>
        <v>2374</v>
      </c>
      <c r="J95" s="35">
        <f>I95/H95</f>
        <v>0.680229226361032</v>
      </c>
    </row>
    <row r="96" spans="1:10">
      <c r="A96" s="26">
        <v>94</v>
      </c>
      <c r="B96" s="26">
        <v>102479</v>
      </c>
      <c r="C96" s="26" t="s">
        <v>110</v>
      </c>
      <c r="D96" s="26" t="s">
        <v>18</v>
      </c>
      <c r="E96" s="27">
        <v>1284</v>
      </c>
      <c r="F96" s="27">
        <f>VLOOKUP(B:B,[2]Sheet1!$H$1:$I$65536,2,0)</f>
        <v>628.34</v>
      </c>
      <c r="G96" s="29">
        <f>F96/E96</f>
        <v>0.489361370716511</v>
      </c>
      <c r="H96" s="27">
        <f>VLOOKUP(B:B,鲁南制药品种明细!A:D,4,0)</f>
        <v>3768</v>
      </c>
      <c r="I96" s="34">
        <f>VLOOKUP(B:B,[1]Sheet1!$G$1:$H$65536,2,0)</f>
        <v>388</v>
      </c>
      <c r="J96" s="36">
        <f>I96/H96</f>
        <v>0.102972399150743</v>
      </c>
    </row>
    <row r="97" spans="1:10">
      <c r="A97" s="26">
        <v>95</v>
      </c>
      <c r="B97" s="26">
        <v>118151</v>
      </c>
      <c r="C97" s="26" t="s">
        <v>111</v>
      </c>
      <c r="D97" s="26" t="s">
        <v>20</v>
      </c>
      <c r="E97" s="27">
        <v>1278</v>
      </c>
      <c r="F97" s="27">
        <f>VLOOKUP(B:B,[2]Sheet1!$H$1:$I$65536,2,0)</f>
        <v>1411.11</v>
      </c>
      <c r="G97" s="30">
        <f>F97/E97</f>
        <v>1.10415492957746</v>
      </c>
      <c r="H97" s="27">
        <f>VLOOKUP(B:B,鲁南制药品种明细!A:D,4,0)</f>
        <v>4363</v>
      </c>
      <c r="I97" s="34">
        <f>VLOOKUP(B:B,[1]Sheet1!$G$1:$H$65536,2,0)</f>
        <v>1685.86</v>
      </c>
      <c r="J97" s="36">
        <f>I97/H97</f>
        <v>0.386399266559707</v>
      </c>
    </row>
    <row r="98" spans="1:10">
      <c r="A98" s="26">
        <v>96</v>
      </c>
      <c r="B98" s="26">
        <v>104838</v>
      </c>
      <c r="C98" s="26" t="s">
        <v>112</v>
      </c>
      <c r="D98" s="26" t="s">
        <v>16</v>
      </c>
      <c r="E98" s="27">
        <v>1271</v>
      </c>
      <c r="F98" s="27">
        <f>VLOOKUP(B:B,[2]Sheet1!$H$1:$I$65536,2,0)</f>
        <v>1311.97</v>
      </c>
      <c r="G98" s="30">
        <f>F98/E98</f>
        <v>1.03223446105429</v>
      </c>
      <c r="H98" s="27">
        <f>VLOOKUP(B:B,鲁南制药品种明细!A:D,4,0)</f>
        <v>2554</v>
      </c>
      <c r="I98" s="34">
        <f>VLOOKUP(B:B,[1]Sheet1!$G$1:$H$65536,2,0)</f>
        <v>1561.03</v>
      </c>
      <c r="J98" s="35">
        <f>I98/H98</f>
        <v>0.611209866875489</v>
      </c>
    </row>
    <row r="99" spans="1:10">
      <c r="A99" s="26">
        <v>97</v>
      </c>
      <c r="B99" s="26">
        <v>101453</v>
      </c>
      <c r="C99" s="26" t="s">
        <v>113</v>
      </c>
      <c r="D99" s="26" t="s">
        <v>16</v>
      </c>
      <c r="E99" s="27">
        <v>1261</v>
      </c>
      <c r="F99" s="27">
        <f>VLOOKUP(B:B,[2]Sheet1!$H$1:$I$65536,2,0)</f>
        <v>2398.53</v>
      </c>
      <c r="G99" s="30">
        <f>F99/E99</f>
        <v>1.90208564631245</v>
      </c>
      <c r="H99" s="27">
        <f>VLOOKUP(B:B,鲁南制药品种明细!A:D,4,0)</f>
        <v>7416</v>
      </c>
      <c r="I99" s="34">
        <f>VLOOKUP(B:B,[1]Sheet1!$G$1:$H$65536,2,0)</f>
        <v>1803.81</v>
      </c>
      <c r="J99" s="36">
        <f>I99/H99</f>
        <v>0.243232200647249</v>
      </c>
    </row>
    <row r="100" spans="1:10">
      <c r="A100" s="26">
        <v>98</v>
      </c>
      <c r="B100" s="26">
        <v>713</v>
      </c>
      <c r="C100" s="26" t="s">
        <v>114</v>
      </c>
      <c r="D100" s="26" t="s">
        <v>16</v>
      </c>
      <c r="E100" s="27">
        <v>1261</v>
      </c>
      <c r="F100" s="27">
        <f>VLOOKUP(B:B,[2]Sheet1!$H$1:$I$65536,2,0)</f>
        <v>1794.23</v>
      </c>
      <c r="G100" s="30">
        <f>F100/E100</f>
        <v>1.4228628072958</v>
      </c>
      <c r="H100" s="27">
        <f>VLOOKUP(B:B,鲁南制药品种明细!A:D,4,0)</f>
        <v>2486</v>
      </c>
      <c r="I100" s="34">
        <f>VLOOKUP(B:B,[1]Sheet1!$G$1:$H$65536,2,0)</f>
        <v>2735.13</v>
      </c>
      <c r="J100" s="35">
        <f>I100/H100</f>
        <v>1.10021319388576</v>
      </c>
    </row>
    <row r="101" spans="1:10">
      <c r="A101" s="26">
        <v>99</v>
      </c>
      <c r="B101" s="26">
        <v>355</v>
      </c>
      <c r="C101" s="26" t="s">
        <v>115</v>
      </c>
      <c r="D101" s="26" t="s">
        <v>24</v>
      </c>
      <c r="E101" s="27">
        <v>1252</v>
      </c>
      <c r="F101" s="27">
        <f>VLOOKUP(B:B,[2]Sheet1!$H$1:$I$65536,2,0)</f>
        <v>339</v>
      </c>
      <c r="G101" s="29">
        <f>F101/E101</f>
        <v>0.270766773162939</v>
      </c>
      <c r="H101" s="27">
        <f>VLOOKUP(B:B,鲁南制药品种明细!A:D,4,0)</f>
        <v>8879</v>
      </c>
      <c r="I101" s="34">
        <f>VLOOKUP(B:B,[1]Sheet1!$G$1:$H$65536,2,0)</f>
        <v>9191.55</v>
      </c>
      <c r="J101" s="35">
        <f>I101/H101</f>
        <v>1.03520103615272</v>
      </c>
    </row>
    <row r="102" spans="1:10">
      <c r="A102" s="26">
        <v>100</v>
      </c>
      <c r="B102" s="26">
        <v>329</v>
      </c>
      <c r="C102" s="26" t="s">
        <v>116</v>
      </c>
      <c r="D102" s="26" t="s">
        <v>16</v>
      </c>
      <c r="E102" s="27">
        <v>1203</v>
      </c>
      <c r="F102" s="27">
        <f>VLOOKUP(B:B,[2]Sheet1!$H$1:$I$65536,2,0)</f>
        <v>2004.01</v>
      </c>
      <c r="G102" s="30">
        <f>F102/E102</f>
        <v>1.66584372402328</v>
      </c>
      <c r="H102" s="27">
        <f>VLOOKUP(B:B,鲁南制药品种明细!A:D,4,0)</f>
        <v>22454</v>
      </c>
      <c r="I102" s="34">
        <f>VLOOKUP(B:B,[1]Sheet1!$G$1:$H$65536,2,0)</f>
        <v>7899.7</v>
      </c>
      <c r="J102" s="36">
        <f>I102/H102</f>
        <v>0.351817048187405</v>
      </c>
    </row>
    <row r="103" spans="1:10">
      <c r="A103" s="26">
        <v>101</v>
      </c>
      <c r="B103" s="26">
        <v>740</v>
      </c>
      <c r="C103" s="26" t="s">
        <v>117</v>
      </c>
      <c r="D103" s="26" t="s">
        <v>24</v>
      </c>
      <c r="E103" s="27">
        <v>1176</v>
      </c>
      <c r="F103" s="27">
        <f>VLOOKUP(B:B,[2]Sheet1!$H$1:$I$65536,2,0)</f>
        <v>219.8</v>
      </c>
      <c r="G103" s="29">
        <f>F103/E103</f>
        <v>0.186904761904762</v>
      </c>
      <c r="H103" s="27">
        <f>VLOOKUP(B:B,鲁南制药品种明细!A:D,4,0)</f>
        <v>9655</v>
      </c>
      <c r="I103" s="34">
        <f>VLOOKUP(B:B,[1]Sheet1!$G$1:$H$65536,2,0)</f>
        <v>4615.06</v>
      </c>
      <c r="J103" s="36">
        <f>I103/H103</f>
        <v>0.477996892801657</v>
      </c>
    </row>
    <row r="104" spans="1:10">
      <c r="A104" s="26">
        <v>102</v>
      </c>
      <c r="B104" s="26">
        <v>727</v>
      </c>
      <c r="C104" s="26" t="s">
        <v>118</v>
      </c>
      <c r="D104" s="26" t="s">
        <v>20</v>
      </c>
      <c r="E104" s="27">
        <v>1121</v>
      </c>
      <c r="F104" s="27">
        <f>VLOOKUP(B:B,[2]Sheet1!$H$1:$I$65536,2,0)</f>
        <v>601.6</v>
      </c>
      <c r="G104" s="30">
        <f>F104/E104</f>
        <v>0.536663693131133</v>
      </c>
      <c r="H104" s="27">
        <f>VLOOKUP(B:B,鲁南制药品种明细!A:D,4,0)</f>
        <v>5461</v>
      </c>
      <c r="I104" s="34">
        <f>VLOOKUP(B:B,[1]Sheet1!$G$1:$H$65536,2,0)</f>
        <v>2147.01</v>
      </c>
      <c r="J104" s="36">
        <f>I104/H104</f>
        <v>0.393153268632119</v>
      </c>
    </row>
    <row r="105" spans="1:10">
      <c r="A105" s="26">
        <v>103</v>
      </c>
      <c r="B105" s="26">
        <v>549</v>
      </c>
      <c r="C105" s="26" t="s">
        <v>119</v>
      </c>
      <c r="D105" s="26" t="s">
        <v>14</v>
      </c>
      <c r="E105" s="27">
        <v>1116</v>
      </c>
      <c r="F105" s="27">
        <f>VLOOKUP(B:B,[2]Sheet1!$H$1:$I$65536,2,0)</f>
        <v>727.07</v>
      </c>
      <c r="G105" s="30">
        <f>F105/E105</f>
        <v>0.651496415770609</v>
      </c>
      <c r="H105" s="27">
        <f>VLOOKUP(B:B,鲁南制药品种明细!A:D,4,0)</f>
        <v>6853</v>
      </c>
      <c r="I105" s="34">
        <f>VLOOKUP(B:B,[1]Sheet1!$G$1:$H$65536,2,0)</f>
        <v>5293.4</v>
      </c>
      <c r="J105" s="35">
        <f>I105/H105</f>
        <v>0.772420837589377</v>
      </c>
    </row>
    <row r="106" spans="1:10">
      <c r="A106" s="26">
        <v>104</v>
      </c>
      <c r="B106" s="26">
        <v>113298</v>
      </c>
      <c r="C106" s="26" t="s">
        <v>120</v>
      </c>
      <c r="D106" s="26" t="s">
        <v>20</v>
      </c>
      <c r="E106" s="27">
        <v>1095</v>
      </c>
      <c r="F106" s="27">
        <f>VLOOKUP(B:B,[2]Sheet1!$H$1:$I$65536,2,0)</f>
        <v>742.28</v>
      </c>
      <c r="G106" s="30">
        <f>F106/E106</f>
        <v>0.677881278538813</v>
      </c>
      <c r="H106" s="27">
        <f>VLOOKUP(B:B,鲁南制药品种明细!A:D,4,0)</f>
        <v>3613</v>
      </c>
      <c r="I106" s="34">
        <f>VLOOKUP(B:B,[1]Sheet1!$G$1:$H$65536,2,0)</f>
        <v>1755.02</v>
      </c>
      <c r="J106" s="36">
        <f>I106/H106</f>
        <v>0.485751453086078</v>
      </c>
    </row>
    <row r="107" spans="1:10">
      <c r="A107" s="26">
        <v>105</v>
      </c>
      <c r="B107" s="26">
        <v>349</v>
      </c>
      <c r="C107" s="26" t="s">
        <v>121</v>
      </c>
      <c r="D107" s="26" t="s">
        <v>18</v>
      </c>
      <c r="E107" s="27">
        <v>1090</v>
      </c>
      <c r="F107" s="27">
        <f>VLOOKUP(B:B,[2]Sheet1!$H$1:$I$65536,2,0)</f>
        <v>683</v>
      </c>
      <c r="G107" s="30">
        <f>F107/E107</f>
        <v>0.626605504587156</v>
      </c>
      <c r="H107" s="27">
        <f>VLOOKUP(B:B,鲁南制药品种明细!A:D,4,0)</f>
        <v>5589</v>
      </c>
      <c r="I107" s="34">
        <f>VLOOKUP(B:B,[1]Sheet1!$G$1:$H$65536,2,0)</f>
        <v>1013.42</v>
      </c>
      <c r="J107" s="36">
        <f>I107/H107</f>
        <v>0.181324029343353</v>
      </c>
    </row>
    <row r="108" spans="1:10">
      <c r="A108" s="26">
        <v>106</v>
      </c>
      <c r="B108" s="26">
        <v>113025</v>
      </c>
      <c r="C108" s="26" t="s">
        <v>122</v>
      </c>
      <c r="D108" s="26" t="s">
        <v>20</v>
      </c>
      <c r="E108" s="27">
        <v>1035</v>
      </c>
      <c r="F108" s="27">
        <f>VLOOKUP(B:B,[2]Sheet1!$H$1:$I$65536,2,0)</f>
        <v>1208.99</v>
      </c>
      <c r="G108" s="30">
        <f>F108/E108</f>
        <v>1.16810628019324</v>
      </c>
      <c r="H108" s="27">
        <f>VLOOKUP(B:B,鲁南制药品种明细!A:D,4,0)</f>
        <v>4718</v>
      </c>
      <c r="I108" s="34">
        <f>VLOOKUP(B:B,[1]Sheet1!$G$1:$H$65536,2,0)</f>
        <v>1918.44</v>
      </c>
      <c r="J108" s="36">
        <f>I108/H108</f>
        <v>0.40662144976685</v>
      </c>
    </row>
    <row r="109" spans="1:10">
      <c r="A109" s="26">
        <v>107</v>
      </c>
      <c r="B109" s="26">
        <v>113833</v>
      </c>
      <c r="C109" s="26" t="s">
        <v>123</v>
      </c>
      <c r="D109" s="26" t="s">
        <v>20</v>
      </c>
      <c r="E109" s="27">
        <v>1034</v>
      </c>
      <c r="F109" s="27">
        <f>VLOOKUP(B:B,[2]Sheet1!$H$1:$I$65536,2,0)</f>
        <v>1292.23</v>
      </c>
      <c r="G109" s="30">
        <f>F109/E109</f>
        <v>1.24973887814313</v>
      </c>
      <c r="H109" s="27">
        <f>VLOOKUP(B:B,鲁南制药品种明细!A:D,4,0)</f>
        <v>2503</v>
      </c>
      <c r="I109" s="34">
        <f>VLOOKUP(B:B,[1]Sheet1!$G$1:$H$65536,2,0)</f>
        <v>1002</v>
      </c>
      <c r="J109" s="36">
        <f>I109/H109</f>
        <v>0.400319616460248</v>
      </c>
    </row>
    <row r="110" spans="1:10">
      <c r="A110" s="26">
        <v>108</v>
      </c>
      <c r="B110" s="26">
        <v>113299</v>
      </c>
      <c r="C110" s="26" t="s">
        <v>124</v>
      </c>
      <c r="D110" s="26" t="s">
        <v>18</v>
      </c>
      <c r="E110" s="27">
        <v>1017</v>
      </c>
      <c r="F110" s="27">
        <f>VLOOKUP(B:B,[2]Sheet1!$H$1:$I$65536,2,0)</f>
        <v>415.8</v>
      </c>
      <c r="G110" s="29">
        <f>F110/E110</f>
        <v>0.408849557522124</v>
      </c>
      <c r="H110" s="27">
        <f>VLOOKUP(B:B,鲁南制药品种明细!A:D,4,0)</f>
        <v>2420</v>
      </c>
      <c r="I110" s="34">
        <f>VLOOKUP(B:B,[1]Sheet1!$G$1:$H$65536,2,0)</f>
        <v>346.02</v>
      </c>
      <c r="J110" s="36">
        <f>I110/H110</f>
        <v>0.14298347107438</v>
      </c>
    </row>
    <row r="111" spans="1:10">
      <c r="A111" s="26">
        <v>109</v>
      </c>
      <c r="B111" s="26">
        <v>108656</v>
      </c>
      <c r="C111" s="26" t="s">
        <v>125</v>
      </c>
      <c r="D111" s="26" t="s">
        <v>39</v>
      </c>
      <c r="E111" s="27">
        <v>971</v>
      </c>
      <c r="F111" s="27">
        <f>VLOOKUP(B:B,[2]Sheet1!$H$1:$I$65536,2,0)</f>
        <v>377.81</v>
      </c>
      <c r="G111" s="29">
        <f>F111/E111</f>
        <v>0.389093717816684</v>
      </c>
      <c r="H111" s="27">
        <f>VLOOKUP(B:B,鲁南制药品种明细!A:D,4,0)</f>
        <v>4348</v>
      </c>
      <c r="I111" s="34">
        <f>VLOOKUP(B:B,[1]Sheet1!$G$1:$H$65536,2,0)</f>
        <v>4326.03</v>
      </c>
      <c r="J111" s="35">
        <f>I111/H111</f>
        <v>0.994947102115915</v>
      </c>
    </row>
    <row r="112" spans="1:10">
      <c r="A112" s="26">
        <v>110</v>
      </c>
      <c r="B112" s="26">
        <v>591</v>
      </c>
      <c r="C112" s="26" t="s">
        <v>126</v>
      </c>
      <c r="D112" s="26" t="s">
        <v>14</v>
      </c>
      <c r="E112" s="27">
        <v>967</v>
      </c>
      <c r="F112" s="27">
        <f>VLOOKUP(B:B,[2]Sheet1!$H$1:$I$65536,2,0)</f>
        <v>1110.68</v>
      </c>
      <c r="G112" s="30">
        <f>F112/E112</f>
        <v>1.14858324715615</v>
      </c>
      <c r="H112" s="27">
        <f>VLOOKUP(B:B,鲁南制药品种明细!A:D,4,0)</f>
        <v>826</v>
      </c>
      <c r="I112" s="34">
        <f>VLOOKUP(B:B,[1]Sheet1!$G$1:$H$65536,2,0)</f>
        <v>1559.31</v>
      </c>
      <c r="J112" s="35">
        <f>I112/H112</f>
        <v>1.88778450363196</v>
      </c>
    </row>
    <row r="113" spans="1:10">
      <c r="A113" s="26">
        <v>111</v>
      </c>
      <c r="B113" s="26">
        <v>723</v>
      </c>
      <c r="C113" s="26" t="s">
        <v>127</v>
      </c>
      <c r="D113" s="26" t="s">
        <v>24</v>
      </c>
      <c r="E113" s="27">
        <v>941</v>
      </c>
      <c r="F113" s="27">
        <f>VLOOKUP(B:B,[2]Sheet1!$H$1:$I$65536,2,0)</f>
        <v>1349.92</v>
      </c>
      <c r="G113" s="30">
        <f>F113/E113</f>
        <v>1.43455897980871</v>
      </c>
      <c r="H113" s="27">
        <f>VLOOKUP(B:B,鲁南制药品种明细!A:D,4,0)</f>
        <v>4652</v>
      </c>
      <c r="I113" s="34">
        <f>VLOOKUP(B:B,[1]Sheet1!$G$1:$H$65536,2,0)</f>
        <v>7323.04</v>
      </c>
      <c r="J113" s="35">
        <f>I113/H113</f>
        <v>1.57417024935512</v>
      </c>
    </row>
    <row r="114" spans="1:10">
      <c r="A114" s="26">
        <v>112</v>
      </c>
      <c r="B114" s="26">
        <v>118758</v>
      </c>
      <c r="C114" s="26" t="s">
        <v>128</v>
      </c>
      <c r="D114" s="26" t="s">
        <v>24</v>
      </c>
      <c r="E114" s="27">
        <v>932</v>
      </c>
      <c r="F114" s="27">
        <f>VLOOKUP(B:B,[2]Sheet1!$H$1:$I$65536,2,0)</f>
        <v>131</v>
      </c>
      <c r="G114" s="29">
        <f>F114/E114</f>
        <v>0.140557939914163</v>
      </c>
      <c r="H114" s="27">
        <f>VLOOKUP(B:B,鲁南制药品种明细!A:D,4,0)</f>
        <v>1905</v>
      </c>
      <c r="I114" s="34">
        <f>VLOOKUP(B:B,[1]Sheet1!$G$1:$H$65536,2,0)</f>
        <v>1546.01</v>
      </c>
      <c r="J114" s="35">
        <f>I114/H114</f>
        <v>0.811553805774278</v>
      </c>
    </row>
    <row r="115" spans="1:10">
      <c r="A115" s="26">
        <v>113</v>
      </c>
      <c r="B115" s="26">
        <v>107728</v>
      </c>
      <c r="C115" s="26" t="s">
        <v>129</v>
      </c>
      <c r="D115" s="26" t="s">
        <v>14</v>
      </c>
      <c r="E115" s="27">
        <v>923</v>
      </c>
      <c r="F115" s="27">
        <f>VLOOKUP(B:B,[2]Sheet1!$H$1:$I$65536,2,0)</f>
        <v>685.35</v>
      </c>
      <c r="G115" s="30">
        <f>F115/E115</f>
        <v>0.742524377031419</v>
      </c>
      <c r="H115" s="27">
        <f>VLOOKUP(B:B,鲁南制药品种明细!A:D,4,0)</f>
        <v>5086</v>
      </c>
      <c r="I115" s="34">
        <f>VLOOKUP(B:B,[1]Sheet1!$G$1:$H$65536,2,0)</f>
        <v>3823.04</v>
      </c>
      <c r="J115" s="35">
        <f>I115/H115</f>
        <v>0.751679119150609</v>
      </c>
    </row>
    <row r="116" spans="1:10">
      <c r="A116" s="26">
        <v>114</v>
      </c>
      <c r="B116" s="26">
        <v>732</v>
      </c>
      <c r="C116" s="26" t="s">
        <v>130</v>
      </c>
      <c r="D116" s="26" t="s">
        <v>14</v>
      </c>
      <c r="E116" s="27">
        <v>921</v>
      </c>
      <c r="F116" s="27">
        <f>VLOOKUP(B:B,[2]Sheet1!$H$1:$I$65536,2,0)</f>
        <v>377.5</v>
      </c>
      <c r="G116" s="29">
        <f>F116/E116</f>
        <v>0.409880564603692</v>
      </c>
      <c r="H116" s="27">
        <f>VLOOKUP(B:B,鲁南制药品种明细!A:D,4,0)</f>
        <v>6383</v>
      </c>
      <c r="I116" s="34">
        <f>VLOOKUP(B:B,[1]Sheet1!$G$1:$H$65536,2,0)</f>
        <v>1933.02</v>
      </c>
      <c r="J116" s="36">
        <f>I116/H116</f>
        <v>0.302838790537365</v>
      </c>
    </row>
    <row r="117" spans="1:10">
      <c r="A117" s="26">
        <v>115</v>
      </c>
      <c r="B117" s="26">
        <v>539</v>
      </c>
      <c r="C117" s="26" t="s">
        <v>131</v>
      </c>
      <c r="D117" s="26" t="s">
        <v>14</v>
      </c>
      <c r="E117" s="27">
        <v>914</v>
      </c>
      <c r="F117" s="27">
        <f>VLOOKUP(B:B,[2]Sheet1!$H$1:$I$65536,2,0)</f>
        <v>781.54</v>
      </c>
      <c r="G117" s="30">
        <f>F117/E117</f>
        <v>0.85507658643326</v>
      </c>
      <c r="H117" s="27">
        <f>VLOOKUP(B:B,鲁南制药品种明细!A:D,4,0)</f>
        <v>3498</v>
      </c>
      <c r="I117" s="34">
        <f>VLOOKUP(B:B,[1]Sheet1!$G$1:$H$65536,2,0)</f>
        <v>5748.52</v>
      </c>
      <c r="J117" s="35">
        <f>I117/H117</f>
        <v>1.64337335620355</v>
      </c>
    </row>
    <row r="118" spans="1:10">
      <c r="A118" s="26">
        <v>116</v>
      </c>
      <c r="B118" s="26">
        <v>111400</v>
      </c>
      <c r="C118" s="26" t="s">
        <v>132</v>
      </c>
      <c r="D118" s="26" t="s">
        <v>14</v>
      </c>
      <c r="E118" s="27">
        <v>905</v>
      </c>
      <c r="F118" s="27">
        <f>VLOOKUP(B:B,[2]Sheet1!$H$1:$I$65536,2,0)</f>
        <v>582.5</v>
      </c>
      <c r="G118" s="30">
        <f>F118/E118</f>
        <v>0.643646408839779</v>
      </c>
      <c r="H118" s="27">
        <f>VLOOKUP(B:B,鲁南制药品种明细!A:D,4,0)</f>
        <v>6400</v>
      </c>
      <c r="I118" s="34">
        <f>VLOOKUP(B:B,[1]Sheet1!$G$1:$H$65536,2,0)</f>
        <v>4373.91</v>
      </c>
      <c r="J118" s="35">
        <f>I118/H118</f>
        <v>0.6834234375</v>
      </c>
    </row>
    <row r="119" spans="1:10">
      <c r="A119" s="26">
        <v>117</v>
      </c>
      <c r="B119" s="26">
        <v>570</v>
      </c>
      <c r="C119" s="26" t="s">
        <v>133</v>
      </c>
      <c r="D119" s="26" t="s">
        <v>20</v>
      </c>
      <c r="E119" s="27">
        <v>893</v>
      </c>
      <c r="F119" s="27">
        <f>VLOOKUP(B:B,[2]Sheet1!$H$1:$I$65536,2,0)</f>
        <v>614.7</v>
      </c>
      <c r="G119" s="30">
        <f>F119/E119</f>
        <v>0.688353863381859</v>
      </c>
      <c r="H119" s="27">
        <f>VLOOKUP(B:B,鲁南制药品种明细!A:D,4,0)</f>
        <v>9227</v>
      </c>
      <c r="I119" s="34">
        <f>VLOOKUP(B:B,[1]Sheet1!$G$1:$H$65536,2,0)</f>
        <v>3626.03</v>
      </c>
      <c r="J119" s="36">
        <f>I119/H119</f>
        <v>0.39298038365666</v>
      </c>
    </row>
    <row r="120" spans="1:10">
      <c r="A120" s="26">
        <v>118</v>
      </c>
      <c r="B120" s="26">
        <v>114286</v>
      </c>
      <c r="C120" s="26" t="s">
        <v>134</v>
      </c>
      <c r="D120" s="26" t="s">
        <v>20</v>
      </c>
      <c r="E120" s="27">
        <v>890</v>
      </c>
      <c r="F120" s="27">
        <f>VLOOKUP(B:B,[2]Sheet1!$H$1:$I$65536,2,0)</f>
        <v>1039.56</v>
      </c>
      <c r="G120" s="30">
        <f>F120/E120</f>
        <v>1.16804494382022</v>
      </c>
      <c r="H120" s="27">
        <f>VLOOKUP(B:B,鲁南制药品种明细!A:D,4,0)</f>
        <v>5877</v>
      </c>
      <c r="I120" s="34">
        <f>VLOOKUP(B:B,[1]Sheet1!$G$1:$H$65536,2,0)</f>
        <v>2809.05</v>
      </c>
      <c r="J120" s="36">
        <f>I120/H120</f>
        <v>0.477973455844819</v>
      </c>
    </row>
    <row r="121" spans="1:10">
      <c r="A121" s="26">
        <v>119</v>
      </c>
      <c r="B121" s="26">
        <v>112415</v>
      </c>
      <c r="C121" s="26" t="s">
        <v>135</v>
      </c>
      <c r="D121" s="26" t="s">
        <v>20</v>
      </c>
      <c r="E121" s="27">
        <v>890</v>
      </c>
      <c r="F121" s="27">
        <f>VLOOKUP(B:B,[2]Sheet1!$H$1:$I$65536,2,0)</f>
        <v>580.5</v>
      </c>
      <c r="G121" s="30">
        <f>F121/E121</f>
        <v>0.652247191011236</v>
      </c>
      <c r="H121" s="27">
        <f>VLOOKUP(B:B,鲁南制药品种明细!A:D,4,0)</f>
        <v>6601</v>
      </c>
      <c r="I121" s="34">
        <f>VLOOKUP(B:B,[1]Sheet1!$G$1:$H$65536,2,0)</f>
        <v>4558.04</v>
      </c>
      <c r="J121" s="35">
        <f>I121/H121</f>
        <v>0.690507498863808</v>
      </c>
    </row>
    <row r="122" spans="1:10">
      <c r="A122" s="26">
        <v>120</v>
      </c>
      <c r="B122" s="26">
        <v>573</v>
      </c>
      <c r="C122" s="26" t="s">
        <v>136</v>
      </c>
      <c r="D122" s="26" t="s">
        <v>24</v>
      </c>
      <c r="E122" s="27">
        <v>860</v>
      </c>
      <c r="F122" s="27">
        <f>VLOOKUP(B:B,[2]Sheet1!$H$1:$I$65536,2,0)</f>
        <v>492.45</v>
      </c>
      <c r="G122" s="30">
        <f>F122/E122</f>
        <v>0.572616279069767</v>
      </c>
      <c r="H122" s="27">
        <f>VLOOKUP(B:B,鲁南制药品种明细!A:D,4,0)</f>
        <v>6944</v>
      </c>
      <c r="I122" s="34">
        <f>VLOOKUP(B:B,[1]Sheet1!$G$1:$H$65536,2,0)</f>
        <v>2814.14</v>
      </c>
      <c r="J122" s="36">
        <f>I122/H122</f>
        <v>0.405262096774194</v>
      </c>
    </row>
    <row r="123" spans="1:10">
      <c r="A123" s="26">
        <v>121</v>
      </c>
      <c r="B123" s="26">
        <v>704</v>
      </c>
      <c r="C123" s="26" t="s">
        <v>137</v>
      </c>
      <c r="D123" s="26" t="s">
        <v>16</v>
      </c>
      <c r="E123" s="27">
        <v>843</v>
      </c>
      <c r="F123" s="27">
        <f>VLOOKUP(B:B,[2]Sheet1!$H$1:$I$65536,2,0)</f>
        <v>716.37</v>
      </c>
      <c r="G123" s="30">
        <f>F123/E123</f>
        <v>0.849786476868327</v>
      </c>
      <c r="H123" s="27">
        <f>VLOOKUP(B:B,鲁南制药品种明细!A:D,4,0)</f>
        <v>8433</v>
      </c>
      <c r="I123" s="34">
        <f>VLOOKUP(B:B,[1]Sheet1!$G$1:$H$65536,2,0)</f>
        <v>3091.53</v>
      </c>
      <c r="J123" s="36">
        <f>I123/H123</f>
        <v>0.366599075062255</v>
      </c>
    </row>
    <row r="124" spans="1:10">
      <c r="A124" s="26">
        <v>122</v>
      </c>
      <c r="B124" s="26">
        <v>106568</v>
      </c>
      <c r="C124" s="26" t="s">
        <v>138</v>
      </c>
      <c r="D124" s="26" t="s">
        <v>24</v>
      </c>
      <c r="E124" s="27">
        <v>831</v>
      </c>
      <c r="F124" s="27">
        <f>VLOOKUP(B:B,[2]Sheet1!$H$1:$I$65536,2,0)</f>
        <v>278.39</v>
      </c>
      <c r="G124" s="29">
        <f>F124/E124</f>
        <v>0.335006016847172</v>
      </c>
      <c r="H124" s="27">
        <f>VLOOKUP(B:B,鲁南制药品种明细!A:D,4,0)</f>
        <v>5987</v>
      </c>
      <c r="I124" s="34">
        <f>VLOOKUP(B:B,[1]Sheet1!$G$1:$H$65536,2,0)</f>
        <v>3218.02</v>
      </c>
      <c r="J124" s="35">
        <f>I124/H124</f>
        <v>0.537501252714214</v>
      </c>
    </row>
    <row r="125" spans="1:10">
      <c r="A125" s="26">
        <v>123</v>
      </c>
      <c r="B125" s="26">
        <v>347</v>
      </c>
      <c r="C125" s="26" t="s">
        <v>139</v>
      </c>
      <c r="D125" s="26" t="s">
        <v>20</v>
      </c>
      <c r="E125" s="27">
        <v>830</v>
      </c>
      <c r="F125" s="27">
        <f>VLOOKUP(B:B,[2]Sheet1!$H$1:$I$65536,2,0)</f>
        <v>612.14</v>
      </c>
      <c r="G125" s="30">
        <f>F125/E125</f>
        <v>0.737518072289157</v>
      </c>
      <c r="H125" s="27">
        <f>VLOOKUP(B:B,鲁南制药品种明细!A:D,4,0)</f>
        <v>8296</v>
      </c>
      <c r="I125" s="34">
        <f>VLOOKUP(B:B,[1]Sheet1!$G$1:$H$65536,2,0)</f>
        <v>3966.11</v>
      </c>
      <c r="J125" s="36">
        <f>I125/H125</f>
        <v>0.478074975891996</v>
      </c>
    </row>
    <row r="126" spans="1:10">
      <c r="A126" s="26">
        <v>124</v>
      </c>
      <c r="B126" s="26">
        <v>111064</v>
      </c>
      <c r="C126" s="26" t="s">
        <v>140</v>
      </c>
      <c r="D126" s="26" t="s">
        <v>14</v>
      </c>
      <c r="E126" s="27">
        <v>780</v>
      </c>
      <c r="F126" s="27">
        <f>VLOOKUP(B:B,[2]Sheet1!$H$1:$I$65536,2,0)</f>
        <v>200</v>
      </c>
      <c r="G126" s="29">
        <f>F126/E126</f>
        <v>0.256410256410256</v>
      </c>
      <c r="H126" s="27">
        <v>800</v>
      </c>
      <c r="I126" s="34">
        <f>VLOOKUP(B:B,[1]Sheet1!$G$1:$H$65536,2,0)</f>
        <v>1097</v>
      </c>
      <c r="J126" s="35">
        <f>I126/H126</f>
        <v>1.37125</v>
      </c>
    </row>
    <row r="127" spans="1:10">
      <c r="A127" s="26">
        <v>125</v>
      </c>
      <c r="B127" s="8">
        <v>119263</v>
      </c>
      <c r="C127" s="26" t="s">
        <v>141</v>
      </c>
      <c r="D127" s="26" t="s">
        <v>20</v>
      </c>
      <c r="E127" s="27">
        <v>771</v>
      </c>
      <c r="F127" s="27">
        <f>VLOOKUP(B:B,[2]Sheet1!$H$1:$I$65536,2,0)</f>
        <v>314</v>
      </c>
      <c r="G127" s="29">
        <f>F127/E127</f>
        <v>0.407263294422827</v>
      </c>
      <c r="H127" s="27">
        <f>VLOOKUP(B:B,鲁南制药品种明细!A:D,4,0)</f>
        <v>3000</v>
      </c>
      <c r="I127" s="34">
        <f>VLOOKUP(B:B,[1]Sheet1!$G$1:$H$65536,2,0)</f>
        <v>2988.04</v>
      </c>
      <c r="J127" s="35">
        <f>I127/H127</f>
        <v>0.996013333333333</v>
      </c>
    </row>
    <row r="128" spans="1:10">
      <c r="A128" s="26">
        <v>126</v>
      </c>
      <c r="B128" s="26">
        <v>116482</v>
      </c>
      <c r="C128" s="26" t="s">
        <v>142</v>
      </c>
      <c r="D128" s="26" t="s">
        <v>18</v>
      </c>
      <c r="E128" s="27">
        <v>770</v>
      </c>
      <c r="F128" s="27">
        <f>VLOOKUP(B:B,[2]Sheet1!$H$1:$I$65536,2,0)</f>
        <v>450.49</v>
      </c>
      <c r="G128" s="30">
        <f>F128/E128</f>
        <v>0.585051948051948</v>
      </c>
      <c r="H128" s="27">
        <f>VLOOKUP(B:B,鲁南制药品种明细!A:D,4,0)</f>
        <v>9896</v>
      </c>
      <c r="I128" s="34">
        <f>VLOOKUP(B:B,[1]Sheet1!$G$1:$H$65536,2,0)</f>
        <v>3580.97</v>
      </c>
      <c r="J128" s="36">
        <f>I128/H128</f>
        <v>0.361860347615198</v>
      </c>
    </row>
    <row r="129" spans="1:10">
      <c r="A129" s="26">
        <v>127</v>
      </c>
      <c r="B129" s="26">
        <v>56</v>
      </c>
      <c r="C129" s="26" t="s">
        <v>143</v>
      </c>
      <c r="D129" s="26" t="s">
        <v>16</v>
      </c>
      <c r="E129" s="27">
        <v>745</v>
      </c>
      <c r="F129" s="27">
        <f>VLOOKUP(B:B,[2]Sheet1!$H$1:$I$65536,2,0)</f>
        <v>1006.73</v>
      </c>
      <c r="G129" s="30">
        <f>F129/E129</f>
        <v>1.35131543624161</v>
      </c>
      <c r="H129" s="27">
        <f>VLOOKUP(B:B,鲁南制药品种明细!A:D,4,0)</f>
        <v>2690</v>
      </c>
      <c r="I129" s="34">
        <f>VLOOKUP(B:B,[1]Sheet1!$G$1:$H$65536,2,0)</f>
        <v>1623.02</v>
      </c>
      <c r="J129" s="35">
        <f>I129/H129</f>
        <v>0.603353159851301</v>
      </c>
    </row>
    <row r="130" spans="1:10">
      <c r="A130" s="26">
        <v>128</v>
      </c>
      <c r="B130" s="26">
        <v>308</v>
      </c>
      <c r="C130" s="26" t="s">
        <v>144</v>
      </c>
      <c r="D130" s="26" t="s">
        <v>18</v>
      </c>
      <c r="E130" s="27">
        <v>720</v>
      </c>
      <c r="F130" s="27">
        <f>VLOOKUP(B:B,[2]Sheet1!$H$1:$I$65536,2,0)</f>
        <v>438.89</v>
      </c>
      <c r="G130" s="30">
        <f>F130/E130</f>
        <v>0.609569444444444</v>
      </c>
      <c r="H130" s="27">
        <f>VLOOKUP(B:B,鲁南制药品种明细!A:D,4,0)</f>
        <v>4078</v>
      </c>
      <c r="I130" s="34">
        <f>VLOOKUP(B:B,[1]Sheet1!$G$1:$H$65536,2,0)</f>
        <v>2464.02</v>
      </c>
      <c r="J130" s="35">
        <f>I130/H130</f>
        <v>0.604222658165767</v>
      </c>
    </row>
    <row r="131" spans="1:10">
      <c r="A131" s="26">
        <v>129</v>
      </c>
      <c r="B131" s="26">
        <v>116919</v>
      </c>
      <c r="C131" s="26" t="s">
        <v>145</v>
      </c>
      <c r="D131" s="26" t="s">
        <v>18</v>
      </c>
      <c r="E131" s="27">
        <v>630</v>
      </c>
      <c r="F131" s="27">
        <f>VLOOKUP(B:B,[2]Sheet1!$H$1:$I$65536,2,0)</f>
        <v>1201.5</v>
      </c>
      <c r="G131" s="30">
        <f>F131/E131</f>
        <v>1.90714285714286</v>
      </c>
      <c r="H131" s="27">
        <f>VLOOKUP(B:B,鲁南制药品种明细!A:D,4,0)</f>
        <v>5703</v>
      </c>
      <c r="I131" s="34">
        <f>VLOOKUP(B:B,[1]Sheet1!$G$1:$H$65536,2,0)</f>
        <v>3591.04</v>
      </c>
      <c r="J131" s="35">
        <f>I131/H131</f>
        <v>0.629675609328424</v>
      </c>
    </row>
    <row r="132" spans="1:10">
      <c r="A132" s="26">
        <v>130</v>
      </c>
      <c r="B132" s="10">
        <v>122198</v>
      </c>
      <c r="C132" s="26" t="s">
        <v>146</v>
      </c>
      <c r="D132" s="10" t="s">
        <v>24</v>
      </c>
      <c r="E132" s="27">
        <v>575</v>
      </c>
      <c r="F132" s="27">
        <f>VLOOKUP(B:B,[2]Sheet1!$H$1:$I$65536,2,0)</f>
        <v>325.07</v>
      </c>
      <c r="G132" s="30">
        <f>F132/E132</f>
        <v>0.565339130434783</v>
      </c>
      <c r="H132" s="27">
        <v>2500</v>
      </c>
      <c r="I132" s="34">
        <f>VLOOKUP(B:B,[1]Sheet1!$G$1:$H$65536,2,0)</f>
        <v>1371.01</v>
      </c>
      <c r="J132" s="35">
        <f>I132/H132</f>
        <v>0.548404</v>
      </c>
    </row>
    <row r="133" spans="1:10">
      <c r="A133" s="26">
        <v>131</v>
      </c>
      <c r="B133" s="26">
        <v>117923</v>
      </c>
      <c r="C133" s="26" t="s">
        <v>147</v>
      </c>
      <c r="D133" s="26" t="s">
        <v>14</v>
      </c>
      <c r="E133" s="27">
        <v>547</v>
      </c>
      <c r="F133" s="27">
        <f>VLOOKUP(B:B,[2]Sheet1!$H$1:$I$65536,2,0)</f>
        <v>221</v>
      </c>
      <c r="G133" s="29">
        <f>F133/E133</f>
        <v>0.404021937842779</v>
      </c>
      <c r="H133" s="27">
        <f>VLOOKUP(B:B,鲁南制药品种明细!A:D,4,0)</f>
        <v>4567</v>
      </c>
      <c r="I133" s="34">
        <f>VLOOKUP(B:B,[1]Sheet1!$G$1:$H$65536,2,0)</f>
        <v>3696.02</v>
      </c>
      <c r="J133" s="35">
        <f>I133/H133</f>
        <v>0.809288373111452</v>
      </c>
    </row>
    <row r="134" spans="1:10">
      <c r="A134" s="26">
        <v>132</v>
      </c>
      <c r="B134" s="26">
        <v>110378</v>
      </c>
      <c r="C134" s="26" t="s">
        <v>148</v>
      </c>
      <c r="D134" s="26" t="s">
        <v>16</v>
      </c>
      <c r="E134" s="27">
        <v>540</v>
      </c>
      <c r="F134" s="27">
        <f>VLOOKUP(B:B,[2]Sheet1!$H$1:$I$65536,2,0)</f>
        <v>943.25</v>
      </c>
      <c r="G134" s="30">
        <f>F134/E134</f>
        <v>1.74675925925926</v>
      </c>
      <c r="H134" s="27">
        <f>VLOOKUP(B:B,鲁南制药品种明细!A:D,4,0)</f>
        <v>1515</v>
      </c>
      <c r="I134" s="34">
        <f>VLOOKUP(B:B,[1]Sheet1!$G$1:$H$65536,2,0)</f>
        <v>1701.01</v>
      </c>
      <c r="J134" s="35">
        <f>I134/H134</f>
        <v>1.12277887788779</v>
      </c>
    </row>
    <row r="135" spans="1:10">
      <c r="A135" s="26">
        <v>133</v>
      </c>
      <c r="B135" s="26">
        <v>116773</v>
      </c>
      <c r="C135" s="26" t="s">
        <v>149</v>
      </c>
      <c r="D135" s="26" t="s">
        <v>20</v>
      </c>
      <c r="E135" s="27">
        <v>530</v>
      </c>
      <c r="F135" s="27">
        <f>VLOOKUP(B:B,[2]Sheet1!$H$1:$I$65536,2,0)</f>
        <v>550.7</v>
      </c>
      <c r="G135" s="30">
        <f>F135/E135</f>
        <v>1.03905660377358</v>
      </c>
      <c r="H135" s="27">
        <f>VLOOKUP(B:B,鲁南制药品种明细!A:D,4,0)</f>
        <v>2267</v>
      </c>
      <c r="I135" s="34">
        <f>VLOOKUP(B:B,[1]Sheet1!$G$1:$H$65536,2,0)</f>
        <v>1337.67</v>
      </c>
      <c r="J135" s="35">
        <f>I135/H135</f>
        <v>0.590061755624173</v>
      </c>
    </row>
    <row r="136" spans="1:10">
      <c r="A136" s="26">
        <v>134</v>
      </c>
      <c r="B136" s="8">
        <v>120844</v>
      </c>
      <c r="C136" s="26" t="s">
        <v>150</v>
      </c>
      <c r="D136" s="26" t="s">
        <v>16</v>
      </c>
      <c r="E136" s="27">
        <v>500</v>
      </c>
      <c r="F136" s="27">
        <f>VLOOKUP(B:B,[2]Sheet1!$H$1:$I$65536,2,0)</f>
        <v>231</v>
      </c>
      <c r="G136" s="29">
        <f>F136/E136</f>
        <v>0.462</v>
      </c>
      <c r="H136" s="27">
        <f>VLOOKUP(B:B,鲁南制药品种明细!A:D,4,0)</f>
        <v>2918</v>
      </c>
      <c r="I136" s="34">
        <f>VLOOKUP(B:B,[1]Sheet1!$G$1:$H$65536,2,0)</f>
        <v>1515</v>
      </c>
      <c r="J136" s="35">
        <f>I136/H136</f>
        <v>0.519191226867718</v>
      </c>
    </row>
    <row r="137" spans="1:10">
      <c r="A137" s="26">
        <v>135</v>
      </c>
      <c r="B137" s="26">
        <v>106485</v>
      </c>
      <c r="C137" s="26" t="s">
        <v>151</v>
      </c>
      <c r="D137" s="26" t="s">
        <v>18</v>
      </c>
      <c r="E137" s="27">
        <v>500</v>
      </c>
      <c r="F137" s="27">
        <f>VLOOKUP(B:B,[2]Sheet1!$H$1:$I$65536,2,0)</f>
        <v>256</v>
      </c>
      <c r="G137" s="30">
        <f>F137/E137</f>
        <v>0.512</v>
      </c>
      <c r="H137" s="27">
        <f>VLOOKUP(B:B,鲁南制药品种明细!A:D,4,0)</f>
        <v>3749</v>
      </c>
      <c r="I137" s="34">
        <f>VLOOKUP(B:B,[1]Sheet1!$G$1:$H$65536,2,0)</f>
        <v>4340.03</v>
      </c>
      <c r="J137" s="35">
        <f>I137/H137</f>
        <v>1.15765004001067</v>
      </c>
    </row>
    <row r="138" spans="1:10">
      <c r="A138" s="26">
        <v>136</v>
      </c>
      <c r="B138" s="26">
        <v>753</v>
      </c>
      <c r="C138" s="26" t="s">
        <v>152</v>
      </c>
      <c r="D138" s="26" t="s">
        <v>18</v>
      </c>
      <c r="E138" s="27">
        <v>500</v>
      </c>
      <c r="F138" s="27">
        <f>VLOOKUP(B:B,[2]Sheet1!$H$1:$I$65536,2,0)</f>
        <v>308</v>
      </c>
      <c r="G138" s="30">
        <f>F138/E138</f>
        <v>0.616</v>
      </c>
      <c r="H138" s="27">
        <f>VLOOKUP(B:B,鲁南制药品种明细!A:D,4,0)</f>
        <v>2457</v>
      </c>
      <c r="I138" s="34">
        <f>VLOOKUP(B:B,[1]Sheet1!$G$1:$H$65536,2,0)</f>
        <v>1112</v>
      </c>
      <c r="J138" s="36">
        <f>I138/H138</f>
        <v>0.452584452584453</v>
      </c>
    </row>
    <row r="139" spans="1:10">
      <c r="A139" s="26">
        <v>137</v>
      </c>
      <c r="B139" s="26">
        <v>545</v>
      </c>
      <c r="C139" s="26" t="s">
        <v>153</v>
      </c>
      <c r="D139" s="26" t="s">
        <v>24</v>
      </c>
      <c r="E139" s="27">
        <v>500</v>
      </c>
      <c r="F139" s="27">
        <f>VLOOKUP(B:B,[2]Sheet1!$H$1:$I$65536,2,0)</f>
        <v>138.75</v>
      </c>
      <c r="G139" s="29">
        <f>F139/E139</f>
        <v>0.2775</v>
      </c>
      <c r="H139" s="27">
        <f>VLOOKUP(B:B,鲁南制药品种明细!A:D,4,0)</f>
        <v>2689</v>
      </c>
      <c r="I139" s="34">
        <f>VLOOKUP(B:B,[1]Sheet1!$G$1:$H$65536,2,0)</f>
        <v>1460.01</v>
      </c>
      <c r="J139" s="35">
        <f>I139/H139</f>
        <v>0.542956489401264</v>
      </c>
    </row>
    <row r="140" spans="1:10">
      <c r="A140" s="26">
        <v>138</v>
      </c>
      <c r="B140" s="26">
        <v>113023</v>
      </c>
      <c r="C140" s="26" t="s">
        <v>154</v>
      </c>
      <c r="D140" s="26" t="s">
        <v>18</v>
      </c>
      <c r="E140" s="27">
        <v>500</v>
      </c>
      <c r="F140" s="27">
        <f>VLOOKUP(B:B,[2]Sheet1!$H$1:$I$65536,2,0)</f>
        <v>97</v>
      </c>
      <c r="G140" s="29">
        <f>F140/E140</f>
        <v>0.194</v>
      </c>
      <c r="H140" s="27">
        <f>VLOOKUP(B:B,鲁南制药品种明细!A:D,4,0)</f>
        <v>910</v>
      </c>
      <c r="I140" s="34">
        <f>VLOOKUP(B:B,[1]Sheet1!$G$1:$H$65536,2,0)</f>
        <v>1499.51</v>
      </c>
      <c r="J140" s="35">
        <f>I140/H140</f>
        <v>1.64781318681319</v>
      </c>
    </row>
    <row r="141" spans="1:10">
      <c r="A141" s="26">
        <v>140</v>
      </c>
      <c r="B141" s="10">
        <v>122176</v>
      </c>
      <c r="C141" s="26" t="s">
        <v>155</v>
      </c>
      <c r="D141" s="26" t="s">
        <v>16</v>
      </c>
      <c r="E141" s="27">
        <v>500</v>
      </c>
      <c r="F141" s="27">
        <f>VLOOKUP(B:B,[2]Sheet1!$H$1:$I$65536,2,0)</f>
        <v>111.3</v>
      </c>
      <c r="G141" s="29">
        <f>F141/E141</f>
        <v>0.2226</v>
      </c>
      <c r="H141" s="27">
        <f>VLOOKUP(B:B,鲁南制药品种明细!A:D,4,0)</f>
        <v>3095</v>
      </c>
      <c r="I141" s="34">
        <v>0</v>
      </c>
      <c r="J141" s="37">
        <v>0</v>
      </c>
    </row>
    <row r="142" spans="1:10">
      <c r="A142" s="26">
        <v>141</v>
      </c>
      <c r="B142" s="11">
        <v>119262</v>
      </c>
      <c r="C142" s="26" t="s">
        <v>156</v>
      </c>
      <c r="D142" s="26" t="s">
        <v>18</v>
      </c>
      <c r="E142" s="27">
        <v>500</v>
      </c>
      <c r="F142" s="27">
        <f>VLOOKUP(B:B,[2]Sheet1!$H$1:$I$65536,2,0)</f>
        <v>328.4</v>
      </c>
      <c r="G142" s="30">
        <f>F142/E142</f>
        <v>0.6568</v>
      </c>
      <c r="H142" s="27">
        <v>800</v>
      </c>
      <c r="I142" s="34">
        <f>VLOOKUP(B:B,[1]Sheet1!$G$1:$H$65536,2,0)</f>
        <v>733.28</v>
      </c>
      <c r="J142" s="35">
        <f>I142/H142</f>
        <v>0.9166</v>
      </c>
    </row>
    <row r="143" spans="1:10">
      <c r="A143" s="26">
        <v>142</v>
      </c>
      <c r="B143" s="10">
        <v>119622</v>
      </c>
      <c r="C143" s="26" t="s">
        <v>157</v>
      </c>
      <c r="D143" s="26" t="s">
        <v>20</v>
      </c>
      <c r="E143" s="27">
        <v>500</v>
      </c>
      <c r="F143" s="27">
        <f>VLOOKUP(B:B,[2]Sheet1!$H$1:$I$65536,2,0)</f>
        <v>325.5</v>
      </c>
      <c r="G143" s="30">
        <f>F143/E143</f>
        <v>0.651</v>
      </c>
      <c r="H143" s="27">
        <f>VLOOKUP(B:B,鲁南制药品种明细!A:D,4,0)</f>
        <v>1938</v>
      </c>
      <c r="I143" s="34">
        <f>VLOOKUP(B:B,[1]Sheet1!$G$1:$H$65536,2,0)</f>
        <v>931</v>
      </c>
      <c r="J143" s="36">
        <f>I143/H143</f>
        <v>0.480392156862745</v>
      </c>
    </row>
    <row r="144" spans="1:10">
      <c r="A144" s="26">
        <v>143</v>
      </c>
      <c r="B144" s="14">
        <v>122686</v>
      </c>
      <c r="C144" s="15" t="s">
        <v>158</v>
      </c>
      <c r="D144" s="26" t="s">
        <v>14</v>
      </c>
      <c r="E144" s="27">
        <v>500</v>
      </c>
      <c r="F144" s="27">
        <f>VLOOKUP(B:B,[2]Sheet1!$H$1:$I$65536,2,0)</f>
        <v>235</v>
      </c>
      <c r="G144" s="29">
        <f>F144/E144</f>
        <v>0.47</v>
      </c>
      <c r="H144" s="27">
        <v>800</v>
      </c>
      <c r="I144" s="34">
        <f>VLOOKUP(B:B,[1]Sheet1!$G$1:$H$65536,2,0)</f>
        <v>248</v>
      </c>
      <c r="J144" s="36">
        <f>I144/H144</f>
        <v>0.31</v>
      </c>
    </row>
    <row r="145" spans="1:10">
      <c r="A145" s="26">
        <v>144</v>
      </c>
      <c r="B145" s="14">
        <v>122718</v>
      </c>
      <c r="C145" s="15" t="s">
        <v>159</v>
      </c>
      <c r="D145" s="26" t="s">
        <v>14</v>
      </c>
      <c r="E145" s="27">
        <v>500</v>
      </c>
      <c r="F145" s="27">
        <f>VLOOKUP(B:B,[2]Sheet1!$H$1:$I$65536,2,0)</f>
        <v>65</v>
      </c>
      <c r="G145" s="29">
        <f>F145/E145</f>
        <v>0.13</v>
      </c>
      <c r="H145" s="27">
        <v>800</v>
      </c>
      <c r="I145" s="34">
        <f>VLOOKUP(B:B,[1]Sheet1!$G$1:$H$65536,2,0)</f>
        <v>388</v>
      </c>
      <c r="J145" s="36">
        <f>I145/H145</f>
        <v>0.485</v>
      </c>
    </row>
    <row r="146" s="22" customFormat="1" ht="14.25" spans="1:10">
      <c r="A146" s="26">
        <v>145</v>
      </c>
      <c r="B146" s="26">
        <v>117310</v>
      </c>
      <c r="C146" s="26" t="s">
        <v>160</v>
      </c>
      <c r="D146" s="26" t="s">
        <v>18</v>
      </c>
      <c r="E146" s="27">
        <v>500</v>
      </c>
      <c r="F146" s="27">
        <f>VLOOKUP(B:B,[2]Sheet1!$H$1:$I$65536,2,0)</f>
        <v>302.62</v>
      </c>
      <c r="G146" s="30">
        <f>F146/E146</f>
        <v>0.60524</v>
      </c>
      <c r="H146" s="27">
        <f>VLOOKUP(B:B,鲁南制药品种明细!A:D,4,0)</f>
        <v>8274</v>
      </c>
      <c r="I146" s="34">
        <f>VLOOKUP(B:B,[1]Sheet1!$G$1:$H$65536,2,0)</f>
        <v>4325.43</v>
      </c>
      <c r="J146" s="35">
        <f>I146/H146</f>
        <v>0.522773749093546</v>
      </c>
    </row>
    <row r="147" s="22" customFormat="1" ht="14.25" spans="1:10">
      <c r="A147" s="26">
        <v>146</v>
      </c>
      <c r="B147" s="26">
        <v>115971</v>
      </c>
      <c r="C147" s="26" t="s">
        <v>161</v>
      </c>
      <c r="D147" s="26" t="s">
        <v>18</v>
      </c>
      <c r="E147" s="27">
        <v>500</v>
      </c>
      <c r="F147" s="27">
        <f>VLOOKUP(B:B,[2]Sheet1!$H$1:$I$65536,2,0)</f>
        <v>1451.92</v>
      </c>
      <c r="G147" s="30">
        <f>F147/E147</f>
        <v>2.90384</v>
      </c>
      <c r="H147" s="27">
        <f>VLOOKUP(B:B,鲁南制药品种明细!A:D,4,0)</f>
        <v>6298</v>
      </c>
      <c r="I147" s="34">
        <f>VLOOKUP(B:B,[1]Sheet1!$G$1:$H$65536,2,0)</f>
        <v>6182.55</v>
      </c>
      <c r="J147" s="35">
        <f>I147/H147</f>
        <v>0.98166878374087</v>
      </c>
    </row>
    <row r="148" spans="1:10">
      <c r="A148" s="26">
        <v>147</v>
      </c>
      <c r="B148" s="26">
        <v>112888</v>
      </c>
      <c r="C148" s="26" t="s">
        <v>162</v>
      </c>
      <c r="D148" s="26" t="s">
        <v>20</v>
      </c>
      <c r="E148" s="27">
        <v>500</v>
      </c>
      <c r="F148" s="27">
        <f>VLOOKUP(B:B,[2]Sheet1!$H$1:$I$65536,2,0)</f>
        <v>445.81</v>
      </c>
      <c r="G148" s="30">
        <f>F148/E148</f>
        <v>0.89162</v>
      </c>
      <c r="H148" s="27">
        <f>VLOOKUP(B:B,鲁南制药品种明细!A:D,4,0)</f>
        <v>8960</v>
      </c>
      <c r="I148" s="34">
        <f>VLOOKUP(B:B,[1]Sheet1!$G$1:$H$65536,2,0)</f>
        <v>3453.02</v>
      </c>
      <c r="J148" s="36">
        <f>I148/H148</f>
        <v>0.385381696428571</v>
      </c>
    </row>
    <row r="149" spans="1:10">
      <c r="A149" s="21"/>
      <c r="B149" s="21"/>
      <c r="C149" s="21"/>
      <c r="D149" s="8" t="s">
        <v>163</v>
      </c>
      <c r="E149" s="27">
        <f>SUM(E76:E148)</f>
        <v>74989</v>
      </c>
      <c r="F149" s="27">
        <f>SUM(F76:F148)</f>
        <v>56890.34</v>
      </c>
      <c r="G149" s="30">
        <f>F149/E149</f>
        <v>0.758649135206497</v>
      </c>
      <c r="H149" s="27">
        <f>SUM(H76:H148)</f>
        <v>382370</v>
      </c>
      <c r="I149" s="34">
        <f>SUM(I76:I148)</f>
        <v>220776.81</v>
      </c>
      <c r="J149" s="35">
        <f>I149/H149</f>
        <v>0.577390511807935</v>
      </c>
    </row>
  </sheetData>
  <autoFilter ref="A2:J149">
    <sortState ref="A3:J149">
      <sortCondition ref="A3"/>
    </sortState>
    <extLst/>
  </autoFilter>
  <sortState ref="A3:E150">
    <sortCondition ref="E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74"/>
  <sheetViews>
    <sheetView workbookViewId="0">
      <selection activeCell="A6" sqref="A6"/>
    </sheetView>
  </sheetViews>
  <sheetFormatPr defaultColWidth="9" defaultRowHeight="13.5" outlineLevelCol="3"/>
  <cols>
    <col min="1" max="2" width="10.625" customWidth="1"/>
    <col min="3" max="3" width="35.375" customWidth="1"/>
    <col min="4" max="4" width="39.875" customWidth="1"/>
  </cols>
  <sheetData>
    <row r="1" ht="20.25" spans="1:4">
      <c r="A1" s="16" t="s">
        <v>164</v>
      </c>
      <c r="B1" s="17"/>
      <c r="C1" s="18"/>
      <c r="D1" s="19"/>
    </row>
    <row r="2" ht="14.25" spans="1:4">
      <c r="A2" s="20" t="s">
        <v>165</v>
      </c>
      <c r="B2" s="20"/>
      <c r="C2" s="20" t="s">
        <v>166</v>
      </c>
      <c r="D2" s="20" t="s">
        <v>167</v>
      </c>
    </row>
    <row r="3" spans="1:4">
      <c r="A3" s="21">
        <v>52429</v>
      </c>
      <c r="B3" s="21" t="s">
        <v>168</v>
      </c>
      <c r="C3" s="21" t="s">
        <v>169</v>
      </c>
      <c r="D3" s="21" t="s">
        <v>170</v>
      </c>
    </row>
    <row r="4" spans="1:4">
      <c r="A4" s="21">
        <v>52439</v>
      </c>
      <c r="B4" s="21" t="s">
        <v>168</v>
      </c>
      <c r="C4" s="21" t="s">
        <v>171</v>
      </c>
      <c r="D4" s="21" t="s">
        <v>172</v>
      </c>
    </row>
    <row r="5" spans="1:4">
      <c r="A5" s="21">
        <v>52444</v>
      </c>
      <c r="B5" s="21" t="s">
        <v>168</v>
      </c>
      <c r="C5" s="21" t="s">
        <v>173</v>
      </c>
      <c r="D5" s="21" t="s">
        <v>174</v>
      </c>
    </row>
    <row r="6" spans="1:4">
      <c r="A6" s="21">
        <v>52446</v>
      </c>
      <c r="B6" s="21" t="s">
        <v>168</v>
      </c>
      <c r="C6" s="21" t="s">
        <v>175</v>
      </c>
      <c r="D6" s="21" t="s">
        <v>176</v>
      </c>
    </row>
    <row r="7" spans="1:4">
      <c r="A7" s="21">
        <v>52532</v>
      </c>
      <c r="B7" s="21" t="s">
        <v>168</v>
      </c>
      <c r="C7" s="21" t="s">
        <v>177</v>
      </c>
      <c r="D7" s="21" t="s">
        <v>178</v>
      </c>
    </row>
    <row r="8" spans="1:4">
      <c r="A8" s="21">
        <v>53584</v>
      </c>
      <c r="B8" s="21" t="s">
        <v>168</v>
      </c>
      <c r="C8" s="21" t="s">
        <v>179</v>
      </c>
      <c r="D8" s="21" t="s">
        <v>180</v>
      </c>
    </row>
    <row r="9" spans="1:4">
      <c r="A9" s="21">
        <v>68184</v>
      </c>
      <c r="B9" s="21" t="s">
        <v>168</v>
      </c>
      <c r="C9" s="21" t="s">
        <v>181</v>
      </c>
      <c r="D9" s="21" t="s">
        <v>182</v>
      </c>
    </row>
    <row r="10" spans="1:4">
      <c r="A10" s="21">
        <v>84287</v>
      </c>
      <c r="B10" s="21" t="s">
        <v>168</v>
      </c>
      <c r="C10" s="21" t="s">
        <v>183</v>
      </c>
      <c r="D10" s="21" t="s">
        <v>184</v>
      </c>
    </row>
    <row r="11" spans="1:4">
      <c r="A11" s="21">
        <v>99795</v>
      </c>
      <c r="B11" s="21" t="s">
        <v>168</v>
      </c>
      <c r="C11" s="21" t="s">
        <v>185</v>
      </c>
      <c r="D11" s="21" t="s">
        <v>186</v>
      </c>
    </row>
    <row r="12" spans="1:4">
      <c r="A12" s="21">
        <v>122653</v>
      </c>
      <c r="B12" s="21" t="s">
        <v>168</v>
      </c>
      <c r="C12" s="21" t="s">
        <v>187</v>
      </c>
      <c r="D12" s="21" t="s">
        <v>188</v>
      </c>
    </row>
    <row r="13" spans="1:4">
      <c r="A13" s="21">
        <v>122654</v>
      </c>
      <c r="B13" s="21" t="s">
        <v>168</v>
      </c>
      <c r="C13" s="21" t="s">
        <v>189</v>
      </c>
      <c r="D13" s="21" t="s">
        <v>190</v>
      </c>
    </row>
    <row r="14" spans="1:4">
      <c r="A14" s="21">
        <v>130202</v>
      </c>
      <c r="B14" s="21" t="s">
        <v>168</v>
      </c>
      <c r="C14" s="21" t="s">
        <v>191</v>
      </c>
      <c r="D14" s="21" t="s">
        <v>192</v>
      </c>
    </row>
    <row r="15" spans="1:4">
      <c r="A15" s="21">
        <v>131921</v>
      </c>
      <c r="B15" s="21" t="s">
        <v>168</v>
      </c>
      <c r="C15" s="21" t="s">
        <v>193</v>
      </c>
      <c r="D15" s="21" t="s">
        <v>194</v>
      </c>
    </row>
    <row r="16" spans="1:4">
      <c r="A16" s="21">
        <v>134170</v>
      </c>
      <c r="B16" s="21" t="s">
        <v>168</v>
      </c>
      <c r="C16" s="21" t="s">
        <v>195</v>
      </c>
      <c r="D16" s="21" t="s">
        <v>182</v>
      </c>
    </row>
    <row r="17" spans="1:4">
      <c r="A17" s="21">
        <v>134171</v>
      </c>
      <c r="B17" s="21" t="s">
        <v>168</v>
      </c>
      <c r="C17" s="21" t="s">
        <v>196</v>
      </c>
      <c r="D17" s="21" t="s">
        <v>197</v>
      </c>
    </row>
    <row r="18" spans="1:4">
      <c r="A18" s="21">
        <v>140498</v>
      </c>
      <c r="B18" s="21" t="s">
        <v>168</v>
      </c>
      <c r="C18" s="21" t="s">
        <v>198</v>
      </c>
      <c r="D18" s="21" t="s">
        <v>199</v>
      </c>
    </row>
    <row r="19" spans="1:4">
      <c r="A19" s="21">
        <v>140499</v>
      </c>
      <c r="B19" s="21" t="s">
        <v>168</v>
      </c>
      <c r="C19" s="21" t="s">
        <v>200</v>
      </c>
      <c r="D19" s="21" t="s">
        <v>201</v>
      </c>
    </row>
    <row r="20" spans="1:4">
      <c r="A20" s="21">
        <v>140507</v>
      </c>
      <c r="B20" s="21" t="s">
        <v>168</v>
      </c>
      <c r="C20" s="21" t="s">
        <v>202</v>
      </c>
      <c r="D20" s="21" t="s">
        <v>203</v>
      </c>
    </row>
    <row r="21" spans="1:4">
      <c r="A21" s="21">
        <v>154689</v>
      </c>
      <c r="B21" s="21" t="s">
        <v>168</v>
      </c>
      <c r="C21" s="21" t="s">
        <v>204</v>
      </c>
      <c r="D21" s="21" t="s">
        <v>205</v>
      </c>
    </row>
    <row r="22" spans="1:4">
      <c r="A22" s="21">
        <v>162305</v>
      </c>
      <c r="B22" s="21" t="s">
        <v>168</v>
      </c>
      <c r="C22" s="21" t="s">
        <v>206</v>
      </c>
      <c r="D22" s="21" t="s">
        <v>207</v>
      </c>
    </row>
    <row r="23" spans="1:4">
      <c r="A23" s="21">
        <v>162875</v>
      </c>
      <c r="B23" s="21" t="s">
        <v>168</v>
      </c>
      <c r="C23" s="21" t="s">
        <v>208</v>
      </c>
      <c r="D23" s="21" t="s">
        <v>209</v>
      </c>
    </row>
    <row r="24" spans="1:4">
      <c r="A24" s="21">
        <v>168730</v>
      </c>
      <c r="B24" s="21" t="s">
        <v>168</v>
      </c>
      <c r="C24" s="21" t="s">
        <v>210</v>
      </c>
      <c r="D24" s="21" t="s">
        <v>211</v>
      </c>
    </row>
    <row r="25" spans="1:4">
      <c r="A25" s="21">
        <v>171306</v>
      </c>
      <c r="B25" s="21" t="s">
        <v>168</v>
      </c>
      <c r="C25" s="21" t="s">
        <v>206</v>
      </c>
      <c r="D25" s="21" t="s">
        <v>212</v>
      </c>
    </row>
    <row r="26" spans="1:4">
      <c r="A26" s="21">
        <v>175999</v>
      </c>
      <c r="B26" s="21" t="s">
        <v>168</v>
      </c>
      <c r="C26" s="21" t="s">
        <v>213</v>
      </c>
      <c r="D26" s="21" t="s">
        <v>178</v>
      </c>
    </row>
    <row r="27" spans="1:4">
      <c r="A27" s="21">
        <v>176001</v>
      </c>
      <c r="B27" s="21" t="s">
        <v>168</v>
      </c>
      <c r="C27" s="21" t="s">
        <v>213</v>
      </c>
      <c r="D27" s="21" t="s">
        <v>172</v>
      </c>
    </row>
    <row r="28" spans="1:4">
      <c r="A28" s="21">
        <v>181386</v>
      </c>
      <c r="B28" s="21" t="s">
        <v>168</v>
      </c>
      <c r="C28" s="21" t="s">
        <v>214</v>
      </c>
      <c r="D28" s="21" t="s">
        <v>215</v>
      </c>
    </row>
    <row r="29" spans="1:4">
      <c r="A29" s="21">
        <v>181387</v>
      </c>
      <c r="B29" s="21" t="s">
        <v>168</v>
      </c>
      <c r="C29" s="21" t="s">
        <v>216</v>
      </c>
      <c r="D29" s="21" t="s">
        <v>215</v>
      </c>
    </row>
    <row r="30" spans="1:4">
      <c r="A30" s="21">
        <v>181448</v>
      </c>
      <c r="B30" s="21" t="s">
        <v>168</v>
      </c>
      <c r="C30" s="21" t="s">
        <v>217</v>
      </c>
      <c r="D30" s="21" t="s">
        <v>218</v>
      </c>
    </row>
    <row r="31" spans="1:4">
      <c r="A31" s="21">
        <v>182634</v>
      </c>
      <c r="B31" s="21" t="s">
        <v>168</v>
      </c>
      <c r="C31" s="21" t="s">
        <v>219</v>
      </c>
      <c r="D31" s="21" t="s">
        <v>220</v>
      </c>
    </row>
    <row r="32" spans="1:4">
      <c r="A32" s="21">
        <v>182962</v>
      </c>
      <c r="B32" s="21" t="s">
        <v>168</v>
      </c>
      <c r="C32" s="21" t="s">
        <v>213</v>
      </c>
      <c r="D32" s="21" t="s">
        <v>221</v>
      </c>
    </row>
    <row r="33" spans="1:4">
      <c r="A33" s="21">
        <v>182964</v>
      </c>
      <c r="B33" s="21" t="s">
        <v>168</v>
      </c>
      <c r="C33" s="21" t="s">
        <v>222</v>
      </c>
      <c r="D33" s="21" t="s">
        <v>223</v>
      </c>
    </row>
    <row r="34" spans="1:4">
      <c r="A34" s="21">
        <v>183592</v>
      </c>
      <c r="B34" s="21" t="s">
        <v>168</v>
      </c>
      <c r="C34" s="21" t="s">
        <v>224</v>
      </c>
      <c r="D34" s="21" t="s">
        <v>225</v>
      </c>
    </row>
    <row r="35" spans="1:4">
      <c r="A35" s="21">
        <v>183861</v>
      </c>
      <c r="B35" s="21" t="s">
        <v>168</v>
      </c>
      <c r="C35" s="21" t="s">
        <v>226</v>
      </c>
      <c r="D35" s="21" t="s">
        <v>227</v>
      </c>
    </row>
    <row r="36" spans="1:4">
      <c r="A36" s="21">
        <v>184139</v>
      </c>
      <c r="B36" s="21" t="s">
        <v>168</v>
      </c>
      <c r="C36" s="21" t="s">
        <v>228</v>
      </c>
      <c r="D36" s="21" t="s">
        <v>229</v>
      </c>
    </row>
    <row r="37" spans="1:4">
      <c r="A37" s="21">
        <v>184292</v>
      </c>
      <c r="B37" s="21" t="s">
        <v>168</v>
      </c>
      <c r="C37" s="21" t="s">
        <v>230</v>
      </c>
      <c r="D37" s="21" t="s">
        <v>231</v>
      </c>
    </row>
    <row r="38" spans="1:4">
      <c r="A38" s="21">
        <v>184367</v>
      </c>
      <c r="B38" s="21" t="s">
        <v>168</v>
      </c>
      <c r="C38" s="21" t="s">
        <v>232</v>
      </c>
      <c r="D38" s="21" t="s">
        <v>233</v>
      </c>
    </row>
    <row r="39" spans="1:4">
      <c r="A39" s="21">
        <v>187558</v>
      </c>
      <c r="B39" s="21" t="s">
        <v>168</v>
      </c>
      <c r="C39" s="21" t="s">
        <v>234</v>
      </c>
      <c r="D39" s="21" t="s">
        <v>235</v>
      </c>
    </row>
    <row r="40" spans="1:4">
      <c r="A40" s="21">
        <v>187807</v>
      </c>
      <c r="B40" s="21" t="s">
        <v>168</v>
      </c>
      <c r="C40" s="21" t="s">
        <v>236</v>
      </c>
      <c r="D40" s="21" t="s">
        <v>237</v>
      </c>
    </row>
    <row r="41" spans="1:4">
      <c r="A41" s="21">
        <v>188531</v>
      </c>
      <c r="B41" s="21" t="s">
        <v>168</v>
      </c>
      <c r="C41" s="21" t="s">
        <v>238</v>
      </c>
      <c r="D41" s="21" t="s">
        <v>239</v>
      </c>
    </row>
    <row r="42" spans="1:4">
      <c r="A42" s="21">
        <v>190669</v>
      </c>
      <c r="B42" s="21" t="s">
        <v>168</v>
      </c>
      <c r="C42" s="21" t="s">
        <v>206</v>
      </c>
      <c r="D42" s="21" t="s">
        <v>240</v>
      </c>
    </row>
    <row r="43" spans="1:4">
      <c r="A43" s="21">
        <v>193202</v>
      </c>
      <c r="B43" s="21" t="s">
        <v>168</v>
      </c>
      <c r="C43" s="21" t="s">
        <v>241</v>
      </c>
      <c r="D43" s="21" t="s">
        <v>242</v>
      </c>
    </row>
    <row r="44" spans="1:4">
      <c r="A44" s="21">
        <v>193203</v>
      </c>
      <c r="B44" s="21" t="s">
        <v>168</v>
      </c>
      <c r="C44" s="21" t="s">
        <v>243</v>
      </c>
      <c r="D44" s="21" t="s">
        <v>242</v>
      </c>
    </row>
    <row r="45" spans="1:4">
      <c r="A45" s="21">
        <v>193204</v>
      </c>
      <c r="B45" s="21" t="s">
        <v>168</v>
      </c>
      <c r="C45" s="21" t="s">
        <v>244</v>
      </c>
      <c r="D45" s="21" t="s">
        <v>245</v>
      </c>
    </row>
    <row r="46" spans="1:4">
      <c r="A46" s="21">
        <v>195522</v>
      </c>
      <c r="B46" s="21" t="s">
        <v>168</v>
      </c>
      <c r="C46" s="21" t="s">
        <v>246</v>
      </c>
      <c r="D46" s="21" t="s">
        <v>247</v>
      </c>
    </row>
    <row r="47" spans="1:4">
      <c r="A47" s="21">
        <v>195766</v>
      </c>
      <c r="B47" s="21" t="s">
        <v>168</v>
      </c>
      <c r="C47" s="21" t="s">
        <v>248</v>
      </c>
      <c r="D47" s="21" t="s">
        <v>249</v>
      </c>
    </row>
    <row r="48" spans="1:4">
      <c r="A48" s="21">
        <v>195767</v>
      </c>
      <c r="B48" s="21" t="s">
        <v>168</v>
      </c>
      <c r="C48" s="21" t="s">
        <v>250</v>
      </c>
      <c r="D48" s="21" t="s">
        <v>194</v>
      </c>
    </row>
    <row r="49" spans="1:4">
      <c r="A49" s="21">
        <v>198102</v>
      </c>
      <c r="B49" s="21" t="s">
        <v>168</v>
      </c>
      <c r="C49" s="21" t="s">
        <v>251</v>
      </c>
      <c r="D49" s="21" t="s">
        <v>252</v>
      </c>
    </row>
    <row r="50" spans="1:4">
      <c r="A50" s="21">
        <v>198103</v>
      </c>
      <c r="B50" s="21" t="s">
        <v>168</v>
      </c>
      <c r="C50" s="21" t="s">
        <v>251</v>
      </c>
      <c r="D50" s="21" t="s">
        <v>253</v>
      </c>
    </row>
    <row r="51" spans="1:4">
      <c r="A51" s="21">
        <v>198979</v>
      </c>
      <c r="B51" s="21" t="s">
        <v>168</v>
      </c>
      <c r="C51" s="21" t="s">
        <v>254</v>
      </c>
      <c r="D51" s="21" t="s">
        <v>255</v>
      </c>
    </row>
    <row r="52" spans="1:4">
      <c r="A52" s="21">
        <v>201140</v>
      </c>
      <c r="B52" s="21" t="s">
        <v>168</v>
      </c>
      <c r="C52" s="21" t="s">
        <v>256</v>
      </c>
      <c r="D52" s="21" t="s">
        <v>257</v>
      </c>
    </row>
    <row r="53" spans="1:4">
      <c r="A53" s="21">
        <v>201743</v>
      </c>
      <c r="B53" s="21" t="s">
        <v>168</v>
      </c>
      <c r="C53" s="21" t="s">
        <v>258</v>
      </c>
      <c r="D53" s="21" t="s">
        <v>259</v>
      </c>
    </row>
    <row r="54" spans="1:4">
      <c r="A54" s="21">
        <v>206341</v>
      </c>
      <c r="B54" s="21" t="s">
        <v>168</v>
      </c>
      <c r="C54" s="21" t="s">
        <v>222</v>
      </c>
      <c r="D54" s="21" t="s">
        <v>260</v>
      </c>
    </row>
    <row r="55" spans="1:4">
      <c r="A55" s="21">
        <v>215035</v>
      </c>
      <c r="B55" s="21" t="s">
        <v>168</v>
      </c>
      <c r="C55" s="21" t="s">
        <v>261</v>
      </c>
      <c r="D55" s="21" t="s">
        <v>262</v>
      </c>
    </row>
    <row r="56" spans="1:4">
      <c r="A56" s="21">
        <v>215070</v>
      </c>
      <c r="B56" s="21" t="s">
        <v>168</v>
      </c>
      <c r="C56" s="21" t="s">
        <v>263</v>
      </c>
      <c r="D56" s="21" t="s">
        <v>264</v>
      </c>
    </row>
    <row r="57" spans="1:4">
      <c r="A57" s="21">
        <v>215071</v>
      </c>
      <c r="B57" s="21" t="s">
        <v>168</v>
      </c>
      <c r="C57" s="21" t="s">
        <v>263</v>
      </c>
      <c r="D57" s="21" t="s">
        <v>265</v>
      </c>
    </row>
    <row r="58" spans="1:4">
      <c r="A58" s="21">
        <v>217035</v>
      </c>
      <c r="B58" s="21" t="s">
        <v>168</v>
      </c>
      <c r="C58" s="21" t="s">
        <v>266</v>
      </c>
      <c r="D58" s="21" t="s">
        <v>267</v>
      </c>
    </row>
    <row r="59" spans="1:4">
      <c r="A59" s="21">
        <v>218374</v>
      </c>
      <c r="B59" s="21" t="s">
        <v>168</v>
      </c>
      <c r="C59" s="21" t="s">
        <v>254</v>
      </c>
      <c r="D59" s="21" t="s">
        <v>268</v>
      </c>
    </row>
    <row r="60" spans="1:4">
      <c r="A60" s="21">
        <v>52440</v>
      </c>
      <c r="B60" s="21" t="s">
        <v>168</v>
      </c>
      <c r="C60" s="21" t="s">
        <v>263</v>
      </c>
      <c r="D60" s="21" t="s">
        <v>269</v>
      </c>
    </row>
    <row r="61" spans="1:4">
      <c r="A61" s="21">
        <v>52531</v>
      </c>
      <c r="B61" s="21" t="s">
        <v>168</v>
      </c>
      <c r="C61" s="21" t="s">
        <v>270</v>
      </c>
      <c r="D61" s="21" t="s">
        <v>271</v>
      </c>
    </row>
    <row r="62" spans="1:4">
      <c r="A62" s="21">
        <v>69199</v>
      </c>
      <c r="B62" s="21" t="s">
        <v>168</v>
      </c>
      <c r="C62" s="21" t="s">
        <v>272</v>
      </c>
      <c r="D62" s="21" t="s">
        <v>273</v>
      </c>
    </row>
    <row r="63" spans="1:4">
      <c r="A63" s="21">
        <v>84294</v>
      </c>
      <c r="B63" s="21" t="s">
        <v>168</v>
      </c>
      <c r="C63" s="21" t="s">
        <v>274</v>
      </c>
      <c r="D63" s="21" t="s">
        <v>275</v>
      </c>
    </row>
    <row r="64" spans="1:4">
      <c r="A64" s="21">
        <v>84295</v>
      </c>
      <c r="B64" s="21" t="s">
        <v>168</v>
      </c>
      <c r="C64" s="21" t="s">
        <v>276</v>
      </c>
      <c r="D64" s="21" t="s">
        <v>259</v>
      </c>
    </row>
    <row r="65" spans="1:4">
      <c r="A65" s="21">
        <v>104461</v>
      </c>
      <c r="B65" s="21" t="s">
        <v>168</v>
      </c>
      <c r="C65" s="21" t="s">
        <v>277</v>
      </c>
      <c r="D65" s="21" t="s">
        <v>172</v>
      </c>
    </row>
    <row r="66" spans="1:4">
      <c r="A66" s="21">
        <v>121314</v>
      </c>
      <c r="B66" s="21" t="s">
        <v>168</v>
      </c>
      <c r="C66" s="21" t="s">
        <v>278</v>
      </c>
      <c r="D66" s="21" t="s">
        <v>249</v>
      </c>
    </row>
    <row r="67" spans="1:4">
      <c r="A67" s="21">
        <v>126309</v>
      </c>
      <c r="B67" s="21" t="s">
        <v>168</v>
      </c>
      <c r="C67" s="21" t="s">
        <v>279</v>
      </c>
      <c r="D67" s="21" t="s">
        <v>280</v>
      </c>
    </row>
    <row r="68" spans="1:4">
      <c r="A68" s="21">
        <v>137325</v>
      </c>
      <c r="B68" s="21" t="s">
        <v>168</v>
      </c>
      <c r="C68" s="21" t="s">
        <v>281</v>
      </c>
      <c r="D68" s="21" t="s">
        <v>282</v>
      </c>
    </row>
    <row r="69" spans="1:4">
      <c r="A69" s="21">
        <v>137337</v>
      </c>
      <c r="B69" s="21" t="s">
        <v>168</v>
      </c>
      <c r="C69" s="21" t="s">
        <v>283</v>
      </c>
      <c r="D69" s="21" t="s">
        <v>284</v>
      </c>
    </row>
    <row r="70" spans="1:4">
      <c r="A70" s="21">
        <v>137339</v>
      </c>
      <c r="B70" s="21" t="s">
        <v>168</v>
      </c>
      <c r="C70" s="21" t="s">
        <v>285</v>
      </c>
      <c r="D70" s="21" t="s">
        <v>286</v>
      </c>
    </row>
    <row r="71" spans="1:4">
      <c r="A71" s="21">
        <v>138710</v>
      </c>
      <c r="B71" s="21" t="s">
        <v>168</v>
      </c>
      <c r="C71" s="21" t="s">
        <v>287</v>
      </c>
      <c r="D71" s="21" t="s">
        <v>288</v>
      </c>
    </row>
    <row r="72" spans="1:4">
      <c r="A72" s="21">
        <v>143123</v>
      </c>
      <c r="B72" s="21" t="s">
        <v>168</v>
      </c>
      <c r="C72" s="21" t="s">
        <v>289</v>
      </c>
      <c r="D72" s="21" t="s">
        <v>290</v>
      </c>
    </row>
    <row r="73" spans="1:4">
      <c r="A73" s="21">
        <v>163824</v>
      </c>
      <c r="B73" s="21" t="s">
        <v>168</v>
      </c>
      <c r="C73" s="21" t="s">
        <v>291</v>
      </c>
      <c r="D73" s="21" t="s">
        <v>292</v>
      </c>
    </row>
    <row r="74" spans="1:4">
      <c r="A74" s="21">
        <v>173078</v>
      </c>
      <c r="B74" s="21"/>
      <c r="C74" s="21" t="s">
        <v>293</v>
      </c>
      <c r="D74" s="21" t="s">
        <v>294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9"/>
  <sheetViews>
    <sheetView topLeftCell="E1" workbookViewId="0">
      <selection activeCell="E5" sqref="E5"/>
    </sheetView>
  </sheetViews>
  <sheetFormatPr defaultColWidth="9" defaultRowHeight="13.5" outlineLevelCol="6"/>
  <cols>
    <col min="1" max="1" width="8.125" hidden="1" customWidth="1"/>
    <col min="2" max="2" width="34.5" hidden="1" customWidth="1"/>
    <col min="3" max="3" width="18.625" hidden="1" customWidth="1"/>
    <col min="4" max="4" width="9" hidden="1" customWidth="1"/>
    <col min="5" max="5" width="12.25" customWidth="1"/>
    <col min="6" max="6" width="13.75" customWidth="1"/>
    <col min="7" max="7" width="18.75" customWidth="1"/>
  </cols>
  <sheetData>
    <row r="1" spans="1:7">
      <c r="A1" s="2" t="s">
        <v>2</v>
      </c>
      <c r="B1" s="2" t="s">
        <v>3</v>
      </c>
      <c r="C1" s="2" t="s">
        <v>4</v>
      </c>
      <c r="D1" t="s">
        <v>295</v>
      </c>
      <c r="E1" s="3" t="s">
        <v>296</v>
      </c>
      <c r="F1" s="4"/>
      <c r="G1" s="5"/>
    </row>
    <row r="2" spans="1:7">
      <c r="A2" s="2">
        <v>307</v>
      </c>
      <c r="B2" s="2" t="s">
        <v>10</v>
      </c>
      <c r="C2" s="2" t="s">
        <v>11</v>
      </c>
      <c r="D2">
        <v>41716</v>
      </c>
      <c r="E2" s="6" t="s">
        <v>165</v>
      </c>
      <c r="F2" s="6"/>
      <c r="G2" s="6" t="s">
        <v>297</v>
      </c>
    </row>
    <row r="3" spans="1:7">
      <c r="A3" s="2">
        <v>582</v>
      </c>
      <c r="B3" s="2" t="s">
        <v>55</v>
      </c>
      <c r="C3" s="2" t="s">
        <v>20</v>
      </c>
      <c r="D3">
        <v>16485</v>
      </c>
      <c r="E3" s="7">
        <v>165176</v>
      </c>
      <c r="F3" s="7" t="s">
        <v>168</v>
      </c>
      <c r="G3" s="7" t="s">
        <v>298</v>
      </c>
    </row>
    <row r="4" spans="1:7">
      <c r="A4" s="2">
        <v>517</v>
      </c>
      <c r="B4" s="2" t="s">
        <v>31</v>
      </c>
      <c r="C4" s="2" t="s">
        <v>18</v>
      </c>
      <c r="D4">
        <v>7300</v>
      </c>
      <c r="E4" s="7">
        <v>168283</v>
      </c>
      <c r="F4" s="7" t="s">
        <v>168</v>
      </c>
      <c r="G4" s="7" t="s">
        <v>299</v>
      </c>
    </row>
    <row r="5" spans="1:7">
      <c r="A5" s="2">
        <v>114685</v>
      </c>
      <c r="B5" s="2" t="s">
        <v>104</v>
      </c>
      <c r="C5" s="2" t="s">
        <v>18</v>
      </c>
      <c r="D5">
        <v>15744</v>
      </c>
      <c r="E5" s="7">
        <v>190363</v>
      </c>
      <c r="F5" s="7" t="s">
        <v>168</v>
      </c>
      <c r="G5" s="7" t="s">
        <v>300</v>
      </c>
    </row>
    <row r="6" spans="1:7">
      <c r="A6" s="2">
        <v>750</v>
      </c>
      <c r="B6" s="2" t="s">
        <v>12</v>
      </c>
      <c r="C6" s="2" t="s">
        <v>11</v>
      </c>
      <c r="D6">
        <v>31363</v>
      </c>
      <c r="E6" s="7">
        <v>188540</v>
      </c>
      <c r="F6" s="7" t="s">
        <v>168</v>
      </c>
      <c r="G6" s="7" t="s">
        <v>301</v>
      </c>
    </row>
    <row r="7" spans="1:7">
      <c r="A7" s="2">
        <v>337</v>
      </c>
      <c r="B7" s="2" t="s">
        <v>17</v>
      </c>
      <c r="C7" s="2" t="s">
        <v>18</v>
      </c>
      <c r="D7">
        <v>11139</v>
      </c>
      <c r="E7" s="7">
        <v>182767</v>
      </c>
      <c r="F7" s="7" t="s">
        <v>168</v>
      </c>
      <c r="G7" s="7" t="s">
        <v>302</v>
      </c>
    </row>
    <row r="8" spans="1:7">
      <c r="A8" s="2">
        <v>343</v>
      </c>
      <c r="B8" s="2" t="s">
        <v>26</v>
      </c>
      <c r="C8" s="2" t="s">
        <v>20</v>
      </c>
      <c r="D8">
        <v>20000</v>
      </c>
      <c r="E8" s="7">
        <v>180867</v>
      </c>
      <c r="F8" s="7" t="s">
        <v>168</v>
      </c>
      <c r="G8" s="7" t="s">
        <v>303</v>
      </c>
    </row>
    <row r="9" spans="1:7">
      <c r="A9" s="2">
        <v>341</v>
      </c>
      <c r="B9" s="2" t="s">
        <v>22</v>
      </c>
      <c r="C9" s="2" t="s">
        <v>14</v>
      </c>
      <c r="D9">
        <v>22874</v>
      </c>
      <c r="E9" s="7">
        <v>213778</v>
      </c>
      <c r="F9" s="7" t="s">
        <v>168</v>
      </c>
      <c r="G9" s="7" t="s">
        <v>303</v>
      </c>
    </row>
    <row r="10" spans="1:7">
      <c r="A10" s="2">
        <v>571</v>
      </c>
      <c r="B10" s="2" t="s">
        <v>63</v>
      </c>
      <c r="C10" s="2" t="s">
        <v>24</v>
      </c>
      <c r="D10">
        <v>20000</v>
      </c>
      <c r="E10" s="7">
        <v>55863</v>
      </c>
      <c r="F10" s="7" t="s">
        <v>168</v>
      </c>
      <c r="G10" s="7" t="s">
        <v>304</v>
      </c>
    </row>
    <row r="11" spans="1:7">
      <c r="A11" s="2">
        <v>111400</v>
      </c>
      <c r="B11" s="2" t="s">
        <v>132</v>
      </c>
      <c r="C11" s="2" t="s">
        <v>14</v>
      </c>
      <c r="D11">
        <v>6400</v>
      </c>
      <c r="E11" s="7">
        <v>175826</v>
      </c>
      <c r="F11" s="7" t="s">
        <v>168</v>
      </c>
      <c r="G11" s="7" t="s">
        <v>305</v>
      </c>
    </row>
    <row r="12" spans="1:7">
      <c r="A12" s="2">
        <v>742</v>
      </c>
      <c r="B12" s="2" t="s">
        <v>28</v>
      </c>
      <c r="C12" s="2" t="s">
        <v>11</v>
      </c>
      <c r="D12">
        <v>11565</v>
      </c>
      <c r="E12" s="7">
        <v>181045</v>
      </c>
      <c r="F12" s="7" t="s">
        <v>168</v>
      </c>
      <c r="G12" s="7" t="s">
        <v>306</v>
      </c>
    </row>
    <row r="13" spans="1:7">
      <c r="A13" s="2">
        <v>707</v>
      </c>
      <c r="B13" s="2" t="s">
        <v>74</v>
      </c>
      <c r="C13" s="2" t="s">
        <v>24</v>
      </c>
      <c r="D13">
        <v>20000</v>
      </c>
      <c r="E13" s="7">
        <v>13752</v>
      </c>
      <c r="F13" s="7" t="s">
        <v>168</v>
      </c>
      <c r="G13" s="7" t="s">
        <v>307</v>
      </c>
    </row>
    <row r="14" spans="1:7">
      <c r="A14" s="2">
        <v>117491</v>
      </c>
      <c r="B14" s="2" t="s">
        <v>108</v>
      </c>
      <c r="C14" s="2" t="s">
        <v>20</v>
      </c>
      <c r="D14">
        <v>3200</v>
      </c>
      <c r="E14" s="7">
        <v>77997</v>
      </c>
      <c r="F14" s="7" t="s">
        <v>168</v>
      </c>
      <c r="G14" s="7" t="s">
        <v>308</v>
      </c>
    </row>
    <row r="15" spans="1:7">
      <c r="A15" s="2">
        <v>365</v>
      </c>
      <c r="B15" s="2" t="s">
        <v>32</v>
      </c>
      <c r="C15" s="2" t="s">
        <v>20</v>
      </c>
      <c r="D15">
        <v>37865</v>
      </c>
      <c r="E15" s="7">
        <v>166044</v>
      </c>
      <c r="F15" s="7" t="s">
        <v>168</v>
      </c>
      <c r="G15" s="7" t="s">
        <v>309</v>
      </c>
    </row>
    <row r="16" spans="1:7">
      <c r="A16" s="2">
        <v>385</v>
      </c>
      <c r="B16" s="2" t="s">
        <v>38</v>
      </c>
      <c r="C16" s="2" t="s">
        <v>39</v>
      </c>
      <c r="D16">
        <v>12322</v>
      </c>
      <c r="E16" s="7">
        <v>191090</v>
      </c>
      <c r="F16" s="7" t="s">
        <v>168</v>
      </c>
      <c r="G16" s="7" t="s">
        <v>310</v>
      </c>
    </row>
    <row r="17" spans="1:7">
      <c r="A17" s="2">
        <v>730</v>
      </c>
      <c r="B17" s="2" t="s">
        <v>67</v>
      </c>
      <c r="C17" s="2" t="s">
        <v>16</v>
      </c>
      <c r="D17">
        <v>6800</v>
      </c>
      <c r="E17" s="7">
        <v>173316</v>
      </c>
      <c r="F17" s="7" t="s">
        <v>168</v>
      </c>
      <c r="G17" s="7" t="s">
        <v>311</v>
      </c>
    </row>
    <row r="18" spans="1:7">
      <c r="A18" s="2">
        <v>546</v>
      </c>
      <c r="B18" s="2" t="s">
        <v>25</v>
      </c>
      <c r="C18" s="2" t="s">
        <v>24</v>
      </c>
      <c r="D18">
        <v>6530</v>
      </c>
      <c r="E18" s="7">
        <v>173315</v>
      </c>
      <c r="F18" s="7" t="s">
        <v>168</v>
      </c>
      <c r="G18" s="7" t="s">
        <v>312</v>
      </c>
    </row>
    <row r="19" spans="1:7">
      <c r="A19" s="2">
        <v>712</v>
      </c>
      <c r="B19" s="2" t="s">
        <v>43</v>
      </c>
      <c r="C19" s="2" t="s">
        <v>24</v>
      </c>
      <c r="D19">
        <v>19683</v>
      </c>
      <c r="E19" s="7">
        <v>194351</v>
      </c>
      <c r="F19" s="7" t="s">
        <v>168</v>
      </c>
      <c r="G19" s="7" t="s">
        <v>313</v>
      </c>
    </row>
    <row r="20" spans="1:7">
      <c r="A20" s="2">
        <v>585</v>
      </c>
      <c r="B20" s="2" t="s">
        <v>54</v>
      </c>
      <c r="C20" s="2" t="s">
        <v>18</v>
      </c>
      <c r="D20">
        <v>20000</v>
      </c>
      <c r="E20" s="7">
        <v>181862</v>
      </c>
      <c r="F20" s="7" t="s">
        <v>168</v>
      </c>
      <c r="G20" s="7" t="s">
        <v>314</v>
      </c>
    </row>
    <row r="21" spans="1:7">
      <c r="A21" s="2">
        <v>513</v>
      </c>
      <c r="B21" s="2" t="s">
        <v>35</v>
      </c>
      <c r="C21" s="2" t="s">
        <v>20</v>
      </c>
      <c r="D21">
        <v>13398</v>
      </c>
      <c r="E21" s="7">
        <v>120113</v>
      </c>
      <c r="F21" s="7" t="s">
        <v>168</v>
      </c>
      <c r="G21" s="7" t="s">
        <v>315</v>
      </c>
    </row>
    <row r="22" spans="1:7">
      <c r="A22" s="2">
        <v>373</v>
      </c>
      <c r="B22" s="2" t="s">
        <v>41</v>
      </c>
      <c r="C22" s="2" t="s">
        <v>18</v>
      </c>
      <c r="D22">
        <v>20607</v>
      </c>
      <c r="E22" s="7">
        <v>116985</v>
      </c>
      <c r="F22" s="7" t="s">
        <v>168</v>
      </c>
      <c r="G22" s="7" t="s">
        <v>316</v>
      </c>
    </row>
    <row r="23" spans="1:7">
      <c r="A23" s="2">
        <v>379</v>
      </c>
      <c r="B23" s="2" t="s">
        <v>33</v>
      </c>
      <c r="C23" s="2" t="s">
        <v>20</v>
      </c>
      <c r="D23">
        <v>11660</v>
      </c>
      <c r="E23" s="7">
        <v>173317</v>
      </c>
      <c r="F23" s="7" t="s">
        <v>168</v>
      </c>
      <c r="G23" s="7" t="s">
        <v>317</v>
      </c>
    </row>
    <row r="24" spans="1:7">
      <c r="A24" s="2">
        <v>102934</v>
      </c>
      <c r="B24" s="2" t="s">
        <v>19</v>
      </c>
      <c r="C24" s="2" t="s">
        <v>20</v>
      </c>
      <c r="D24">
        <v>10842</v>
      </c>
      <c r="E24" s="7">
        <v>163152</v>
      </c>
      <c r="F24" s="7" t="s">
        <v>168</v>
      </c>
      <c r="G24" s="7" t="s">
        <v>318</v>
      </c>
    </row>
    <row r="25" spans="1:7">
      <c r="A25" s="2">
        <v>511</v>
      </c>
      <c r="B25" s="2" t="s">
        <v>29</v>
      </c>
      <c r="C25" s="2" t="s">
        <v>24</v>
      </c>
      <c r="D25">
        <v>18459</v>
      </c>
      <c r="E25" s="7">
        <v>44201</v>
      </c>
      <c r="F25" s="7" t="s">
        <v>168</v>
      </c>
      <c r="G25" s="7" t="s">
        <v>319</v>
      </c>
    </row>
    <row r="26" spans="1:7">
      <c r="A26" s="2">
        <v>106066</v>
      </c>
      <c r="B26" s="2" t="s">
        <v>62</v>
      </c>
      <c r="C26" s="2" t="s">
        <v>11</v>
      </c>
      <c r="D26">
        <v>15350</v>
      </c>
      <c r="E26" s="7">
        <v>187348</v>
      </c>
      <c r="F26" s="7" t="s">
        <v>168</v>
      </c>
      <c r="G26" s="7" t="s">
        <v>320</v>
      </c>
    </row>
    <row r="27" spans="1:7">
      <c r="A27" s="2">
        <v>107658</v>
      </c>
      <c r="B27" s="2" t="s">
        <v>60</v>
      </c>
      <c r="C27" s="2" t="s">
        <v>16</v>
      </c>
      <c r="D27">
        <v>5176</v>
      </c>
      <c r="E27" s="7">
        <v>174650</v>
      </c>
      <c r="F27" s="7" t="s">
        <v>168</v>
      </c>
      <c r="G27" s="7" t="s">
        <v>321</v>
      </c>
    </row>
    <row r="28" spans="1:7">
      <c r="A28" s="2">
        <v>581</v>
      </c>
      <c r="B28" s="2" t="s">
        <v>50</v>
      </c>
      <c r="C28" s="2" t="s">
        <v>18</v>
      </c>
      <c r="D28">
        <v>12374</v>
      </c>
      <c r="E28" s="7">
        <v>191089</v>
      </c>
      <c r="F28" s="7" t="s">
        <v>168</v>
      </c>
      <c r="G28" s="7" t="s">
        <v>322</v>
      </c>
    </row>
    <row r="29" spans="1:7">
      <c r="A29" s="2">
        <v>114844</v>
      </c>
      <c r="B29" s="2" t="s">
        <v>107</v>
      </c>
      <c r="C29" s="2" t="s">
        <v>18</v>
      </c>
      <c r="D29">
        <v>3310</v>
      </c>
      <c r="E29" s="7">
        <v>205309</v>
      </c>
      <c r="F29" s="7" t="s">
        <v>168</v>
      </c>
      <c r="G29" s="7" t="s">
        <v>323</v>
      </c>
    </row>
    <row r="30" spans="1:7">
      <c r="A30" s="2">
        <v>387</v>
      </c>
      <c r="B30" s="2" t="s">
        <v>47</v>
      </c>
      <c r="C30" s="2" t="s">
        <v>24</v>
      </c>
      <c r="D30">
        <v>7747</v>
      </c>
      <c r="E30" s="7">
        <v>131917</v>
      </c>
      <c r="F30" s="7" t="s">
        <v>168</v>
      </c>
      <c r="G30" s="7" t="s">
        <v>324</v>
      </c>
    </row>
    <row r="31" spans="1:7">
      <c r="A31" s="2">
        <v>724</v>
      </c>
      <c r="B31" s="2" t="s">
        <v>34</v>
      </c>
      <c r="C31" s="2" t="s">
        <v>18</v>
      </c>
      <c r="D31">
        <v>9493</v>
      </c>
      <c r="E31" s="7">
        <v>189849</v>
      </c>
      <c r="F31" s="7" t="s">
        <v>168</v>
      </c>
      <c r="G31" s="7" t="s">
        <v>325</v>
      </c>
    </row>
    <row r="32" spans="1:7">
      <c r="A32" s="2">
        <v>54</v>
      </c>
      <c r="B32" s="2" t="s">
        <v>15</v>
      </c>
      <c r="C32" s="2" t="s">
        <v>16</v>
      </c>
      <c r="D32">
        <v>17000</v>
      </c>
      <c r="E32" s="7">
        <v>191074</v>
      </c>
      <c r="F32" s="7" t="s">
        <v>168</v>
      </c>
      <c r="G32" s="7" t="s">
        <v>326</v>
      </c>
    </row>
    <row r="33" spans="1:7">
      <c r="A33" s="2">
        <v>578</v>
      </c>
      <c r="B33" s="2" t="s">
        <v>92</v>
      </c>
      <c r="C33" s="2" t="s">
        <v>18</v>
      </c>
      <c r="D33">
        <v>9404</v>
      </c>
      <c r="E33" s="7">
        <v>181857</v>
      </c>
      <c r="F33" s="7" t="s">
        <v>168</v>
      </c>
      <c r="G33" s="7" t="s">
        <v>327</v>
      </c>
    </row>
    <row r="34" spans="1:7">
      <c r="A34" s="2">
        <v>108656</v>
      </c>
      <c r="B34" s="2" t="s">
        <v>125</v>
      </c>
      <c r="C34" s="2" t="s">
        <v>39</v>
      </c>
      <c r="D34">
        <v>4348</v>
      </c>
      <c r="E34" s="7">
        <v>188542</v>
      </c>
      <c r="F34" s="7" t="s">
        <v>168</v>
      </c>
      <c r="G34" s="7" t="s">
        <v>328</v>
      </c>
    </row>
    <row r="35" ht="22.5" spans="1:7">
      <c r="A35" s="2">
        <v>359</v>
      </c>
      <c r="B35" s="2" t="s">
        <v>65</v>
      </c>
      <c r="C35" s="2" t="s">
        <v>20</v>
      </c>
      <c r="D35">
        <v>6581</v>
      </c>
      <c r="E35" s="7">
        <v>2145</v>
      </c>
      <c r="F35" s="7" t="s">
        <v>168</v>
      </c>
      <c r="G35" s="7" t="s">
        <v>329</v>
      </c>
    </row>
    <row r="36" spans="1:7">
      <c r="A36" s="2">
        <v>357</v>
      </c>
      <c r="B36" s="2" t="s">
        <v>44</v>
      </c>
      <c r="C36" s="2" t="s">
        <v>20</v>
      </c>
      <c r="D36">
        <v>7533</v>
      </c>
      <c r="E36" s="7">
        <v>181627</v>
      </c>
      <c r="F36" s="7" t="s">
        <v>168</v>
      </c>
      <c r="G36" s="7" t="s">
        <v>330</v>
      </c>
    </row>
    <row r="37" spans="1:7">
      <c r="A37" s="2">
        <v>746</v>
      </c>
      <c r="B37" s="2" t="s">
        <v>40</v>
      </c>
      <c r="C37" s="2" t="s">
        <v>14</v>
      </c>
      <c r="D37">
        <v>2551</v>
      </c>
      <c r="E37" s="7">
        <v>187344</v>
      </c>
      <c r="F37" s="7" t="s">
        <v>168</v>
      </c>
      <c r="G37" s="7" t="s">
        <v>331</v>
      </c>
    </row>
    <row r="38" spans="1:7">
      <c r="A38" s="2">
        <v>105267</v>
      </c>
      <c r="B38" s="2" t="s">
        <v>77</v>
      </c>
      <c r="C38" s="2" t="s">
        <v>20</v>
      </c>
      <c r="D38">
        <v>12214</v>
      </c>
      <c r="E38" s="7">
        <v>173320</v>
      </c>
      <c r="F38" s="7" t="s">
        <v>168</v>
      </c>
      <c r="G38" s="7" t="s">
        <v>332</v>
      </c>
    </row>
    <row r="39" spans="1:7">
      <c r="A39" s="2">
        <v>377</v>
      </c>
      <c r="B39" s="2" t="s">
        <v>86</v>
      </c>
      <c r="C39" s="2" t="s">
        <v>24</v>
      </c>
      <c r="D39">
        <v>10709</v>
      </c>
      <c r="E39" s="7">
        <v>173694</v>
      </c>
      <c r="F39" s="7" t="s">
        <v>168</v>
      </c>
      <c r="G39" s="7" t="s">
        <v>333</v>
      </c>
    </row>
    <row r="40" spans="1:7">
      <c r="A40" s="2">
        <v>747</v>
      </c>
      <c r="B40" s="2" t="s">
        <v>90</v>
      </c>
      <c r="C40" s="2" t="s">
        <v>18</v>
      </c>
      <c r="D40">
        <v>9232</v>
      </c>
      <c r="E40" s="7">
        <v>173313</v>
      </c>
      <c r="F40" s="7" t="s">
        <v>168</v>
      </c>
      <c r="G40" s="7" t="s">
        <v>334</v>
      </c>
    </row>
    <row r="41" ht="22.5" spans="1:7">
      <c r="A41" s="2">
        <v>737</v>
      </c>
      <c r="B41" s="2" t="s">
        <v>57</v>
      </c>
      <c r="C41" s="2" t="s">
        <v>24</v>
      </c>
      <c r="D41">
        <v>12196</v>
      </c>
      <c r="E41" s="7">
        <v>173310</v>
      </c>
      <c r="F41" s="7"/>
      <c r="G41" s="7" t="s">
        <v>335</v>
      </c>
    </row>
    <row r="42" spans="1:4">
      <c r="A42" s="2">
        <v>572</v>
      </c>
      <c r="B42" s="2" t="s">
        <v>97</v>
      </c>
      <c r="C42" s="2" t="s">
        <v>18</v>
      </c>
      <c r="D42">
        <v>4521</v>
      </c>
    </row>
    <row r="43" spans="1:4">
      <c r="A43" s="2">
        <v>111219</v>
      </c>
      <c r="B43" s="2" t="s">
        <v>27</v>
      </c>
      <c r="C43" s="2" t="s">
        <v>20</v>
      </c>
      <c r="D43">
        <v>9360</v>
      </c>
    </row>
    <row r="44" spans="1:4">
      <c r="A44" s="2">
        <v>106399</v>
      </c>
      <c r="B44" s="2" t="s">
        <v>30</v>
      </c>
      <c r="C44" s="2" t="s">
        <v>20</v>
      </c>
      <c r="D44">
        <v>7872</v>
      </c>
    </row>
    <row r="45" spans="1:4">
      <c r="A45" s="2">
        <v>514</v>
      </c>
      <c r="B45" s="2" t="s">
        <v>53</v>
      </c>
      <c r="C45" s="2" t="s">
        <v>39</v>
      </c>
      <c r="D45">
        <v>5674</v>
      </c>
    </row>
    <row r="46" spans="1:4">
      <c r="A46" s="2">
        <v>709</v>
      </c>
      <c r="B46" s="2" t="s">
        <v>21</v>
      </c>
      <c r="C46" s="2" t="s">
        <v>16</v>
      </c>
      <c r="D46">
        <v>9218</v>
      </c>
    </row>
    <row r="47" spans="1:4">
      <c r="A47" s="2">
        <v>399</v>
      </c>
      <c r="B47" s="2" t="s">
        <v>71</v>
      </c>
      <c r="C47" s="2" t="s">
        <v>18</v>
      </c>
      <c r="D47">
        <v>6745</v>
      </c>
    </row>
    <row r="48" spans="1:4">
      <c r="A48" s="2">
        <v>598</v>
      </c>
      <c r="B48" s="2" t="s">
        <v>49</v>
      </c>
      <c r="C48" s="2" t="s">
        <v>18</v>
      </c>
      <c r="D48">
        <v>8746</v>
      </c>
    </row>
    <row r="49" spans="1:4">
      <c r="A49" s="2">
        <v>106569</v>
      </c>
      <c r="B49" s="2" t="s">
        <v>64</v>
      </c>
      <c r="C49" s="2" t="s">
        <v>20</v>
      </c>
      <c r="D49">
        <v>7308</v>
      </c>
    </row>
    <row r="50" spans="1:4">
      <c r="A50" s="2">
        <v>105751</v>
      </c>
      <c r="B50" s="2" t="s">
        <v>96</v>
      </c>
      <c r="C50" s="2" t="s">
        <v>24</v>
      </c>
      <c r="D50">
        <v>11454</v>
      </c>
    </row>
    <row r="51" spans="1:4">
      <c r="A51" s="2">
        <v>103198</v>
      </c>
      <c r="B51" s="2" t="s">
        <v>51</v>
      </c>
      <c r="C51" s="2" t="s">
        <v>20</v>
      </c>
      <c r="D51">
        <v>20000</v>
      </c>
    </row>
    <row r="52" spans="1:4">
      <c r="A52" s="2">
        <v>101453</v>
      </c>
      <c r="B52" s="2" t="s">
        <v>113</v>
      </c>
      <c r="C52" s="2" t="s">
        <v>16</v>
      </c>
      <c r="D52">
        <v>7416</v>
      </c>
    </row>
    <row r="53" spans="1:4">
      <c r="A53" s="2">
        <v>114622</v>
      </c>
      <c r="B53" s="2" t="s">
        <v>81</v>
      </c>
      <c r="C53" s="2" t="s">
        <v>18</v>
      </c>
      <c r="D53">
        <v>7518</v>
      </c>
    </row>
    <row r="54" spans="1:4">
      <c r="A54" s="2">
        <v>329</v>
      </c>
      <c r="B54" s="2" t="s">
        <v>116</v>
      </c>
      <c r="C54" s="2" t="s">
        <v>16</v>
      </c>
      <c r="D54">
        <v>22454</v>
      </c>
    </row>
    <row r="55" spans="1:4">
      <c r="A55" s="2">
        <v>726</v>
      </c>
      <c r="B55" s="2" t="s">
        <v>61</v>
      </c>
      <c r="C55" s="2" t="s">
        <v>20</v>
      </c>
      <c r="D55">
        <v>8854</v>
      </c>
    </row>
    <row r="56" spans="1:4">
      <c r="A56" s="2">
        <v>515</v>
      </c>
      <c r="B56" s="2" t="s">
        <v>73</v>
      </c>
      <c r="C56" s="2" t="s">
        <v>24</v>
      </c>
      <c r="D56">
        <v>7717</v>
      </c>
    </row>
    <row r="57" spans="1:4">
      <c r="A57" s="2">
        <v>117184</v>
      </c>
      <c r="B57" s="2" t="s">
        <v>105</v>
      </c>
      <c r="C57" s="2" t="s">
        <v>18</v>
      </c>
      <c r="D57">
        <v>7663</v>
      </c>
    </row>
    <row r="58" spans="1:4">
      <c r="A58" s="2">
        <v>102565</v>
      </c>
      <c r="B58" s="2" t="s">
        <v>36</v>
      </c>
      <c r="C58" s="2" t="s">
        <v>20</v>
      </c>
      <c r="D58">
        <v>5084</v>
      </c>
    </row>
    <row r="59" spans="1:4">
      <c r="A59" s="2">
        <v>744</v>
      </c>
      <c r="B59" s="2" t="s">
        <v>98</v>
      </c>
      <c r="C59" s="2" t="s">
        <v>18</v>
      </c>
      <c r="D59">
        <v>4661</v>
      </c>
    </row>
    <row r="60" spans="1:4">
      <c r="A60" s="2">
        <v>104428</v>
      </c>
      <c r="B60" s="2" t="s">
        <v>56</v>
      </c>
      <c r="C60" s="2" t="s">
        <v>16</v>
      </c>
      <c r="D60">
        <v>3367</v>
      </c>
    </row>
    <row r="61" spans="1:4">
      <c r="A61" s="2">
        <v>105910</v>
      </c>
      <c r="B61" s="2" t="s">
        <v>87</v>
      </c>
      <c r="C61" s="2" t="s">
        <v>18</v>
      </c>
      <c r="D61">
        <v>8328</v>
      </c>
    </row>
    <row r="62" spans="1:4">
      <c r="A62" s="2">
        <v>717</v>
      </c>
      <c r="B62" s="2" t="s">
        <v>95</v>
      </c>
      <c r="C62" s="2" t="s">
        <v>14</v>
      </c>
      <c r="D62">
        <v>7106</v>
      </c>
    </row>
    <row r="63" spans="1:4">
      <c r="A63" s="2">
        <v>721</v>
      </c>
      <c r="B63" s="2" t="s">
        <v>80</v>
      </c>
      <c r="C63" s="2" t="s">
        <v>14</v>
      </c>
      <c r="D63">
        <v>9858</v>
      </c>
    </row>
    <row r="64" spans="1:4">
      <c r="A64" s="2">
        <v>103639</v>
      </c>
      <c r="B64" s="2" t="s">
        <v>23</v>
      </c>
      <c r="C64" s="2" t="s">
        <v>24</v>
      </c>
      <c r="D64">
        <v>10515</v>
      </c>
    </row>
    <row r="65" spans="1:4">
      <c r="A65" s="2">
        <v>108277</v>
      </c>
      <c r="B65" s="2" t="s">
        <v>59</v>
      </c>
      <c r="C65" s="2" t="s">
        <v>20</v>
      </c>
      <c r="D65">
        <v>3757</v>
      </c>
    </row>
    <row r="66" spans="1:4">
      <c r="A66" s="2">
        <v>587</v>
      </c>
      <c r="B66" s="2" t="s">
        <v>52</v>
      </c>
      <c r="C66" s="2" t="s">
        <v>16</v>
      </c>
      <c r="D66">
        <v>5225</v>
      </c>
    </row>
    <row r="67" spans="1:4">
      <c r="A67" s="2">
        <v>745</v>
      </c>
      <c r="B67" s="2" t="s">
        <v>94</v>
      </c>
      <c r="C67" s="2" t="s">
        <v>20</v>
      </c>
      <c r="D67">
        <v>9501</v>
      </c>
    </row>
    <row r="68" spans="1:4">
      <c r="A68" s="2">
        <v>102935</v>
      </c>
      <c r="B68" s="2" t="s">
        <v>70</v>
      </c>
      <c r="C68" s="2" t="s">
        <v>11</v>
      </c>
      <c r="D68">
        <v>6186</v>
      </c>
    </row>
    <row r="69" spans="1:4">
      <c r="A69" s="2">
        <v>748</v>
      </c>
      <c r="B69" s="2" t="s">
        <v>66</v>
      </c>
      <c r="C69" s="2" t="s">
        <v>14</v>
      </c>
      <c r="D69">
        <v>7243</v>
      </c>
    </row>
    <row r="70" spans="1:4">
      <c r="A70" s="2">
        <v>114286</v>
      </c>
      <c r="B70" s="2" t="s">
        <v>134</v>
      </c>
      <c r="C70" s="2" t="s">
        <v>20</v>
      </c>
      <c r="D70">
        <v>5877</v>
      </c>
    </row>
    <row r="71" spans="1:4">
      <c r="A71" s="2">
        <v>716</v>
      </c>
      <c r="B71" s="2" t="s">
        <v>48</v>
      </c>
      <c r="C71" s="2" t="s">
        <v>14</v>
      </c>
      <c r="D71">
        <v>17161</v>
      </c>
    </row>
    <row r="72" spans="1:4">
      <c r="A72" s="2">
        <v>103199</v>
      </c>
      <c r="B72" s="2" t="s">
        <v>45</v>
      </c>
      <c r="C72" s="2" t="s">
        <v>18</v>
      </c>
      <c r="D72">
        <v>5087</v>
      </c>
    </row>
    <row r="73" spans="1:4">
      <c r="A73" s="2">
        <v>733</v>
      </c>
      <c r="B73" s="2" t="s">
        <v>82</v>
      </c>
      <c r="C73" s="2" t="s">
        <v>24</v>
      </c>
      <c r="D73">
        <v>5420</v>
      </c>
    </row>
    <row r="74" spans="1:4">
      <c r="A74" s="2">
        <v>594</v>
      </c>
      <c r="B74" s="2" t="s">
        <v>37</v>
      </c>
      <c r="C74" s="2" t="s">
        <v>14</v>
      </c>
      <c r="D74">
        <v>8212</v>
      </c>
    </row>
    <row r="75" spans="1:4">
      <c r="A75" s="2">
        <v>106865</v>
      </c>
      <c r="B75" s="2" t="s">
        <v>93</v>
      </c>
      <c r="C75" s="2" t="s">
        <v>11</v>
      </c>
      <c r="D75">
        <v>8191</v>
      </c>
    </row>
    <row r="76" spans="1:4">
      <c r="A76" s="2">
        <v>539</v>
      </c>
      <c r="B76" s="2" t="s">
        <v>131</v>
      </c>
      <c r="C76" s="2" t="s">
        <v>14</v>
      </c>
      <c r="D76">
        <v>3498</v>
      </c>
    </row>
    <row r="77" spans="1:4">
      <c r="A77" s="2">
        <v>107728</v>
      </c>
      <c r="B77" s="2" t="s">
        <v>129</v>
      </c>
      <c r="C77" s="2" t="s">
        <v>14</v>
      </c>
      <c r="D77">
        <v>5086</v>
      </c>
    </row>
    <row r="78" spans="1:4">
      <c r="A78" s="2">
        <v>102479</v>
      </c>
      <c r="B78" s="2" t="s">
        <v>110</v>
      </c>
      <c r="C78" s="2" t="s">
        <v>18</v>
      </c>
      <c r="D78">
        <v>3768</v>
      </c>
    </row>
    <row r="79" spans="1:4">
      <c r="A79" s="2">
        <v>367</v>
      </c>
      <c r="B79" s="2" t="s">
        <v>84</v>
      </c>
      <c r="C79" s="2" t="s">
        <v>16</v>
      </c>
      <c r="D79">
        <v>2884</v>
      </c>
    </row>
    <row r="80" spans="1:4">
      <c r="A80" s="2">
        <v>355</v>
      </c>
      <c r="B80" s="2" t="s">
        <v>115</v>
      </c>
      <c r="C80" s="2" t="s">
        <v>24</v>
      </c>
      <c r="D80">
        <v>8879</v>
      </c>
    </row>
    <row r="81" spans="1:4">
      <c r="A81" s="8">
        <v>120844</v>
      </c>
      <c r="B81" s="2" t="s">
        <v>150</v>
      </c>
      <c r="C81" s="2" t="s">
        <v>16</v>
      </c>
      <c r="D81">
        <v>2918</v>
      </c>
    </row>
    <row r="82" spans="1:4">
      <c r="A82" s="2">
        <v>743</v>
      </c>
      <c r="B82" s="2" t="s">
        <v>68</v>
      </c>
      <c r="C82" s="2" t="s">
        <v>24</v>
      </c>
      <c r="D82">
        <v>6131</v>
      </c>
    </row>
    <row r="83" spans="1:4">
      <c r="A83" s="2">
        <v>752</v>
      </c>
      <c r="B83" s="2" t="s">
        <v>46</v>
      </c>
      <c r="C83" s="2" t="s">
        <v>20</v>
      </c>
      <c r="D83">
        <v>6270</v>
      </c>
    </row>
    <row r="84" spans="1:4">
      <c r="A84" s="2">
        <v>116482</v>
      </c>
      <c r="B84" s="2" t="s">
        <v>142</v>
      </c>
      <c r="C84" s="2" t="s">
        <v>18</v>
      </c>
      <c r="D84">
        <v>9896</v>
      </c>
    </row>
    <row r="85" spans="1:4">
      <c r="A85" s="2">
        <v>704</v>
      </c>
      <c r="B85" s="2" t="s">
        <v>137</v>
      </c>
      <c r="C85" s="2" t="s">
        <v>16</v>
      </c>
      <c r="D85">
        <v>8433</v>
      </c>
    </row>
    <row r="86" spans="1:4">
      <c r="A86" s="2">
        <v>116919</v>
      </c>
      <c r="B86" s="2" t="s">
        <v>145</v>
      </c>
      <c r="C86" s="2" t="s">
        <v>18</v>
      </c>
      <c r="D86">
        <v>5703</v>
      </c>
    </row>
    <row r="87" spans="1:4">
      <c r="A87" s="2">
        <v>738</v>
      </c>
      <c r="B87" s="2" t="s">
        <v>100</v>
      </c>
      <c r="C87" s="2" t="s">
        <v>16</v>
      </c>
      <c r="D87">
        <v>3797</v>
      </c>
    </row>
    <row r="88" spans="1:4">
      <c r="A88" s="2">
        <v>720</v>
      </c>
      <c r="B88" s="2" t="s">
        <v>13</v>
      </c>
      <c r="C88" s="2" t="s">
        <v>14</v>
      </c>
      <c r="D88">
        <v>5076</v>
      </c>
    </row>
    <row r="89" spans="1:4">
      <c r="A89" s="2">
        <v>308</v>
      </c>
      <c r="B89" s="2" t="s">
        <v>144</v>
      </c>
      <c r="C89" s="2" t="s">
        <v>18</v>
      </c>
      <c r="D89">
        <v>4078</v>
      </c>
    </row>
    <row r="90" spans="1:4">
      <c r="A90" s="2">
        <v>391</v>
      </c>
      <c r="B90" s="2" t="s">
        <v>69</v>
      </c>
      <c r="C90" s="2" t="s">
        <v>18</v>
      </c>
      <c r="D90">
        <v>4367</v>
      </c>
    </row>
    <row r="91" spans="1:4">
      <c r="A91" s="2">
        <v>710</v>
      </c>
      <c r="B91" s="2" t="s">
        <v>83</v>
      </c>
      <c r="C91" s="2" t="s">
        <v>16</v>
      </c>
      <c r="D91">
        <v>2667</v>
      </c>
    </row>
    <row r="92" spans="1:4">
      <c r="A92" s="2">
        <v>570</v>
      </c>
      <c r="B92" s="2" t="s">
        <v>133</v>
      </c>
      <c r="C92" s="2" t="s">
        <v>20</v>
      </c>
      <c r="D92">
        <v>9227</v>
      </c>
    </row>
    <row r="93" spans="1:4">
      <c r="A93" s="2">
        <v>349</v>
      </c>
      <c r="B93" s="2" t="s">
        <v>121</v>
      </c>
      <c r="C93" s="2" t="s">
        <v>18</v>
      </c>
      <c r="D93">
        <v>5589</v>
      </c>
    </row>
    <row r="94" spans="1:4">
      <c r="A94" s="2">
        <v>727</v>
      </c>
      <c r="B94" s="2" t="s">
        <v>118</v>
      </c>
      <c r="C94" s="2" t="s">
        <v>20</v>
      </c>
      <c r="D94">
        <v>5461</v>
      </c>
    </row>
    <row r="95" spans="1:4">
      <c r="A95" s="2">
        <v>104533</v>
      </c>
      <c r="B95" s="2" t="s">
        <v>101</v>
      </c>
      <c r="C95" s="2" t="s">
        <v>14</v>
      </c>
      <c r="D95">
        <v>1214</v>
      </c>
    </row>
    <row r="96" spans="1:4">
      <c r="A96" s="2">
        <v>740</v>
      </c>
      <c r="B96" s="2" t="s">
        <v>117</v>
      </c>
      <c r="C96" s="2" t="s">
        <v>24</v>
      </c>
      <c r="D96">
        <v>9655</v>
      </c>
    </row>
    <row r="97" spans="1:4">
      <c r="A97" s="2">
        <v>549</v>
      </c>
      <c r="B97" s="2" t="s">
        <v>119</v>
      </c>
      <c r="C97" s="2" t="s">
        <v>14</v>
      </c>
      <c r="D97">
        <v>6853</v>
      </c>
    </row>
    <row r="98" spans="1:4">
      <c r="A98" s="2">
        <v>102564</v>
      </c>
      <c r="B98" s="2" t="s">
        <v>76</v>
      </c>
      <c r="C98" s="2" t="s">
        <v>14</v>
      </c>
      <c r="D98">
        <v>8013</v>
      </c>
    </row>
    <row r="99" spans="1:4">
      <c r="A99" s="2">
        <v>706</v>
      </c>
      <c r="B99" s="2" t="s">
        <v>42</v>
      </c>
      <c r="C99" s="2" t="s">
        <v>16</v>
      </c>
      <c r="D99">
        <v>6182</v>
      </c>
    </row>
    <row r="100" spans="1:4">
      <c r="A100" s="2">
        <v>573</v>
      </c>
      <c r="B100" s="2" t="s">
        <v>136</v>
      </c>
      <c r="C100" s="2" t="s">
        <v>24</v>
      </c>
      <c r="D100">
        <v>6944</v>
      </c>
    </row>
    <row r="101" spans="1:4">
      <c r="A101" s="2">
        <v>347</v>
      </c>
      <c r="B101" s="2" t="s">
        <v>139</v>
      </c>
      <c r="C101" s="2" t="s">
        <v>20</v>
      </c>
      <c r="D101">
        <v>8296</v>
      </c>
    </row>
    <row r="102" spans="1:4">
      <c r="A102" s="2">
        <v>104430</v>
      </c>
      <c r="B102" s="2" t="s">
        <v>75</v>
      </c>
      <c r="C102" s="2" t="s">
        <v>24</v>
      </c>
      <c r="D102">
        <v>10043</v>
      </c>
    </row>
    <row r="103" spans="1:4">
      <c r="A103" s="2">
        <v>113299</v>
      </c>
      <c r="B103" s="2" t="s">
        <v>124</v>
      </c>
      <c r="C103" s="2" t="s">
        <v>18</v>
      </c>
      <c r="D103">
        <v>2420</v>
      </c>
    </row>
    <row r="104" spans="1:4">
      <c r="A104" s="2">
        <v>106485</v>
      </c>
      <c r="B104" s="2" t="s">
        <v>151</v>
      </c>
      <c r="C104" s="2" t="s">
        <v>18</v>
      </c>
      <c r="D104">
        <v>3749</v>
      </c>
    </row>
    <row r="105" spans="1:4">
      <c r="A105" s="2">
        <v>112415</v>
      </c>
      <c r="B105" s="2" t="s">
        <v>135</v>
      </c>
      <c r="C105" s="2" t="s">
        <v>20</v>
      </c>
      <c r="D105">
        <v>6601</v>
      </c>
    </row>
    <row r="106" spans="1:4">
      <c r="A106" s="2">
        <v>311</v>
      </c>
      <c r="B106" s="2" t="s">
        <v>103</v>
      </c>
      <c r="C106" s="2" t="s">
        <v>20</v>
      </c>
      <c r="D106">
        <v>10868</v>
      </c>
    </row>
    <row r="107" spans="1:4">
      <c r="A107" s="2">
        <v>754</v>
      </c>
      <c r="B107" s="2" t="s">
        <v>85</v>
      </c>
      <c r="C107" s="2" t="s">
        <v>16</v>
      </c>
      <c r="D107">
        <v>1392</v>
      </c>
    </row>
    <row r="108" spans="1:4">
      <c r="A108" s="2">
        <v>351</v>
      </c>
      <c r="B108" s="2" t="s">
        <v>79</v>
      </c>
      <c r="C108" s="2" t="s">
        <v>16</v>
      </c>
      <c r="D108">
        <v>4036</v>
      </c>
    </row>
    <row r="109" spans="1:4">
      <c r="A109" s="2">
        <v>339</v>
      </c>
      <c r="B109" s="2" t="s">
        <v>109</v>
      </c>
      <c r="C109" s="2" t="s">
        <v>20</v>
      </c>
      <c r="D109">
        <v>3490</v>
      </c>
    </row>
    <row r="110" spans="1:4">
      <c r="A110" s="2">
        <v>118074</v>
      </c>
      <c r="B110" s="2" t="s">
        <v>99</v>
      </c>
      <c r="C110" s="2" t="s">
        <v>24</v>
      </c>
      <c r="D110">
        <v>3154</v>
      </c>
    </row>
    <row r="111" spans="1:4">
      <c r="A111" s="2">
        <v>112888</v>
      </c>
      <c r="B111" s="2" t="s">
        <v>162</v>
      </c>
      <c r="C111" s="2" t="s">
        <v>20</v>
      </c>
      <c r="D111">
        <v>8960</v>
      </c>
    </row>
    <row r="112" spans="1:4">
      <c r="A112" s="2">
        <v>732</v>
      </c>
      <c r="B112" s="2" t="s">
        <v>130</v>
      </c>
      <c r="C112" s="2" t="s">
        <v>14</v>
      </c>
      <c r="D112">
        <v>6383</v>
      </c>
    </row>
    <row r="113" spans="1:4">
      <c r="A113" s="2">
        <v>723</v>
      </c>
      <c r="B113" s="2" t="s">
        <v>127</v>
      </c>
      <c r="C113" s="2" t="s">
        <v>24</v>
      </c>
      <c r="D113">
        <v>4652</v>
      </c>
    </row>
    <row r="114" spans="1:4">
      <c r="A114" s="2">
        <v>713</v>
      </c>
      <c r="B114" s="2" t="s">
        <v>114</v>
      </c>
      <c r="C114" s="2" t="s">
        <v>16</v>
      </c>
      <c r="D114">
        <v>2486</v>
      </c>
    </row>
    <row r="115" spans="1:4">
      <c r="A115" s="2">
        <v>115971</v>
      </c>
      <c r="B115" s="2" t="s">
        <v>161</v>
      </c>
      <c r="C115" s="2" t="s">
        <v>18</v>
      </c>
      <c r="D115">
        <v>6298</v>
      </c>
    </row>
    <row r="116" spans="1:4">
      <c r="A116" s="2">
        <v>113025</v>
      </c>
      <c r="B116" s="2" t="s">
        <v>122</v>
      </c>
      <c r="C116" s="2" t="s">
        <v>20</v>
      </c>
      <c r="D116">
        <v>4718</v>
      </c>
    </row>
    <row r="117" spans="1:4">
      <c r="A117" s="2">
        <v>104838</v>
      </c>
      <c r="B117" s="2" t="s">
        <v>112</v>
      </c>
      <c r="C117" s="2" t="s">
        <v>16</v>
      </c>
      <c r="D117">
        <v>2554</v>
      </c>
    </row>
    <row r="118" spans="1:4">
      <c r="A118" s="2">
        <v>102567</v>
      </c>
      <c r="B118" s="2" t="s">
        <v>78</v>
      </c>
      <c r="C118" s="2" t="s">
        <v>39</v>
      </c>
      <c r="D118">
        <v>4504</v>
      </c>
    </row>
    <row r="119" spans="1:4">
      <c r="A119" s="2">
        <v>113298</v>
      </c>
      <c r="B119" s="2" t="s">
        <v>120</v>
      </c>
      <c r="C119" s="2" t="s">
        <v>20</v>
      </c>
      <c r="D119">
        <v>3613</v>
      </c>
    </row>
    <row r="120" spans="1:4">
      <c r="A120" s="2">
        <v>117310</v>
      </c>
      <c r="B120" s="2" t="s">
        <v>160</v>
      </c>
      <c r="C120" s="2" t="s">
        <v>18</v>
      </c>
      <c r="D120">
        <v>8274</v>
      </c>
    </row>
    <row r="121" spans="1:4">
      <c r="A121" s="2">
        <v>104429</v>
      </c>
      <c r="B121" s="2" t="s">
        <v>102</v>
      </c>
      <c r="C121" s="2" t="s">
        <v>20</v>
      </c>
      <c r="D121">
        <v>4041</v>
      </c>
    </row>
    <row r="122" spans="1:4">
      <c r="A122" s="2">
        <v>52</v>
      </c>
      <c r="B122" s="2" t="s">
        <v>58</v>
      </c>
      <c r="C122" s="2" t="s">
        <v>16</v>
      </c>
      <c r="D122">
        <v>2645</v>
      </c>
    </row>
    <row r="123" spans="1:4">
      <c r="A123" s="2">
        <v>56</v>
      </c>
      <c r="B123" s="2" t="s">
        <v>143</v>
      </c>
      <c r="C123" s="2" t="s">
        <v>16</v>
      </c>
      <c r="D123">
        <v>2690</v>
      </c>
    </row>
    <row r="124" spans="1:4">
      <c r="A124" s="2">
        <v>117637</v>
      </c>
      <c r="B124" s="2" t="s">
        <v>88</v>
      </c>
      <c r="C124" s="2" t="s">
        <v>14</v>
      </c>
      <c r="D124">
        <v>4834</v>
      </c>
    </row>
    <row r="125" spans="1:4">
      <c r="A125" s="2">
        <v>113833</v>
      </c>
      <c r="B125" s="2" t="s">
        <v>123</v>
      </c>
      <c r="C125" s="2" t="s">
        <v>20</v>
      </c>
      <c r="D125">
        <v>2503</v>
      </c>
    </row>
    <row r="126" spans="1:4">
      <c r="A126" s="2">
        <v>110378</v>
      </c>
      <c r="B126" s="2" t="s">
        <v>148</v>
      </c>
      <c r="C126" s="2" t="s">
        <v>16</v>
      </c>
      <c r="D126">
        <v>1515</v>
      </c>
    </row>
    <row r="127" spans="1:4">
      <c r="A127" s="2">
        <v>118151</v>
      </c>
      <c r="B127" s="2" t="s">
        <v>111</v>
      </c>
      <c r="C127" s="2" t="s">
        <v>20</v>
      </c>
      <c r="D127">
        <v>4363</v>
      </c>
    </row>
    <row r="128" spans="1:4">
      <c r="A128" s="2">
        <v>118951</v>
      </c>
      <c r="B128" s="2" t="s">
        <v>72</v>
      </c>
      <c r="C128" s="2" t="s">
        <v>20</v>
      </c>
      <c r="D128">
        <v>5418</v>
      </c>
    </row>
    <row r="129" spans="1:4">
      <c r="A129" s="2">
        <v>105396</v>
      </c>
      <c r="B129" s="2" t="s">
        <v>106</v>
      </c>
      <c r="C129" s="2" t="s">
        <v>18</v>
      </c>
      <c r="D129">
        <v>1734</v>
      </c>
    </row>
    <row r="130" spans="1:4">
      <c r="A130" s="2">
        <v>371</v>
      </c>
      <c r="B130" s="2" t="s">
        <v>89</v>
      </c>
      <c r="C130" s="2" t="s">
        <v>39</v>
      </c>
      <c r="D130">
        <v>4136</v>
      </c>
    </row>
    <row r="131" spans="1:4">
      <c r="A131" s="2">
        <v>117923</v>
      </c>
      <c r="B131" s="2" t="s">
        <v>147</v>
      </c>
      <c r="C131" s="2" t="s">
        <v>14</v>
      </c>
      <c r="D131">
        <v>4567</v>
      </c>
    </row>
    <row r="132" spans="1:4">
      <c r="A132" s="2">
        <v>114069</v>
      </c>
      <c r="B132" s="2" t="s">
        <v>91</v>
      </c>
      <c r="C132" s="2" t="s">
        <v>24</v>
      </c>
      <c r="D132">
        <v>2186</v>
      </c>
    </row>
    <row r="133" spans="1:4">
      <c r="A133" s="2">
        <v>116773</v>
      </c>
      <c r="B133" s="2" t="s">
        <v>149</v>
      </c>
      <c r="C133" s="2" t="s">
        <v>20</v>
      </c>
      <c r="D133">
        <v>2267</v>
      </c>
    </row>
    <row r="134" spans="1:4">
      <c r="A134" s="8">
        <v>119263</v>
      </c>
      <c r="B134" s="2" t="s">
        <v>141</v>
      </c>
      <c r="C134" s="2" t="s">
        <v>20</v>
      </c>
      <c r="D134">
        <v>3000</v>
      </c>
    </row>
    <row r="135" spans="1:4">
      <c r="A135" s="2">
        <v>118758</v>
      </c>
      <c r="B135" s="2" t="s">
        <v>128</v>
      </c>
      <c r="C135" s="2" t="s">
        <v>24</v>
      </c>
      <c r="D135">
        <v>1905</v>
      </c>
    </row>
    <row r="136" spans="1:4">
      <c r="A136" s="2">
        <v>106568</v>
      </c>
      <c r="B136" s="2" t="s">
        <v>138</v>
      </c>
      <c r="C136" s="2" t="s">
        <v>24</v>
      </c>
      <c r="D136">
        <v>5987</v>
      </c>
    </row>
    <row r="137" spans="1:4">
      <c r="A137" s="2">
        <v>753</v>
      </c>
      <c r="B137" s="2" t="s">
        <v>152</v>
      </c>
      <c r="C137" s="2" t="s">
        <v>18</v>
      </c>
      <c r="D137">
        <v>2457</v>
      </c>
    </row>
    <row r="138" spans="1:4">
      <c r="A138" s="2">
        <v>545</v>
      </c>
      <c r="B138" s="2" t="s">
        <v>153</v>
      </c>
      <c r="C138" s="2" t="s">
        <v>24</v>
      </c>
      <c r="D138">
        <v>2689</v>
      </c>
    </row>
    <row r="139" spans="1:4">
      <c r="A139" s="9">
        <v>122198</v>
      </c>
      <c r="B139" s="2" t="s">
        <v>146</v>
      </c>
      <c r="C139" s="10" t="s">
        <v>24</v>
      </c>
      <c r="D139">
        <v>0</v>
      </c>
    </row>
    <row r="140" s="1" customFormat="1" spans="1:4">
      <c r="A140" s="2">
        <v>591</v>
      </c>
      <c r="B140" s="2" t="s">
        <v>126</v>
      </c>
      <c r="C140" s="2" t="s">
        <v>14</v>
      </c>
      <c r="D140" s="1">
        <v>826</v>
      </c>
    </row>
    <row r="141" spans="1:4">
      <c r="A141" s="2">
        <v>111064</v>
      </c>
      <c r="B141" s="2" t="s">
        <v>140</v>
      </c>
      <c r="C141" s="2" t="s">
        <v>14</v>
      </c>
      <c r="D141">
        <v>457</v>
      </c>
    </row>
    <row r="142" spans="1:4">
      <c r="A142" s="2">
        <v>113023</v>
      </c>
      <c r="B142" s="2" t="s">
        <v>154</v>
      </c>
      <c r="C142" s="2" t="s">
        <v>18</v>
      </c>
      <c r="D142">
        <v>910</v>
      </c>
    </row>
    <row r="143" spans="1:4">
      <c r="A143" s="9">
        <v>113008</v>
      </c>
      <c r="B143" s="2" t="s">
        <v>336</v>
      </c>
      <c r="C143" s="2" t="s">
        <v>24</v>
      </c>
      <c r="D143">
        <v>927</v>
      </c>
    </row>
    <row r="144" spans="1:4">
      <c r="A144" s="9">
        <v>122176</v>
      </c>
      <c r="B144" s="2" t="s">
        <v>155</v>
      </c>
      <c r="C144" s="2" t="s">
        <v>16</v>
      </c>
      <c r="D144">
        <v>3095</v>
      </c>
    </row>
    <row r="145" spans="1:4">
      <c r="A145" s="11">
        <v>119262</v>
      </c>
      <c r="B145" s="2" t="s">
        <v>156</v>
      </c>
      <c r="C145" s="2" t="s">
        <v>18</v>
      </c>
      <c r="D145">
        <v>380</v>
      </c>
    </row>
    <row r="146" spans="1:4">
      <c r="A146" s="12">
        <v>119622</v>
      </c>
      <c r="B146" s="13" t="s">
        <v>157</v>
      </c>
      <c r="C146" s="2" t="s">
        <v>20</v>
      </c>
      <c r="D146">
        <v>1938</v>
      </c>
    </row>
    <row r="147" spans="1:4">
      <c r="A147" s="14">
        <v>122686</v>
      </c>
      <c r="B147" s="15" t="s">
        <v>158</v>
      </c>
      <c r="C147" s="2" t="s">
        <v>14</v>
      </c>
      <c r="D147">
        <v>500</v>
      </c>
    </row>
    <row r="148" spans="1:4">
      <c r="A148" s="14">
        <v>122718</v>
      </c>
      <c r="B148" s="15" t="s">
        <v>159</v>
      </c>
      <c r="C148" s="2" t="s">
        <v>14</v>
      </c>
      <c r="D148">
        <v>500</v>
      </c>
    </row>
    <row r="149" spans="4:4">
      <c r="D149">
        <f>SUM(D2:D148)</f>
        <v>1152019</v>
      </c>
    </row>
  </sheetData>
  <mergeCells count="1">
    <mergeCell ref="E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12月鲁南制药、汤臣倍健品牌月任务</vt:lpstr>
      <vt:lpstr>汤臣倍健品种明细</vt:lpstr>
      <vt:lpstr>鲁南制药品种明细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2021-08-03T08:51:00Z</dcterms:created>
  <dcterms:modified xsi:type="dcterms:W3CDTF">2021-12-23T06:01:55Z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AC737C6C86F849C2AA85CF771F286658</vt:lpwstr>
  </property>
  <property fmtid="{D5CDD505-2E9C-101B-9397-08002B2CF9AE}" pid="4" name="KSOReadingLayout">
    <vt:bool>true</vt:bool>
  </property>
</Properties>
</file>