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'考核目标（125家）'!$A$2:$XFC$128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K129"/>
  <c r="AS128"/>
  <c r="AT129" s="1"/>
  <c r="AO128"/>
  <c r="AN128"/>
  <c r="AR128" s="1"/>
  <c r="AJ128"/>
  <c r="AF128"/>
  <c r="AE128"/>
  <c r="AI128" s="1"/>
  <c r="AA128"/>
  <c r="AA129" s="1"/>
  <c r="W128"/>
  <c r="V128"/>
  <c r="Z128" s="1"/>
  <c r="R128"/>
  <c r="R129" s="1"/>
  <c r="N128"/>
  <c r="M128"/>
  <c r="Q128" s="1"/>
  <c r="J128"/>
  <c r="G128"/>
  <c r="F128"/>
  <c r="AW128" s="1"/>
  <c r="AY127"/>
  <c r="AX127"/>
  <c r="AZ127" s="1"/>
  <c r="AW127"/>
  <c r="AR127"/>
  <c r="AQ127"/>
  <c r="AP127"/>
  <c r="AI127"/>
  <c r="AH127"/>
  <c r="AG127"/>
  <c r="Z127"/>
  <c r="Y127"/>
  <c r="X127"/>
  <c r="Q127"/>
  <c r="P127"/>
  <c r="O127"/>
  <c r="K127"/>
  <c r="H127"/>
  <c r="AY126"/>
  <c r="AW126"/>
  <c r="AZ126" s="1"/>
  <c r="AR126"/>
  <c r="AQ126"/>
  <c r="AP126"/>
  <c r="AI126"/>
  <c r="AH126"/>
  <c r="AG126"/>
  <c r="Z126"/>
  <c r="Y126"/>
  <c r="X126"/>
  <c r="Q126"/>
  <c r="P126"/>
  <c r="O126"/>
  <c r="K126"/>
  <c r="H126"/>
  <c r="AY125"/>
  <c r="AX125"/>
  <c r="AZ125" s="1"/>
  <c r="AW125"/>
  <c r="AR125"/>
  <c r="AQ125"/>
  <c r="AP125"/>
  <c r="AI125"/>
  <c r="AH125"/>
  <c r="AG125"/>
  <c r="Z125"/>
  <c r="Y125"/>
  <c r="X125"/>
  <c r="Q125"/>
  <c r="P125"/>
  <c r="O125"/>
  <c r="K125"/>
  <c r="H125"/>
  <c r="AY124"/>
  <c r="AW124"/>
  <c r="AZ124" s="1"/>
  <c r="AR124"/>
  <c r="AQ124"/>
  <c r="AP124"/>
  <c r="AI124"/>
  <c r="AH124"/>
  <c r="AG124"/>
  <c r="Z124"/>
  <c r="Y124"/>
  <c r="X124"/>
  <c r="Q124"/>
  <c r="P124"/>
  <c r="O124"/>
  <c r="K124"/>
  <c r="H124"/>
  <c r="AY123"/>
  <c r="AX123"/>
  <c r="AZ123" s="1"/>
  <c r="AW123"/>
  <c r="AR123"/>
  <c r="AQ123"/>
  <c r="AP123"/>
  <c r="AI123"/>
  <c r="AH123"/>
  <c r="AG123"/>
  <c r="Z123"/>
  <c r="Y123"/>
  <c r="X123"/>
  <c r="Q123"/>
  <c r="P123"/>
  <c r="O123"/>
  <c r="K123"/>
  <c r="H123"/>
  <c r="AY122"/>
  <c r="AX122"/>
  <c r="AZ122" s="1"/>
  <c r="AW122"/>
  <c r="AR122"/>
  <c r="AQ122"/>
  <c r="AP122"/>
  <c r="AI122"/>
  <c r="AH122"/>
  <c r="AG122"/>
  <c r="Z122"/>
  <c r="Y122"/>
  <c r="X122"/>
  <c r="Q122"/>
  <c r="P122"/>
  <c r="O122"/>
  <c r="K122"/>
  <c r="H122"/>
  <c r="AY121"/>
  <c r="AX121"/>
  <c r="AZ121" s="1"/>
  <c r="AW121"/>
  <c r="AR121"/>
  <c r="AQ121"/>
  <c r="AP121"/>
  <c r="AI121"/>
  <c r="AH121"/>
  <c r="AG121"/>
  <c r="Z121"/>
  <c r="Y121"/>
  <c r="X121"/>
  <c r="Q121"/>
  <c r="P121"/>
  <c r="O121"/>
  <c r="K121"/>
  <c r="H121"/>
  <c r="AY120"/>
  <c r="AX120"/>
  <c r="AZ120" s="1"/>
  <c r="AW120"/>
  <c r="AR120"/>
  <c r="AQ120"/>
  <c r="AP120"/>
  <c r="AI120"/>
  <c r="AH120"/>
  <c r="AG120"/>
  <c r="Z120"/>
  <c r="Y120"/>
  <c r="X120"/>
  <c r="Q120"/>
  <c r="P120"/>
  <c r="O120"/>
  <c r="K120"/>
  <c r="H120"/>
  <c r="AY119"/>
  <c r="AX119"/>
  <c r="AZ119" s="1"/>
  <c r="AW119"/>
  <c r="AR119"/>
  <c r="AQ119"/>
  <c r="AP119"/>
  <c r="AI119"/>
  <c r="AH119"/>
  <c r="AG119"/>
  <c r="Z119"/>
  <c r="Y119"/>
  <c r="X119"/>
  <c r="Q119"/>
  <c r="P119"/>
  <c r="O119"/>
  <c r="K119"/>
  <c r="H119"/>
  <c r="AY118"/>
  <c r="AX118"/>
  <c r="AZ118" s="1"/>
  <c r="AW118"/>
  <c r="AR118"/>
  <c r="AQ118"/>
  <c r="AP118"/>
  <c r="AI118"/>
  <c r="AH118"/>
  <c r="AG118"/>
  <c r="Z118"/>
  <c r="Y118"/>
  <c r="X118"/>
  <c r="Q118"/>
  <c r="P118"/>
  <c r="O118"/>
  <c r="K118"/>
  <c r="H118"/>
  <c r="AY117"/>
  <c r="AX117"/>
  <c r="AZ117" s="1"/>
  <c r="AW117"/>
  <c r="AR117"/>
  <c r="AQ117"/>
  <c r="AP117"/>
  <c r="AI117"/>
  <c r="AH117"/>
  <c r="AG117"/>
  <c r="Z117"/>
  <c r="Y117"/>
  <c r="X117"/>
  <c r="Q117"/>
  <c r="P117"/>
  <c r="O117"/>
  <c r="K117"/>
  <c r="H117"/>
  <c r="AY116"/>
  <c r="AX116"/>
  <c r="AZ116" s="1"/>
  <c r="AW116"/>
  <c r="AR116"/>
  <c r="AQ116"/>
  <c r="AP116"/>
  <c r="AI116"/>
  <c r="AH116"/>
  <c r="AG116"/>
  <c r="Z116"/>
  <c r="Y116"/>
  <c r="X116"/>
  <c r="Q116"/>
  <c r="P116"/>
  <c r="O116"/>
  <c r="K116"/>
  <c r="H116"/>
  <c r="AY115"/>
  <c r="AX115"/>
  <c r="AZ115" s="1"/>
  <c r="AW115"/>
  <c r="AR115"/>
  <c r="AQ115"/>
  <c r="AP115"/>
  <c r="AI115"/>
  <c r="AH115"/>
  <c r="AG115"/>
  <c r="Z115"/>
  <c r="Y115"/>
  <c r="X115"/>
  <c r="Q115"/>
  <c r="P115"/>
  <c r="O115"/>
  <c r="K115"/>
  <c r="H115"/>
  <c r="AY114"/>
  <c r="AX114"/>
  <c r="AZ114" s="1"/>
  <c r="AW114"/>
  <c r="AR114"/>
  <c r="AQ114"/>
  <c r="AP114"/>
  <c r="AI114"/>
  <c r="AH114"/>
  <c r="AG114"/>
  <c r="Z114"/>
  <c r="Y114"/>
  <c r="X114"/>
  <c r="Q114"/>
  <c r="P114"/>
  <c r="O114"/>
  <c r="K114"/>
  <c r="H114"/>
  <c r="AY113"/>
  <c r="AX113"/>
  <c r="AZ113" s="1"/>
  <c r="AW113"/>
  <c r="AR113"/>
  <c r="AQ113"/>
  <c r="AP113"/>
  <c r="AI113"/>
  <c r="AH113"/>
  <c r="AG113"/>
  <c r="Z113"/>
  <c r="Y113"/>
  <c r="X113"/>
  <c r="Q113"/>
  <c r="P113"/>
  <c r="O113"/>
  <c r="K113"/>
  <c r="H113"/>
  <c r="AY112"/>
  <c r="AX112"/>
  <c r="AZ112" s="1"/>
  <c r="AW112"/>
  <c r="AR112"/>
  <c r="AQ112"/>
  <c r="AP112"/>
  <c r="AI112"/>
  <c r="AH112"/>
  <c r="AG112"/>
  <c r="Z112"/>
  <c r="Y112"/>
  <c r="X112"/>
  <c r="Q112"/>
  <c r="P112"/>
  <c r="O112"/>
  <c r="K112"/>
  <c r="H112"/>
  <c r="AY111"/>
  <c r="AX111"/>
  <c r="AZ111" s="1"/>
  <c r="AW111"/>
  <c r="AR111"/>
  <c r="AQ111"/>
  <c r="AP111"/>
  <c r="AI111"/>
  <c r="AH111"/>
  <c r="AG111"/>
  <c r="Z111"/>
  <c r="Y111"/>
  <c r="X111"/>
  <c r="Q111"/>
  <c r="P111"/>
  <c r="O111"/>
  <c r="K111"/>
  <c r="H111"/>
  <c r="AY110"/>
  <c r="AX110"/>
  <c r="AZ110" s="1"/>
  <c r="AW110"/>
  <c r="AR110"/>
  <c r="AQ110"/>
  <c r="AP110"/>
  <c r="AI110"/>
  <c r="AH110"/>
  <c r="AG110"/>
  <c r="Z110"/>
  <c r="Y110"/>
  <c r="X110"/>
  <c r="Q110"/>
  <c r="P110"/>
  <c r="O110"/>
  <c r="K110"/>
  <c r="H110"/>
  <c r="AY109"/>
  <c r="AX109"/>
  <c r="AZ109" s="1"/>
  <c r="AW109"/>
  <c r="AR109"/>
  <c r="AQ109"/>
  <c r="AP109"/>
  <c r="AI109"/>
  <c r="AH109"/>
  <c r="AG109"/>
  <c r="Z109"/>
  <c r="Y109"/>
  <c r="X109"/>
  <c r="Q109"/>
  <c r="P109"/>
  <c r="O109"/>
  <c r="K109"/>
  <c r="H109"/>
  <c r="AY108"/>
  <c r="AX108"/>
  <c r="AZ108" s="1"/>
  <c r="AW108"/>
  <c r="AR108"/>
  <c r="AQ108"/>
  <c r="AP108"/>
  <c r="AI108"/>
  <c r="AH108"/>
  <c r="AG108"/>
  <c r="Z108"/>
  <c r="Y108"/>
  <c r="X108"/>
  <c r="Q108"/>
  <c r="P108"/>
  <c r="O108"/>
  <c r="K108"/>
  <c r="H108"/>
  <c r="AY107"/>
  <c r="AX107"/>
  <c r="AZ107" s="1"/>
  <c r="AW107"/>
  <c r="AR107"/>
  <c r="AQ107"/>
  <c r="AP107"/>
  <c r="AI107"/>
  <c r="AH107"/>
  <c r="AG107"/>
  <c r="Z107"/>
  <c r="Y107"/>
  <c r="X107"/>
  <c r="Q107"/>
  <c r="P107"/>
  <c r="O107"/>
  <c r="K107"/>
  <c r="H107"/>
  <c r="AY106"/>
  <c r="AX106"/>
  <c r="AZ106" s="1"/>
  <c r="AW106"/>
  <c r="AR106"/>
  <c r="AQ106"/>
  <c r="AP106"/>
  <c r="AI106"/>
  <c r="AH106"/>
  <c r="AG106"/>
  <c r="Z106"/>
  <c r="Y106"/>
  <c r="X106"/>
  <c r="Q106"/>
  <c r="P106"/>
  <c r="O106"/>
  <c r="K106"/>
  <c r="H106"/>
  <c r="AY105"/>
  <c r="AX105"/>
  <c r="AZ105" s="1"/>
  <c r="AW105"/>
  <c r="AR105"/>
  <c r="AQ105"/>
  <c r="AP105"/>
  <c r="AI105"/>
  <c r="AH105"/>
  <c r="AG105"/>
  <c r="Z105"/>
  <c r="Y105"/>
  <c r="X105"/>
  <c r="Q105"/>
  <c r="P105"/>
  <c r="O105"/>
  <c r="K105"/>
  <c r="H105"/>
  <c r="AY104"/>
  <c r="AX104"/>
  <c r="AZ104" s="1"/>
  <c r="AW104"/>
  <c r="AR104"/>
  <c r="AQ104"/>
  <c r="AP104"/>
  <c r="AI104"/>
  <c r="AH104"/>
  <c r="AG104"/>
  <c r="Z104"/>
  <c r="Y104"/>
  <c r="X104"/>
  <c r="Q104"/>
  <c r="P104"/>
  <c r="O104"/>
  <c r="K104"/>
  <c r="H104"/>
  <c r="AY103"/>
  <c r="AX103"/>
  <c r="AZ103" s="1"/>
  <c r="AW103"/>
  <c r="AR103"/>
  <c r="AQ103"/>
  <c r="AP103"/>
  <c r="AI103"/>
  <c r="AH103"/>
  <c r="AG103"/>
  <c r="Z103"/>
  <c r="Y103"/>
  <c r="X103"/>
  <c r="Q103"/>
  <c r="P103"/>
  <c r="O103"/>
  <c r="K103"/>
  <c r="H103"/>
  <c r="AY102"/>
  <c r="AX102"/>
  <c r="AZ102" s="1"/>
  <c r="AW102"/>
  <c r="AR102"/>
  <c r="AQ102"/>
  <c r="AP102"/>
  <c r="AI102"/>
  <c r="AH102"/>
  <c r="AG102"/>
  <c r="Z102"/>
  <c r="Y102"/>
  <c r="X102"/>
  <c r="Q102"/>
  <c r="P102"/>
  <c r="O102"/>
  <c r="K102"/>
  <c r="H102"/>
  <c r="AY101"/>
  <c r="AX101"/>
  <c r="AZ101" s="1"/>
  <c r="AW101"/>
  <c r="AR101"/>
  <c r="AQ101"/>
  <c r="AP101"/>
  <c r="AI101"/>
  <c r="AH101"/>
  <c r="AG101"/>
  <c r="Z101"/>
  <c r="Y101"/>
  <c r="X101"/>
  <c r="Q101"/>
  <c r="P101"/>
  <c r="O101"/>
  <c r="K101"/>
  <c r="H101"/>
  <c r="AY100"/>
  <c r="AX100"/>
  <c r="AZ100" s="1"/>
  <c r="AW100"/>
  <c r="AR100"/>
  <c r="AQ100"/>
  <c r="AP100"/>
  <c r="AI100"/>
  <c r="AH100"/>
  <c r="AG100"/>
  <c r="Z100"/>
  <c r="Y100"/>
  <c r="X100"/>
  <c r="Q100"/>
  <c r="P100"/>
  <c r="O100"/>
  <c r="K100"/>
  <c r="H100"/>
  <c r="AY99"/>
  <c r="AX99"/>
  <c r="AZ99" s="1"/>
  <c r="AW99"/>
  <c r="AR99"/>
  <c r="AQ99"/>
  <c r="AP99"/>
  <c r="AI99"/>
  <c r="AH99"/>
  <c r="AG99"/>
  <c r="Z99"/>
  <c r="Y99"/>
  <c r="X99"/>
  <c r="Q99"/>
  <c r="P99"/>
  <c r="O99"/>
  <c r="K99"/>
  <c r="H99"/>
  <c r="AY98"/>
  <c r="AX98"/>
  <c r="AZ98" s="1"/>
  <c r="AW98"/>
  <c r="AR98"/>
  <c r="AQ98"/>
  <c r="AP98"/>
  <c r="AI98"/>
  <c r="AH98"/>
  <c r="AG98"/>
  <c r="Z98"/>
  <c r="Y98"/>
  <c r="X98"/>
  <c r="Q98"/>
  <c r="P98"/>
  <c r="O98"/>
  <c r="K98"/>
  <c r="H98"/>
  <c r="AY97"/>
  <c r="AX97"/>
  <c r="AZ97" s="1"/>
  <c r="AW97"/>
  <c r="AR97"/>
  <c r="AQ97"/>
  <c r="AP97"/>
  <c r="AI97"/>
  <c r="AH97"/>
  <c r="AG97"/>
  <c r="Z97"/>
  <c r="Y97"/>
  <c r="X97"/>
  <c r="Q97"/>
  <c r="P97"/>
  <c r="O97"/>
  <c r="K97"/>
  <c r="H97"/>
  <c r="AY96"/>
  <c r="AX96"/>
  <c r="AZ96" s="1"/>
  <c r="AW96"/>
  <c r="AR96"/>
  <c r="AQ96"/>
  <c r="AP96"/>
  <c r="AI96"/>
  <c r="AH96"/>
  <c r="AG96"/>
  <c r="Z96"/>
  <c r="Y96"/>
  <c r="X96"/>
  <c r="Q96"/>
  <c r="P96"/>
  <c r="O96"/>
  <c r="K96"/>
  <c r="H96"/>
  <c r="AY95"/>
  <c r="AX95"/>
  <c r="AZ95" s="1"/>
  <c r="AW95"/>
  <c r="AR95"/>
  <c r="AQ95"/>
  <c r="AP95"/>
  <c r="AI95"/>
  <c r="AH95"/>
  <c r="AG95"/>
  <c r="Z95"/>
  <c r="Y95"/>
  <c r="X95"/>
  <c r="Q95"/>
  <c r="P95"/>
  <c r="O95"/>
  <c r="K95"/>
  <c r="H95"/>
  <c r="AY94"/>
  <c r="AX94"/>
  <c r="AZ94" s="1"/>
  <c r="AW94"/>
  <c r="AR94"/>
  <c r="AQ94"/>
  <c r="AP94"/>
  <c r="AI94"/>
  <c r="AH94"/>
  <c r="AG94"/>
  <c r="Z94"/>
  <c r="Y94"/>
  <c r="X94"/>
  <c r="Q94"/>
  <c r="P94"/>
  <c r="O94"/>
  <c r="K94"/>
  <c r="H94"/>
  <c r="AY93"/>
  <c r="AX93"/>
  <c r="AZ93" s="1"/>
  <c r="AW93"/>
  <c r="AR93"/>
  <c r="AQ93"/>
  <c r="AP93"/>
  <c r="AI93"/>
  <c r="AH93"/>
  <c r="AG93"/>
  <c r="Z93"/>
  <c r="Y93"/>
  <c r="X93"/>
  <c r="Q93"/>
  <c r="P93"/>
  <c r="O93"/>
  <c r="K93"/>
  <c r="H93"/>
  <c r="AY92"/>
  <c r="AX92"/>
  <c r="AZ92" s="1"/>
  <c r="AW92"/>
  <c r="AR92"/>
  <c r="AQ92"/>
  <c r="AP92"/>
  <c r="AI92"/>
  <c r="AH92"/>
  <c r="AG92"/>
  <c r="Z92"/>
  <c r="Y92"/>
  <c r="X92"/>
  <c r="Q92"/>
  <c r="P92"/>
  <c r="O92"/>
  <c r="K92"/>
  <c r="H92"/>
  <c r="AY91"/>
  <c r="AX91"/>
  <c r="AZ91" s="1"/>
  <c r="AW91"/>
  <c r="AR91"/>
  <c r="AQ91"/>
  <c r="AP91"/>
  <c r="AI91"/>
  <c r="AH91"/>
  <c r="AG91"/>
  <c r="Z91"/>
  <c r="Y91"/>
  <c r="X91"/>
  <c r="Q91"/>
  <c r="P91"/>
  <c r="O91"/>
  <c r="K91"/>
  <c r="H91"/>
  <c r="AY90"/>
  <c r="AX90"/>
  <c r="AZ90" s="1"/>
  <c r="AW90"/>
  <c r="AR90"/>
  <c r="AQ90"/>
  <c r="AP90"/>
  <c r="AI90"/>
  <c r="AH90"/>
  <c r="AG90"/>
  <c r="Z90"/>
  <c r="Y90"/>
  <c r="X90"/>
  <c r="Q90"/>
  <c r="P90"/>
  <c r="O90"/>
  <c r="K90"/>
  <c r="H90"/>
  <c r="AY89"/>
  <c r="AX89"/>
  <c r="AZ89" s="1"/>
  <c r="AW89"/>
  <c r="AR89"/>
  <c r="AQ89"/>
  <c r="AP89"/>
  <c r="AI89"/>
  <c r="AH89"/>
  <c r="AG89"/>
  <c r="Z89"/>
  <c r="Y89"/>
  <c r="X89"/>
  <c r="Q89"/>
  <c r="P89"/>
  <c r="O89"/>
  <c r="K89"/>
  <c r="H89"/>
  <c r="AY88"/>
  <c r="AX88"/>
  <c r="AZ88" s="1"/>
  <c r="AW88"/>
  <c r="AR88"/>
  <c r="AQ88"/>
  <c r="AP88"/>
  <c r="AI88"/>
  <c r="AH88"/>
  <c r="AG88"/>
  <c r="Z88"/>
  <c r="Y88"/>
  <c r="X88"/>
  <c r="Q88"/>
  <c r="P88"/>
  <c r="O88"/>
  <c r="K88"/>
  <c r="H88"/>
  <c r="AY87"/>
  <c r="AX87"/>
  <c r="AZ87" s="1"/>
  <c r="AW87"/>
  <c r="AR87"/>
  <c r="AQ87"/>
  <c r="AP87"/>
  <c r="AI87"/>
  <c r="AH87"/>
  <c r="AG87"/>
  <c r="Z87"/>
  <c r="Y87"/>
  <c r="X87"/>
  <c r="Q87"/>
  <c r="P87"/>
  <c r="O87"/>
  <c r="K87"/>
  <c r="H87"/>
  <c r="AY86"/>
  <c r="AX86"/>
  <c r="AZ86" s="1"/>
  <c r="AW86"/>
  <c r="AR86"/>
  <c r="AQ86"/>
  <c r="AP86"/>
  <c r="AI86"/>
  <c r="AH86"/>
  <c r="AG86"/>
  <c r="Z86"/>
  <c r="Y86"/>
  <c r="X86"/>
  <c r="Q86"/>
  <c r="P86"/>
  <c r="O86"/>
  <c r="K86"/>
  <c r="H86"/>
  <c r="AY85"/>
  <c r="AW85"/>
  <c r="AZ85" s="1"/>
  <c r="AR85"/>
  <c r="AQ85"/>
  <c r="AP85"/>
  <c r="AI85"/>
  <c r="AH85"/>
  <c r="AG85"/>
  <c r="Z85"/>
  <c r="Y85"/>
  <c r="X85"/>
  <c r="Q85"/>
  <c r="P85"/>
  <c r="O85"/>
  <c r="K85"/>
  <c r="H85"/>
  <c r="AY84"/>
  <c r="AX84"/>
  <c r="AZ84" s="1"/>
  <c r="AW84"/>
  <c r="AR84"/>
  <c r="AQ84"/>
  <c r="AP84"/>
  <c r="AI84"/>
  <c r="AH84"/>
  <c r="AG84"/>
  <c r="Z84"/>
  <c r="Y84"/>
  <c r="X84"/>
  <c r="Q84"/>
  <c r="P84"/>
  <c r="O84"/>
  <c r="K84"/>
  <c r="H84"/>
  <c r="AY83"/>
  <c r="AX83"/>
  <c r="AZ83" s="1"/>
  <c r="AW83"/>
  <c r="AR83"/>
  <c r="AQ83"/>
  <c r="AP83"/>
  <c r="AI83"/>
  <c r="AH83"/>
  <c r="AG83"/>
  <c r="Z83"/>
  <c r="Y83"/>
  <c r="X83"/>
  <c r="Q83"/>
  <c r="P83"/>
  <c r="O83"/>
  <c r="K83"/>
  <c r="H83"/>
  <c r="AY82"/>
  <c r="AX82"/>
  <c r="AZ82" s="1"/>
  <c r="AW82"/>
  <c r="AR82"/>
  <c r="AQ82"/>
  <c r="AP82"/>
  <c r="AI82"/>
  <c r="AH82"/>
  <c r="AG82"/>
  <c r="Z82"/>
  <c r="Y82"/>
  <c r="X82"/>
  <c r="Q82"/>
  <c r="P82"/>
  <c r="O82"/>
  <c r="K82"/>
  <c r="H82"/>
  <c r="AY81"/>
  <c r="AX81"/>
  <c r="AZ81" s="1"/>
  <c r="AW81"/>
  <c r="AR81"/>
  <c r="AQ81"/>
  <c r="AP81"/>
  <c r="AI81"/>
  <c r="AH81"/>
  <c r="AG81"/>
  <c r="Z81"/>
  <c r="Y81"/>
  <c r="X81"/>
  <c r="Q81"/>
  <c r="P81"/>
  <c r="O81"/>
  <c r="K81"/>
  <c r="H81"/>
  <c r="AY80"/>
  <c r="AX80"/>
  <c r="AZ80" s="1"/>
  <c r="AW80"/>
  <c r="AR80"/>
  <c r="AQ80"/>
  <c r="AP80"/>
  <c r="AI80"/>
  <c r="AH80"/>
  <c r="AG80"/>
  <c r="Z80"/>
  <c r="Y80"/>
  <c r="X80"/>
  <c r="Q80"/>
  <c r="P80"/>
  <c r="O80"/>
  <c r="K80"/>
  <c r="H80"/>
  <c r="AY79"/>
  <c r="AX79"/>
  <c r="AZ79" s="1"/>
  <c r="AW79"/>
  <c r="AR79"/>
  <c r="AQ79"/>
  <c r="AP79"/>
  <c r="AI79"/>
  <c r="AH79"/>
  <c r="AG79"/>
  <c r="Z79"/>
  <c r="Y79"/>
  <c r="X79"/>
  <c r="Q79"/>
  <c r="P79"/>
  <c r="O79"/>
  <c r="K79"/>
  <c r="H79"/>
  <c r="AY78"/>
  <c r="AX78"/>
  <c r="AZ78" s="1"/>
  <c r="AW78"/>
  <c r="AR78"/>
  <c r="AQ78"/>
  <c r="AP78"/>
  <c r="AI78"/>
  <c r="AH78"/>
  <c r="AG78"/>
  <c r="Z78"/>
  <c r="Y78"/>
  <c r="X78"/>
  <c r="Q78"/>
  <c r="P78"/>
  <c r="O78"/>
  <c r="K78"/>
  <c r="H78"/>
  <c r="AY77"/>
  <c r="AX77"/>
  <c r="AZ77" s="1"/>
  <c r="AW77"/>
  <c r="AR77"/>
  <c r="AQ77"/>
  <c r="AP77"/>
  <c r="AI77"/>
  <c r="AH77"/>
  <c r="AG77"/>
  <c r="Z77"/>
  <c r="Y77"/>
  <c r="X77"/>
  <c r="Q77"/>
  <c r="P77"/>
  <c r="O77"/>
  <c r="K77"/>
  <c r="H77"/>
  <c r="AY76"/>
  <c r="AX76"/>
  <c r="AZ76" s="1"/>
  <c r="AW76"/>
  <c r="AR76"/>
  <c r="AQ76"/>
  <c r="AP76"/>
  <c r="AI76"/>
  <c r="AH76"/>
  <c r="AG76"/>
  <c r="Z76"/>
  <c r="Y76"/>
  <c r="X76"/>
  <c r="Q76"/>
  <c r="P76"/>
  <c r="O76"/>
  <c r="K76"/>
  <c r="H76"/>
  <c r="AY75"/>
  <c r="AX75"/>
  <c r="AZ75" s="1"/>
  <c r="AW75"/>
  <c r="AR75"/>
  <c r="AQ75"/>
  <c r="AP75"/>
  <c r="AI75"/>
  <c r="AH75"/>
  <c r="AG75"/>
  <c r="Z75"/>
  <c r="Y75"/>
  <c r="X75"/>
  <c r="Q75"/>
  <c r="P75"/>
  <c r="O75"/>
  <c r="K75"/>
  <c r="H75"/>
  <c r="AY74"/>
  <c r="AX74"/>
  <c r="AZ74" s="1"/>
  <c r="AW74"/>
  <c r="AR74"/>
  <c r="AQ74"/>
  <c r="AP74"/>
  <c r="AI74"/>
  <c r="AH74"/>
  <c r="AG74"/>
  <c r="Z74"/>
  <c r="Y74"/>
  <c r="X74"/>
  <c r="Q74"/>
  <c r="P74"/>
  <c r="O74"/>
  <c r="K74"/>
  <c r="H74"/>
  <c r="AY73"/>
  <c r="AX73"/>
  <c r="AZ73" s="1"/>
  <c r="AW73"/>
  <c r="AR73"/>
  <c r="AQ73"/>
  <c r="AP73"/>
  <c r="AI73"/>
  <c r="AH73"/>
  <c r="AG73"/>
  <c r="Z73"/>
  <c r="Y73"/>
  <c r="X73"/>
  <c r="Q73"/>
  <c r="P73"/>
  <c r="O73"/>
  <c r="K73"/>
  <c r="H73"/>
  <c r="AY72"/>
  <c r="AX72"/>
  <c r="AZ72" s="1"/>
  <c r="AW72"/>
  <c r="AR72"/>
  <c r="AQ72"/>
  <c r="AP72"/>
  <c r="AI72"/>
  <c r="AH72"/>
  <c r="AG72"/>
  <c r="Z72"/>
  <c r="Y72"/>
  <c r="X72"/>
  <c r="Q72"/>
  <c r="P72"/>
  <c r="O72"/>
  <c r="K72"/>
  <c r="H72"/>
  <c r="AY71"/>
  <c r="AX71"/>
  <c r="AZ71" s="1"/>
  <c r="AW71"/>
  <c r="AR71"/>
  <c r="AQ71"/>
  <c r="AP71"/>
  <c r="AI71"/>
  <c r="AH71"/>
  <c r="AG71"/>
  <c r="Z71"/>
  <c r="Y71"/>
  <c r="X71"/>
  <c r="Q71"/>
  <c r="P71"/>
  <c r="O71"/>
  <c r="K71"/>
  <c r="H71"/>
  <c r="AY70"/>
  <c r="AX70"/>
  <c r="AZ70" s="1"/>
  <c r="AW70"/>
  <c r="AR70"/>
  <c r="AQ70"/>
  <c r="AP70"/>
  <c r="AI70"/>
  <c r="AH70"/>
  <c r="AG70"/>
  <c r="Z70"/>
  <c r="Y70"/>
  <c r="X70"/>
  <c r="Q70"/>
  <c r="P70"/>
  <c r="O70"/>
  <c r="K70"/>
  <c r="H70"/>
  <c r="AY69"/>
  <c r="AX69"/>
  <c r="AZ69" s="1"/>
  <c r="AW69"/>
  <c r="AR69"/>
  <c r="AQ69"/>
  <c r="AP69"/>
  <c r="AI69"/>
  <c r="AH69"/>
  <c r="AG69"/>
  <c r="Z69"/>
  <c r="Y69"/>
  <c r="X69"/>
  <c r="Q69"/>
  <c r="P69"/>
  <c r="O69"/>
  <c r="K69"/>
  <c r="H69"/>
  <c r="AY68"/>
  <c r="AX68"/>
  <c r="AZ68" s="1"/>
  <c r="AW68"/>
  <c r="AR68"/>
  <c r="AQ68"/>
  <c r="AP68"/>
  <c r="AI68"/>
  <c r="AH68"/>
  <c r="AG68"/>
  <c r="Z68"/>
  <c r="Y68"/>
  <c r="X68"/>
  <c r="Q68"/>
  <c r="P68"/>
  <c r="O68"/>
  <c r="K68"/>
  <c r="H68"/>
  <c r="AY67"/>
  <c r="AX67"/>
  <c r="AZ67" s="1"/>
  <c r="AW67"/>
  <c r="AR67"/>
  <c r="AQ67"/>
  <c r="AP67"/>
  <c r="AI67"/>
  <c r="AH67"/>
  <c r="AG67"/>
  <c r="Z67"/>
  <c r="Y67"/>
  <c r="X67"/>
  <c r="Q67"/>
  <c r="P67"/>
  <c r="O67"/>
  <c r="K67"/>
  <c r="H67"/>
  <c r="AY66"/>
  <c r="AX66"/>
  <c r="AZ66" s="1"/>
  <c r="AW66"/>
  <c r="AR66"/>
  <c r="AQ66"/>
  <c r="AP66"/>
  <c r="AI66"/>
  <c r="AH66"/>
  <c r="AG66"/>
  <c r="Z66"/>
  <c r="Y66"/>
  <c r="X66"/>
  <c r="Q66"/>
  <c r="P66"/>
  <c r="O66"/>
  <c r="K66"/>
  <c r="H66"/>
  <c r="AY65"/>
  <c r="AX65"/>
  <c r="AZ65" s="1"/>
  <c r="AW65"/>
  <c r="AR65"/>
  <c r="AQ65"/>
  <c r="AP65"/>
  <c r="AI65"/>
  <c r="AH65"/>
  <c r="AG65"/>
  <c r="Z65"/>
  <c r="Y65"/>
  <c r="X65"/>
  <c r="Q65"/>
  <c r="P65"/>
  <c r="O65"/>
  <c r="K65"/>
  <c r="H65"/>
  <c r="AY64"/>
  <c r="AX64"/>
  <c r="AZ64" s="1"/>
  <c r="AW64"/>
  <c r="AR64"/>
  <c r="AQ64"/>
  <c r="AP64"/>
  <c r="AI64"/>
  <c r="AH64"/>
  <c r="AG64"/>
  <c r="Z64"/>
  <c r="Y64"/>
  <c r="X64"/>
  <c r="Q64"/>
  <c r="P64"/>
  <c r="O64"/>
  <c r="K64"/>
  <c r="H64"/>
  <c r="AY63"/>
  <c r="AX63"/>
  <c r="AZ63" s="1"/>
  <c r="AW63"/>
  <c r="AR63"/>
  <c r="AQ63"/>
  <c r="AP63"/>
  <c r="AI63"/>
  <c r="AH63"/>
  <c r="AG63"/>
  <c r="Z63"/>
  <c r="Y63"/>
  <c r="X63"/>
  <c r="Q63"/>
  <c r="P63"/>
  <c r="O63"/>
  <c r="K63"/>
  <c r="H63"/>
  <c r="AY62"/>
  <c r="AX62"/>
  <c r="AZ62" s="1"/>
  <c r="AW62"/>
  <c r="AR62"/>
  <c r="AQ62"/>
  <c r="AP62"/>
  <c r="AI62"/>
  <c r="AH62"/>
  <c r="AG62"/>
  <c r="Z62"/>
  <c r="Y62"/>
  <c r="X62"/>
  <c r="Q62"/>
  <c r="P62"/>
  <c r="O62"/>
  <c r="K62"/>
  <c r="H62"/>
  <c r="AY61"/>
  <c r="AX61"/>
  <c r="AZ61" s="1"/>
  <c r="AW61"/>
  <c r="AR61"/>
  <c r="AQ61"/>
  <c r="AP61"/>
  <c r="AI61"/>
  <c r="AH61"/>
  <c r="AG61"/>
  <c r="Z61"/>
  <c r="Y61"/>
  <c r="X61"/>
  <c r="Q61"/>
  <c r="P61"/>
  <c r="O61"/>
  <c r="K61"/>
  <c r="H61"/>
  <c r="AY60"/>
  <c r="AX60"/>
  <c r="AZ60" s="1"/>
  <c r="AW60"/>
  <c r="AR60"/>
  <c r="AQ60"/>
  <c r="AP60"/>
  <c r="AI60"/>
  <c r="AH60"/>
  <c r="AG60"/>
  <c r="Z60"/>
  <c r="Y60"/>
  <c r="X60"/>
  <c r="Q60"/>
  <c r="P60"/>
  <c r="O60"/>
  <c r="K60"/>
  <c r="H60"/>
  <c r="AY59"/>
  <c r="AX59"/>
  <c r="AZ59" s="1"/>
  <c r="AW59"/>
  <c r="AR59"/>
  <c r="AQ59"/>
  <c r="AP59"/>
  <c r="AI59"/>
  <c r="AH59"/>
  <c r="AG59"/>
  <c r="Z59"/>
  <c r="Y59"/>
  <c r="X59"/>
  <c r="Q59"/>
  <c r="P59"/>
  <c r="O59"/>
  <c r="K59"/>
  <c r="H59"/>
  <c r="AY58"/>
  <c r="AX58"/>
  <c r="AZ58" s="1"/>
  <c r="AW58"/>
  <c r="AR58"/>
  <c r="AQ58"/>
  <c r="AP58"/>
  <c r="AI58"/>
  <c r="AH58"/>
  <c r="AG58"/>
  <c r="Z58"/>
  <c r="Y58"/>
  <c r="X58"/>
  <c r="Q58"/>
  <c r="P58"/>
  <c r="O58"/>
  <c r="K58"/>
  <c r="H58"/>
  <c r="AY57"/>
  <c r="AX57"/>
  <c r="AZ57" s="1"/>
  <c r="AW57"/>
  <c r="AR57"/>
  <c r="AQ57"/>
  <c r="AP57"/>
  <c r="AI57"/>
  <c r="AH57"/>
  <c r="AG57"/>
  <c r="Z57"/>
  <c r="Y57"/>
  <c r="X57"/>
  <c r="Q57"/>
  <c r="P57"/>
  <c r="O57"/>
  <c r="K57"/>
  <c r="H57"/>
  <c r="AY56"/>
  <c r="AX56"/>
  <c r="AZ56" s="1"/>
  <c r="AW56"/>
  <c r="AR56"/>
  <c r="AQ56"/>
  <c r="AP56"/>
  <c r="AI56"/>
  <c r="AH56"/>
  <c r="AG56"/>
  <c r="Z56"/>
  <c r="Y56"/>
  <c r="X56"/>
  <c r="Q56"/>
  <c r="P56"/>
  <c r="O56"/>
  <c r="K56"/>
  <c r="H56"/>
  <c r="AY55"/>
  <c r="AX55"/>
  <c r="AZ55" s="1"/>
  <c r="AW55"/>
  <c r="AR55"/>
  <c r="AQ55"/>
  <c r="AP55"/>
  <c r="AI55"/>
  <c r="AH55"/>
  <c r="AG55"/>
  <c r="Z55"/>
  <c r="Y55"/>
  <c r="X55"/>
  <c r="Q55"/>
  <c r="P55"/>
  <c r="O55"/>
  <c r="K55"/>
  <c r="H55"/>
  <c r="AY54"/>
  <c r="AX54"/>
  <c r="AZ54" s="1"/>
  <c r="AW54"/>
  <c r="AR54"/>
  <c r="AQ54"/>
  <c r="AP54"/>
  <c r="AI54"/>
  <c r="AH54"/>
  <c r="AG54"/>
  <c r="Z54"/>
  <c r="Y54"/>
  <c r="X54"/>
  <c r="Q54"/>
  <c r="P54"/>
  <c r="O54"/>
  <c r="K54"/>
  <c r="H54"/>
  <c r="AY53"/>
  <c r="AX53"/>
  <c r="AZ53" s="1"/>
  <c r="AW53"/>
  <c r="AR53"/>
  <c r="AQ53"/>
  <c r="AP53"/>
  <c r="AI53"/>
  <c r="AH53"/>
  <c r="AG53"/>
  <c r="Z53"/>
  <c r="Y53"/>
  <c r="X53"/>
  <c r="Q53"/>
  <c r="P53"/>
  <c r="O53"/>
  <c r="K53"/>
  <c r="H53"/>
  <c r="AY52"/>
  <c r="AX52"/>
  <c r="AZ52" s="1"/>
  <c r="AW52"/>
  <c r="AR52"/>
  <c r="AQ52"/>
  <c r="AP52"/>
  <c r="AI52"/>
  <c r="AH52"/>
  <c r="AG52"/>
  <c r="Z52"/>
  <c r="Y52"/>
  <c r="X52"/>
  <c r="Q52"/>
  <c r="P52"/>
  <c r="O52"/>
  <c r="K52"/>
  <c r="H52"/>
  <c r="AY51"/>
  <c r="AX51"/>
  <c r="AZ51" s="1"/>
  <c r="AW51"/>
  <c r="AR51"/>
  <c r="AQ51"/>
  <c r="AP51"/>
  <c r="AI51"/>
  <c r="AH51"/>
  <c r="AG51"/>
  <c r="Z51"/>
  <c r="Y51"/>
  <c r="X51"/>
  <c r="Q51"/>
  <c r="P51"/>
  <c r="O51"/>
  <c r="K51"/>
  <c r="H51"/>
  <c r="AY50"/>
  <c r="AX50"/>
  <c r="AZ50" s="1"/>
  <c r="AW50"/>
  <c r="AR50"/>
  <c r="AQ50"/>
  <c r="AP50"/>
  <c r="AI50"/>
  <c r="AH50"/>
  <c r="AG50"/>
  <c r="Z50"/>
  <c r="Y50"/>
  <c r="X50"/>
  <c r="Q50"/>
  <c r="P50"/>
  <c r="O50"/>
  <c r="K50"/>
  <c r="H50"/>
  <c r="AY49"/>
  <c r="AX49"/>
  <c r="AZ49" s="1"/>
  <c r="AW49"/>
  <c r="AR49"/>
  <c r="AQ49"/>
  <c r="AP49"/>
  <c r="AI49"/>
  <c r="AH49"/>
  <c r="AG49"/>
  <c r="Z49"/>
  <c r="Y49"/>
  <c r="X49"/>
  <c r="Q49"/>
  <c r="P49"/>
  <c r="O49"/>
  <c r="K49"/>
  <c r="H49"/>
  <c r="AY48"/>
  <c r="AX48"/>
  <c r="AZ48" s="1"/>
  <c r="AW48"/>
  <c r="AR48"/>
  <c r="AQ48"/>
  <c r="AP48"/>
  <c r="AI48"/>
  <c r="AH48"/>
  <c r="AG48"/>
  <c r="Z48"/>
  <c r="Y48"/>
  <c r="X48"/>
  <c r="Q48"/>
  <c r="P48"/>
  <c r="O48"/>
  <c r="K48"/>
  <c r="H48"/>
  <c r="AY47"/>
  <c r="AX47"/>
  <c r="AZ47" s="1"/>
  <c r="AW47"/>
  <c r="AR47"/>
  <c r="AQ47"/>
  <c r="AP47"/>
  <c r="AI47"/>
  <c r="AH47"/>
  <c r="AG47"/>
  <c r="Z47"/>
  <c r="Y47"/>
  <c r="X47"/>
  <c r="Q47"/>
  <c r="P47"/>
  <c r="O47"/>
  <c r="K47"/>
  <c r="H47"/>
  <c r="AY46"/>
  <c r="AX46"/>
  <c r="AZ46" s="1"/>
  <c r="AW46"/>
  <c r="AR46"/>
  <c r="AQ46"/>
  <c r="AP46"/>
  <c r="AI46"/>
  <c r="AH46"/>
  <c r="AG46"/>
  <c r="Z46"/>
  <c r="Y46"/>
  <c r="X46"/>
  <c r="Q46"/>
  <c r="P46"/>
  <c r="O46"/>
  <c r="K46"/>
  <c r="H46"/>
  <c r="AY45"/>
  <c r="AX45"/>
  <c r="AZ45" s="1"/>
  <c r="AW45"/>
  <c r="AR45"/>
  <c r="AQ45"/>
  <c r="AP45"/>
  <c r="AI45"/>
  <c r="AH45"/>
  <c r="AG45"/>
  <c r="Z45"/>
  <c r="Y45"/>
  <c r="X45"/>
  <c r="Q45"/>
  <c r="P45"/>
  <c r="O45"/>
  <c r="K45"/>
  <c r="H45"/>
  <c r="AY44"/>
  <c r="AX44"/>
  <c r="AZ44" s="1"/>
  <c r="AW44"/>
  <c r="AR44"/>
  <c r="AQ44"/>
  <c r="AP44"/>
  <c r="AI44"/>
  <c r="AH44"/>
  <c r="AG44"/>
  <c r="Z44"/>
  <c r="Y44"/>
  <c r="X44"/>
  <c r="Q44"/>
  <c r="P44"/>
  <c r="O44"/>
  <c r="K44"/>
  <c r="H44"/>
  <c r="AY43"/>
  <c r="AX43"/>
  <c r="AZ43" s="1"/>
  <c r="AW43"/>
  <c r="AR43"/>
  <c r="AQ43"/>
  <c r="AP43"/>
  <c r="AI43"/>
  <c r="AH43"/>
  <c r="AG43"/>
  <c r="Z43"/>
  <c r="Y43"/>
  <c r="X43"/>
  <c r="Q43"/>
  <c r="P43"/>
  <c r="O43"/>
  <c r="K43"/>
  <c r="H43"/>
  <c r="AY42"/>
  <c r="AX42"/>
  <c r="AZ42" s="1"/>
  <c r="AW42"/>
  <c r="AR42"/>
  <c r="AQ42"/>
  <c r="AP42"/>
  <c r="AI42"/>
  <c r="AH42"/>
  <c r="AG42"/>
  <c r="Z42"/>
  <c r="Y42"/>
  <c r="X42"/>
  <c r="Q42"/>
  <c r="P42"/>
  <c r="O42"/>
  <c r="K42"/>
  <c r="H42"/>
  <c r="AY41"/>
  <c r="AX41"/>
  <c r="AZ41" s="1"/>
  <c r="AW41"/>
  <c r="AR41"/>
  <c r="AQ41"/>
  <c r="AP41"/>
  <c r="AI41"/>
  <c r="AH41"/>
  <c r="AG41"/>
  <c r="Z41"/>
  <c r="Y41"/>
  <c r="X41"/>
  <c r="Q41"/>
  <c r="P41"/>
  <c r="O41"/>
  <c r="K41"/>
  <c r="H41"/>
  <c r="AY40"/>
  <c r="AX40"/>
  <c r="AZ40" s="1"/>
  <c r="AW40"/>
  <c r="AR40"/>
  <c r="AQ40"/>
  <c r="AP40"/>
  <c r="AI40"/>
  <c r="AH40"/>
  <c r="AG40"/>
  <c r="Z40"/>
  <c r="Y40"/>
  <c r="X40"/>
  <c r="Q40"/>
  <c r="P40"/>
  <c r="O40"/>
  <c r="K40"/>
  <c r="H40"/>
  <c r="AY39"/>
  <c r="AX39"/>
  <c r="AZ39" s="1"/>
  <c r="AW39"/>
  <c r="AR39"/>
  <c r="AQ39"/>
  <c r="AP39"/>
  <c r="AI39"/>
  <c r="AH39"/>
  <c r="AG39"/>
  <c r="Z39"/>
  <c r="Y39"/>
  <c r="X39"/>
  <c r="Q39"/>
  <c r="P39"/>
  <c r="O39"/>
  <c r="K39"/>
  <c r="H39"/>
  <c r="AY38"/>
  <c r="AX38"/>
  <c r="AZ38" s="1"/>
  <c r="AW38"/>
  <c r="AR38"/>
  <c r="AQ38"/>
  <c r="AP38"/>
  <c r="AI38"/>
  <c r="AH38"/>
  <c r="AG38"/>
  <c r="Z38"/>
  <c r="Y38"/>
  <c r="X38"/>
  <c r="Q38"/>
  <c r="P38"/>
  <c r="O38"/>
  <c r="K38"/>
  <c r="H38"/>
  <c r="AY37"/>
  <c r="AX37"/>
  <c r="AZ37" s="1"/>
  <c r="AW37"/>
  <c r="AR37"/>
  <c r="AQ37"/>
  <c r="AP37"/>
  <c r="AI37"/>
  <c r="AH37"/>
  <c r="AG37"/>
  <c r="Z37"/>
  <c r="Y37"/>
  <c r="X37"/>
  <c r="Q37"/>
  <c r="P37"/>
  <c r="O37"/>
  <c r="K37"/>
  <c r="H37"/>
  <c r="AY36"/>
  <c r="AX36"/>
  <c r="AZ36" s="1"/>
  <c r="AW36"/>
  <c r="AR36"/>
  <c r="AQ36"/>
  <c r="AP36"/>
  <c r="AI36"/>
  <c r="AH36"/>
  <c r="AG36"/>
  <c r="Z36"/>
  <c r="Y36"/>
  <c r="X36"/>
  <c r="Q36"/>
  <c r="P36"/>
  <c r="O36"/>
  <c r="K36"/>
  <c r="H36"/>
  <c r="AY35"/>
  <c r="AX35"/>
  <c r="AZ35" s="1"/>
  <c r="AW35"/>
  <c r="AR35"/>
  <c r="AQ35"/>
  <c r="AP35"/>
  <c r="AI35"/>
  <c r="AH35"/>
  <c r="AG35"/>
  <c r="Z35"/>
  <c r="Y35"/>
  <c r="X35"/>
  <c r="Q35"/>
  <c r="P35"/>
  <c r="O35"/>
  <c r="K35"/>
  <c r="H35"/>
  <c r="AY34"/>
  <c r="AX34"/>
  <c r="AZ34" s="1"/>
  <c r="AW34"/>
  <c r="AR34"/>
  <c r="AQ34"/>
  <c r="AP34"/>
  <c r="AI34"/>
  <c r="AH34"/>
  <c r="AG34"/>
  <c r="Z34"/>
  <c r="Y34"/>
  <c r="X34"/>
  <c r="Q34"/>
  <c r="P34"/>
  <c r="O34"/>
  <c r="K34"/>
  <c r="H34"/>
  <c r="AY33"/>
  <c r="AX33"/>
  <c r="AZ33" s="1"/>
  <c r="AW33"/>
  <c r="AR33"/>
  <c r="AQ33"/>
  <c r="AP33"/>
  <c r="AI33"/>
  <c r="AH33"/>
  <c r="AG33"/>
  <c r="Z33"/>
  <c r="Y33"/>
  <c r="X33"/>
  <c r="Q33"/>
  <c r="P33"/>
  <c r="O33"/>
  <c r="K33"/>
  <c r="H33"/>
  <c r="AY32"/>
  <c r="AX32"/>
  <c r="AZ32" s="1"/>
  <c r="AW32"/>
  <c r="AR32"/>
  <c r="AQ32"/>
  <c r="AP32"/>
  <c r="AI32"/>
  <c r="AH32"/>
  <c r="AG32"/>
  <c r="Z32"/>
  <c r="Y32"/>
  <c r="X32"/>
  <c r="Q32"/>
  <c r="P32"/>
  <c r="O32"/>
  <c r="K32"/>
  <c r="H32"/>
  <c r="AY31"/>
  <c r="AX31"/>
  <c r="AZ31" s="1"/>
  <c r="AW31"/>
  <c r="AR31"/>
  <c r="AQ31"/>
  <c r="AP31"/>
  <c r="AI31"/>
  <c r="AH31"/>
  <c r="AG31"/>
  <c r="Z31"/>
  <c r="Y31"/>
  <c r="X31"/>
  <c r="Q31"/>
  <c r="P31"/>
  <c r="O31"/>
  <c r="K31"/>
  <c r="H31"/>
  <c r="AY30"/>
  <c r="AX30"/>
  <c r="AZ30" s="1"/>
  <c r="AW30"/>
  <c r="AR30"/>
  <c r="AQ30"/>
  <c r="AP30"/>
  <c r="AI30"/>
  <c r="AH30"/>
  <c r="AG30"/>
  <c r="Z30"/>
  <c r="Y30"/>
  <c r="X30"/>
  <c r="Q30"/>
  <c r="P30"/>
  <c r="O30"/>
  <c r="K30"/>
  <c r="H30"/>
  <c r="AY29"/>
  <c r="AX29"/>
  <c r="AZ29" s="1"/>
  <c r="AW29"/>
  <c r="AR29"/>
  <c r="AQ29"/>
  <c r="AP29"/>
  <c r="AI29"/>
  <c r="AH29"/>
  <c r="AG29"/>
  <c r="Z29"/>
  <c r="Y29"/>
  <c r="X29"/>
  <c r="Q29"/>
  <c r="P29"/>
  <c r="O29"/>
  <c r="K29"/>
  <c r="H29"/>
  <c r="AY28"/>
  <c r="AX28"/>
  <c r="AZ28" s="1"/>
  <c r="AW28"/>
  <c r="AR28"/>
  <c r="AQ28"/>
  <c r="AP28"/>
  <c r="AI28"/>
  <c r="AH28"/>
  <c r="AG28"/>
  <c r="Z28"/>
  <c r="Y28"/>
  <c r="X28"/>
  <c r="Q28"/>
  <c r="P28"/>
  <c r="O28"/>
  <c r="K28"/>
  <c r="H28"/>
  <c r="AY27"/>
  <c r="AX27"/>
  <c r="AZ27" s="1"/>
  <c r="AW27"/>
  <c r="AR27"/>
  <c r="AQ27"/>
  <c r="AP27"/>
  <c r="AI27"/>
  <c r="AH27"/>
  <c r="AG27"/>
  <c r="Z27"/>
  <c r="Y27"/>
  <c r="X27"/>
  <c r="Q27"/>
  <c r="P27"/>
  <c r="O27"/>
  <c r="K27"/>
  <c r="H27"/>
  <c r="AY26"/>
  <c r="AX26"/>
  <c r="AZ26" s="1"/>
  <c r="AW26"/>
  <c r="AR26"/>
  <c r="AQ26"/>
  <c r="AP26"/>
  <c r="AI26"/>
  <c r="AH26"/>
  <c r="AG26"/>
  <c r="Z26"/>
  <c r="Y26"/>
  <c r="X26"/>
  <c r="Q26"/>
  <c r="P26"/>
  <c r="O26"/>
  <c r="K26"/>
  <c r="H26"/>
  <c r="AY25"/>
  <c r="AX25"/>
  <c r="AZ25" s="1"/>
  <c r="AW25"/>
  <c r="AR25"/>
  <c r="AQ25"/>
  <c r="AP25"/>
  <c r="AI25"/>
  <c r="AH25"/>
  <c r="AG25"/>
  <c r="Z25"/>
  <c r="Y25"/>
  <c r="X25"/>
  <c r="Q25"/>
  <c r="P25"/>
  <c r="O25"/>
  <c r="K25"/>
  <c r="H25"/>
  <c r="AY24"/>
  <c r="AX24"/>
  <c r="AZ24" s="1"/>
  <c r="AW24"/>
  <c r="AR24"/>
  <c r="AQ24"/>
  <c r="AP24"/>
  <c r="AI24"/>
  <c r="AH24"/>
  <c r="AG24"/>
  <c r="Z24"/>
  <c r="Y24"/>
  <c r="X24"/>
  <c r="Q24"/>
  <c r="P24"/>
  <c r="O24"/>
  <c r="K24"/>
  <c r="H24"/>
  <c r="AY23"/>
  <c r="AX23"/>
  <c r="AZ23" s="1"/>
  <c r="AW23"/>
  <c r="AR23"/>
  <c r="AQ23"/>
  <c r="AP23"/>
  <c r="AI23"/>
  <c r="AH23"/>
  <c r="AG23"/>
  <c r="Z23"/>
  <c r="Y23"/>
  <c r="X23"/>
  <c r="Q23"/>
  <c r="P23"/>
  <c r="O23"/>
  <c r="K23"/>
  <c r="H23"/>
  <c r="AY22"/>
  <c r="AX22"/>
  <c r="AZ22" s="1"/>
  <c r="AW22"/>
  <c r="AR22"/>
  <c r="AQ22"/>
  <c r="AP22"/>
  <c r="AI22"/>
  <c r="AH22"/>
  <c r="AG22"/>
  <c r="Z22"/>
  <c r="Y22"/>
  <c r="X22"/>
  <c r="Q22"/>
  <c r="P22"/>
  <c r="O22"/>
  <c r="K22"/>
  <c r="H22"/>
  <c r="AY21"/>
  <c r="AX21"/>
  <c r="AZ21" s="1"/>
  <c r="AW21"/>
  <c r="AR21"/>
  <c r="AQ21"/>
  <c r="AP21"/>
  <c r="AI21"/>
  <c r="AH21"/>
  <c r="AG21"/>
  <c r="Z21"/>
  <c r="Y21"/>
  <c r="X21"/>
  <c r="Q21"/>
  <c r="P21"/>
  <c r="O21"/>
  <c r="K21"/>
  <c r="H21"/>
  <c r="AY20"/>
  <c r="AX20"/>
  <c r="AZ20" s="1"/>
  <c r="AW20"/>
  <c r="AR20"/>
  <c r="AQ20"/>
  <c r="AP20"/>
  <c r="AI20"/>
  <c r="AH20"/>
  <c r="AG20"/>
  <c r="Z20"/>
  <c r="Y20"/>
  <c r="X20"/>
  <c r="Q20"/>
  <c r="P20"/>
  <c r="O20"/>
  <c r="K20"/>
  <c r="H20"/>
  <c r="AY19"/>
  <c r="AX19"/>
  <c r="AZ19" s="1"/>
  <c r="AW19"/>
  <c r="AR19"/>
  <c r="AQ19"/>
  <c r="AP19"/>
  <c r="AI19"/>
  <c r="AH19"/>
  <c r="AG19"/>
  <c r="Z19"/>
  <c r="Y19"/>
  <c r="X19"/>
  <c r="Q19"/>
  <c r="P19"/>
  <c r="O19"/>
  <c r="K19"/>
  <c r="H19"/>
  <c r="AY18"/>
  <c r="AX18"/>
  <c r="AZ18" s="1"/>
  <c r="AW18"/>
  <c r="AR18"/>
  <c r="AQ18"/>
  <c r="AP18"/>
  <c r="AI18"/>
  <c r="AH18"/>
  <c r="AG18"/>
  <c r="Z18"/>
  <c r="Y18"/>
  <c r="X18"/>
  <c r="Q18"/>
  <c r="P18"/>
  <c r="O18"/>
  <c r="K18"/>
  <c r="H18"/>
  <c r="AY17"/>
  <c r="AX17"/>
  <c r="AZ17" s="1"/>
  <c r="AW17"/>
  <c r="AR17"/>
  <c r="AQ17"/>
  <c r="AP17"/>
  <c r="AI17"/>
  <c r="AH17"/>
  <c r="AG17"/>
  <c r="Z17"/>
  <c r="Y17"/>
  <c r="X17"/>
  <c r="Q17"/>
  <c r="P17"/>
  <c r="O17"/>
  <c r="K17"/>
  <c r="H17"/>
  <c r="AY16"/>
  <c r="AX16"/>
  <c r="AZ16" s="1"/>
  <c r="AW16"/>
  <c r="AR16"/>
  <c r="AQ16"/>
  <c r="AP16"/>
  <c r="AI16"/>
  <c r="AH16"/>
  <c r="AG16"/>
  <c r="Z16"/>
  <c r="Y16"/>
  <c r="X16"/>
  <c r="Q16"/>
  <c r="P16"/>
  <c r="O16"/>
  <c r="K16"/>
  <c r="H16"/>
  <c r="AY15"/>
  <c r="AX15"/>
  <c r="AZ15" s="1"/>
  <c r="AW15"/>
  <c r="AR15"/>
  <c r="AQ15"/>
  <c r="AP15"/>
  <c r="AI15"/>
  <c r="AH15"/>
  <c r="AG15"/>
  <c r="Z15"/>
  <c r="Y15"/>
  <c r="X15"/>
  <c r="Q15"/>
  <c r="P15"/>
  <c r="O15"/>
  <c r="K15"/>
  <c r="H15"/>
  <c r="AY14"/>
  <c r="AX14"/>
  <c r="AZ14" s="1"/>
  <c r="AW14"/>
  <c r="AR14"/>
  <c r="AQ14"/>
  <c r="AP14"/>
  <c r="AI14"/>
  <c r="AH14"/>
  <c r="AG14"/>
  <c r="Z14"/>
  <c r="Y14"/>
  <c r="X14"/>
  <c r="Q14"/>
  <c r="P14"/>
  <c r="O14"/>
  <c r="K14"/>
  <c r="H14"/>
  <c r="AY13"/>
  <c r="AX13"/>
  <c r="AZ13" s="1"/>
  <c r="AW13"/>
  <c r="AR13"/>
  <c r="AQ13"/>
  <c r="AP13"/>
  <c r="AI13"/>
  <c r="AH13"/>
  <c r="AG13"/>
  <c r="Z13"/>
  <c r="Y13"/>
  <c r="X13"/>
  <c r="Q13"/>
  <c r="P13"/>
  <c r="O13"/>
  <c r="K13"/>
  <c r="H13"/>
  <c r="AY12"/>
  <c r="AX12"/>
  <c r="AZ12" s="1"/>
  <c r="AW12"/>
  <c r="AR12"/>
  <c r="AQ12"/>
  <c r="AP12"/>
  <c r="AI12"/>
  <c r="AH12"/>
  <c r="AG12"/>
  <c r="Z12"/>
  <c r="Y12"/>
  <c r="X12"/>
  <c r="Q12"/>
  <c r="P12"/>
  <c r="O12"/>
  <c r="K12"/>
  <c r="H12"/>
  <c r="AY11"/>
  <c r="AX11"/>
  <c r="AZ11" s="1"/>
  <c r="AW11"/>
  <c r="AR11"/>
  <c r="AQ11"/>
  <c r="AP11"/>
  <c r="AI11"/>
  <c r="AH11"/>
  <c r="AG11"/>
  <c r="Z11"/>
  <c r="Y11"/>
  <c r="X11"/>
  <c r="Q11"/>
  <c r="P11"/>
  <c r="O11"/>
  <c r="K11"/>
  <c r="H11"/>
  <c r="AY10"/>
  <c r="AX10"/>
  <c r="AZ10" s="1"/>
  <c r="AW10"/>
  <c r="AR10"/>
  <c r="AQ10"/>
  <c r="AP10"/>
  <c r="AI10"/>
  <c r="AH10"/>
  <c r="AG10"/>
  <c r="Z10"/>
  <c r="Y10"/>
  <c r="X10"/>
  <c r="Q10"/>
  <c r="P10"/>
  <c r="O10"/>
  <c r="K10"/>
  <c r="H10"/>
  <c r="AY9"/>
  <c r="AX9"/>
  <c r="AZ9" s="1"/>
  <c r="AW9"/>
  <c r="AR9"/>
  <c r="AQ9"/>
  <c r="AP9"/>
  <c r="AI9"/>
  <c r="AH9"/>
  <c r="AG9"/>
  <c r="Z9"/>
  <c r="Y9"/>
  <c r="X9"/>
  <c r="Q9"/>
  <c r="P9"/>
  <c r="O9"/>
  <c r="K9"/>
  <c r="H9"/>
  <c r="AY8"/>
  <c r="AX8"/>
  <c r="AZ8" s="1"/>
  <c r="AW8"/>
  <c r="AR8"/>
  <c r="AQ8"/>
  <c r="AP8"/>
  <c r="AI8"/>
  <c r="AH8"/>
  <c r="AG8"/>
  <c r="Z8"/>
  <c r="Y8"/>
  <c r="X8"/>
  <c r="Q8"/>
  <c r="P8"/>
  <c r="O8"/>
  <c r="K8"/>
  <c r="H8"/>
  <c r="AY7"/>
  <c r="AX7"/>
  <c r="AZ7" s="1"/>
  <c r="AW7"/>
  <c r="AR7"/>
  <c r="AQ7"/>
  <c r="AP7"/>
  <c r="AI7"/>
  <c r="AH7"/>
  <c r="AG7"/>
  <c r="Z7"/>
  <c r="Y7"/>
  <c r="X7"/>
  <c r="Q7"/>
  <c r="P7"/>
  <c r="O7"/>
  <c r="K7"/>
  <c r="H7"/>
  <c r="AY6"/>
  <c r="AX6"/>
  <c r="AZ6" s="1"/>
  <c r="AW6"/>
  <c r="AR6"/>
  <c r="AQ6"/>
  <c r="AP6"/>
  <c r="AI6"/>
  <c r="AH6"/>
  <c r="AG6"/>
  <c r="Z6"/>
  <c r="Y6"/>
  <c r="X6"/>
  <c r="Q6"/>
  <c r="P6"/>
  <c r="O6"/>
  <c r="K6"/>
  <c r="H6"/>
  <c r="AY5"/>
  <c r="AX5"/>
  <c r="AZ5" s="1"/>
  <c r="AW5"/>
  <c r="AR5"/>
  <c r="AQ5"/>
  <c r="AP5"/>
  <c r="AI5"/>
  <c r="AH5"/>
  <c r="AG5"/>
  <c r="Z5"/>
  <c r="Y5"/>
  <c r="X5"/>
  <c r="Q5"/>
  <c r="P5"/>
  <c r="O5"/>
  <c r="K5"/>
  <c r="H5"/>
  <c r="AY4"/>
  <c r="AX4"/>
  <c r="AZ4" s="1"/>
  <c r="AW4"/>
  <c r="AR4"/>
  <c r="AQ4"/>
  <c r="AP4"/>
  <c r="AI4"/>
  <c r="AH4"/>
  <c r="AG4"/>
  <c r="Z4"/>
  <c r="Y4"/>
  <c r="X4"/>
  <c r="Q4"/>
  <c r="P4"/>
  <c r="O4"/>
  <c r="K4"/>
  <c r="H4"/>
  <c r="AY3"/>
  <c r="AY128" s="1"/>
  <c r="AX3"/>
  <c r="AZ3" s="1"/>
  <c r="AW3"/>
  <c r="AR3"/>
  <c r="AQ3"/>
  <c r="AP3"/>
  <c r="AI3"/>
  <c r="AH3"/>
  <c r="AG3"/>
  <c r="Z3"/>
  <c r="Y3"/>
  <c r="X3"/>
  <c r="Q3"/>
  <c r="P3"/>
  <c r="O3"/>
  <c r="K3"/>
  <c r="K128" s="1"/>
  <c r="L128" s="1"/>
  <c r="H3"/>
  <c r="H128" s="1"/>
  <c r="I128" s="1"/>
  <c r="Z128" i="1"/>
  <c r="Y128"/>
  <c r="X128"/>
  <c r="W128"/>
  <c r="V128"/>
  <c r="U128"/>
  <c r="T128"/>
  <c r="S128"/>
  <c r="R128"/>
  <c r="M128"/>
  <c r="N128" s="1"/>
  <c r="I128"/>
  <c r="H128"/>
  <c r="AD127"/>
  <c r="AH127" s="1"/>
  <c r="AC127"/>
  <c r="AG127" s="1"/>
  <c r="P127"/>
  <c r="O127"/>
  <c r="N127"/>
  <c r="J127"/>
  <c r="K127" s="1"/>
  <c r="I127"/>
  <c r="AD126"/>
  <c r="AH126" s="1"/>
  <c r="AC126"/>
  <c r="AG126" s="1"/>
  <c r="P126"/>
  <c r="O126"/>
  <c r="N126"/>
  <c r="J126"/>
  <c r="K126" s="1"/>
  <c r="I126"/>
  <c r="AD125"/>
  <c r="AH125" s="1"/>
  <c r="AC125"/>
  <c r="AG125" s="1"/>
  <c r="P125"/>
  <c r="O125"/>
  <c r="N125"/>
  <c r="J125"/>
  <c r="K125" s="1"/>
  <c r="I125"/>
  <c r="AD124"/>
  <c r="AH124" s="1"/>
  <c r="AC124"/>
  <c r="AG124" s="1"/>
  <c r="P124"/>
  <c r="O124"/>
  <c r="N124"/>
  <c r="J124"/>
  <c r="K124" s="1"/>
  <c r="I124"/>
  <c r="AD123"/>
  <c r="AH123" s="1"/>
  <c r="AC123"/>
  <c r="AG123" s="1"/>
  <c r="P123"/>
  <c r="O123"/>
  <c r="N123"/>
  <c r="J123"/>
  <c r="K123" s="1"/>
  <c r="I123"/>
  <c r="AD122"/>
  <c r="AH122" s="1"/>
  <c r="AC122"/>
  <c r="AG122" s="1"/>
  <c r="P122"/>
  <c r="O122"/>
  <c r="N122"/>
  <c r="J122"/>
  <c r="K122" s="1"/>
  <c r="I122"/>
  <c r="AD121"/>
  <c r="AH121" s="1"/>
  <c r="AC121"/>
  <c r="AG121" s="1"/>
  <c r="P121"/>
  <c r="O121"/>
  <c r="N121"/>
  <c r="J121"/>
  <c r="K121" s="1"/>
  <c r="I121"/>
  <c r="AD120"/>
  <c r="AH120" s="1"/>
  <c r="AC120"/>
  <c r="AG120" s="1"/>
  <c r="P120"/>
  <c r="O120"/>
  <c r="N120"/>
  <c r="J120"/>
  <c r="K120" s="1"/>
  <c r="I120"/>
  <c r="AD119"/>
  <c r="AH119" s="1"/>
  <c r="AC119"/>
  <c r="AG119" s="1"/>
  <c r="P119"/>
  <c r="O119"/>
  <c r="N119"/>
  <c r="J119"/>
  <c r="K119" s="1"/>
  <c r="I119"/>
  <c r="AD118"/>
  <c r="AH118" s="1"/>
  <c r="AC118"/>
  <c r="AG118" s="1"/>
  <c r="P118"/>
  <c r="O118"/>
  <c r="N118"/>
  <c r="J118"/>
  <c r="K118" s="1"/>
  <c r="I118"/>
  <c r="AD117"/>
  <c r="AH117" s="1"/>
  <c r="AC117"/>
  <c r="AG117" s="1"/>
  <c r="P117"/>
  <c r="O117"/>
  <c r="N117"/>
  <c r="J117"/>
  <c r="K117" s="1"/>
  <c r="I117"/>
  <c r="AD116"/>
  <c r="AH116" s="1"/>
  <c r="AC116"/>
  <c r="AG116" s="1"/>
  <c r="P116"/>
  <c r="O116"/>
  <c r="N116"/>
  <c r="J116"/>
  <c r="K116" s="1"/>
  <c r="I116"/>
  <c r="AD115"/>
  <c r="AH115" s="1"/>
  <c r="AC115"/>
  <c r="AG115" s="1"/>
  <c r="P115"/>
  <c r="O115"/>
  <c r="N115"/>
  <c r="J115"/>
  <c r="K115" s="1"/>
  <c r="I115"/>
  <c r="AD114"/>
  <c r="AH114" s="1"/>
  <c r="AC114"/>
  <c r="AG114" s="1"/>
  <c r="P114"/>
  <c r="O114"/>
  <c r="N114"/>
  <c r="J114"/>
  <c r="K114" s="1"/>
  <c r="I114"/>
  <c r="AD113"/>
  <c r="AH113" s="1"/>
  <c r="AC113"/>
  <c r="AG113" s="1"/>
  <c r="P113"/>
  <c r="O113"/>
  <c r="N113"/>
  <c r="J113"/>
  <c r="K113" s="1"/>
  <c r="I113"/>
  <c r="AD112"/>
  <c r="AH112" s="1"/>
  <c r="AC112"/>
  <c r="AG112" s="1"/>
  <c r="P112"/>
  <c r="O112"/>
  <c r="N112"/>
  <c r="J112"/>
  <c r="K112" s="1"/>
  <c r="I112"/>
  <c r="AD111"/>
  <c r="AH111" s="1"/>
  <c r="AC111"/>
  <c r="AG111" s="1"/>
  <c r="P111"/>
  <c r="O111"/>
  <c r="N111"/>
  <c r="J111"/>
  <c r="K111" s="1"/>
  <c r="I111"/>
  <c r="AD110"/>
  <c r="AH110" s="1"/>
  <c r="AC110"/>
  <c r="AG110" s="1"/>
  <c r="P110"/>
  <c r="O110"/>
  <c r="N110"/>
  <c r="J110"/>
  <c r="K110" s="1"/>
  <c r="I110"/>
  <c r="AD109"/>
  <c r="AH109" s="1"/>
  <c r="AC109"/>
  <c r="AG109" s="1"/>
  <c r="P109"/>
  <c r="O109"/>
  <c r="N109"/>
  <c r="J109"/>
  <c r="K109" s="1"/>
  <c r="I109"/>
  <c r="AD108"/>
  <c r="AH108" s="1"/>
  <c r="AC108"/>
  <c r="AG108" s="1"/>
  <c r="P108"/>
  <c r="O108"/>
  <c r="N108"/>
  <c r="J108"/>
  <c r="K108" s="1"/>
  <c r="I108"/>
  <c r="AD107"/>
  <c r="AH107" s="1"/>
  <c r="AC107"/>
  <c r="AG107" s="1"/>
  <c r="P107"/>
  <c r="O107"/>
  <c r="N107"/>
  <c r="J107"/>
  <c r="K107" s="1"/>
  <c r="I107"/>
  <c r="AD106"/>
  <c r="AH106" s="1"/>
  <c r="AC106"/>
  <c r="AG106" s="1"/>
  <c r="P106"/>
  <c r="O106"/>
  <c r="N106"/>
  <c r="J106"/>
  <c r="K106" s="1"/>
  <c r="I106"/>
  <c r="AD105"/>
  <c r="AH105" s="1"/>
  <c r="AC105"/>
  <c r="AG105" s="1"/>
  <c r="P105"/>
  <c r="O105"/>
  <c r="N105"/>
  <c r="J105"/>
  <c r="K105" s="1"/>
  <c r="I105"/>
  <c r="AD104"/>
  <c r="AH104" s="1"/>
  <c r="AC104"/>
  <c r="AG104" s="1"/>
  <c r="P104"/>
  <c r="O104"/>
  <c r="N104"/>
  <c r="J104"/>
  <c r="K104" s="1"/>
  <c r="I104"/>
  <c r="AD103"/>
  <c r="AH103" s="1"/>
  <c r="AC103"/>
  <c r="AG103" s="1"/>
  <c r="P103"/>
  <c r="O103"/>
  <c r="N103"/>
  <c r="J103"/>
  <c r="K103" s="1"/>
  <c r="I103"/>
  <c r="AD102"/>
  <c r="AH102" s="1"/>
  <c r="AC102"/>
  <c r="AG102" s="1"/>
  <c r="P102"/>
  <c r="O102"/>
  <c r="N102"/>
  <c r="J102"/>
  <c r="K102" s="1"/>
  <c r="I102"/>
  <c r="AD101"/>
  <c r="AH101" s="1"/>
  <c r="AC101"/>
  <c r="AG101" s="1"/>
  <c r="P101"/>
  <c r="O101"/>
  <c r="N101"/>
  <c r="J101"/>
  <c r="K101" s="1"/>
  <c r="I101"/>
  <c r="AD100"/>
  <c r="AH100" s="1"/>
  <c r="AC100"/>
  <c r="AG100" s="1"/>
  <c r="P100"/>
  <c r="O100"/>
  <c r="N100"/>
  <c r="J100"/>
  <c r="K100" s="1"/>
  <c r="I100"/>
  <c r="AD99"/>
  <c r="AH99" s="1"/>
  <c r="AC99"/>
  <c r="AG99" s="1"/>
  <c r="P99"/>
  <c r="O99"/>
  <c r="N99"/>
  <c r="J99"/>
  <c r="K99" s="1"/>
  <c r="I99"/>
  <c r="AD98"/>
  <c r="AH98" s="1"/>
  <c r="AC98"/>
  <c r="AG98" s="1"/>
  <c r="P98"/>
  <c r="O98"/>
  <c r="N98"/>
  <c r="J98"/>
  <c r="K98" s="1"/>
  <c r="I98"/>
  <c r="AD97"/>
  <c r="AH97" s="1"/>
  <c r="AC97"/>
  <c r="AG97" s="1"/>
  <c r="P97"/>
  <c r="O97"/>
  <c r="N97"/>
  <c r="J97"/>
  <c r="K97" s="1"/>
  <c r="I97"/>
  <c r="AD96"/>
  <c r="AH96" s="1"/>
  <c r="AC96"/>
  <c r="AG96" s="1"/>
  <c r="P96"/>
  <c r="O96"/>
  <c r="N96"/>
  <c r="J96"/>
  <c r="K96" s="1"/>
  <c r="I96"/>
  <c r="AD95"/>
  <c r="AH95" s="1"/>
  <c r="AC95"/>
  <c r="AG95" s="1"/>
  <c r="P95"/>
  <c r="O95"/>
  <c r="N95"/>
  <c r="J95"/>
  <c r="K95" s="1"/>
  <c r="I95"/>
  <c r="AD94"/>
  <c r="AH94" s="1"/>
  <c r="AC94"/>
  <c r="AG94" s="1"/>
  <c r="P94"/>
  <c r="O94"/>
  <c r="N94"/>
  <c r="J94"/>
  <c r="K94" s="1"/>
  <c r="I94"/>
  <c r="AD93"/>
  <c r="AH93" s="1"/>
  <c r="AC93"/>
  <c r="AG93" s="1"/>
  <c r="P93"/>
  <c r="O93"/>
  <c r="N93"/>
  <c r="J93"/>
  <c r="K93" s="1"/>
  <c r="I93"/>
  <c r="AD92"/>
  <c r="AH92" s="1"/>
  <c r="AC92"/>
  <c r="AG92" s="1"/>
  <c r="P92"/>
  <c r="O92"/>
  <c r="N92"/>
  <c r="J92"/>
  <c r="K92" s="1"/>
  <c r="I92"/>
  <c r="AD91"/>
  <c r="AH91" s="1"/>
  <c r="AC91"/>
  <c r="AG91" s="1"/>
  <c r="P91"/>
  <c r="O91"/>
  <c r="N91"/>
  <c r="J91"/>
  <c r="K91" s="1"/>
  <c r="I91"/>
  <c r="AD90"/>
  <c r="AH90" s="1"/>
  <c r="AC90"/>
  <c r="AG90" s="1"/>
  <c r="P90"/>
  <c r="O90"/>
  <c r="N90"/>
  <c r="J90"/>
  <c r="K90" s="1"/>
  <c r="I90"/>
  <c r="AD89"/>
  <c r="AH89" s="1"/>
  <c r="AC89"/>
  <c r="AG89" s="1"/>
  <c r="P89"/>
  <c r="O89"/>
  <c r="N89"/>
  <c r="J89"/>
  <c r="K89" s="1"/>
  <c r="I89"/>
  <c r="AD88"/>
  <c r="AH88" s="1"/>
  <c r="AC88"/>
  <c r="AG88" s="1"/>
  <c r="P88"/>
  <c r="O88"/>
  <c r="N88"/>
  <c r="J88"/>
  <c r="K88" s="1"/>
  <c r="I88"/>
  <c r="AD87"/>
  <c r="AH87" s="1"/>
  <c r="AC87"/>
  <c r="AG87" s="1"/>
  <c r="P87"/>
  <c r="O87"/>
  <c r="N87"/>
  <c r="J87"/>
  <c r="K87" s="1"/>
  <c r="I87"/>
  <c r="AD86"/>
  <c r="AH86" s="1"/>
  <c r="AC86"/>
  <c r="AG86" s="1"/>
  <c r="P86"/>
  <c r="O86"/>
  <c r="N86"/>
  <c r="J86"/>
  <c r="K86" s="1"/>
  <c r="I86"/>
  <c r="AD85"/>
  <c r="AH85" s="1"/>
  <c r="AC85"/>
  <c r="AG85" s="1"/>
  <c r="P85"/>
  <c r="O85"/>
  <c r="N85"/>
  <c r="J85"/>
  <c r="K85" s="1"/>
  <c r="I85"/>
  <c r="AD84"/>
  <c r="AH84" s="1"/>
  <c r="AC84"/>
  <c r="AG84" s="1"/>
  <c r="P84"/>
  <c r="O84"/>
  <c r="N84"/>
  <c r="J84"/>
  <c r="K84" s="1"/>
  <c r="I84"/>
  <c r="AD83"/>
  <c r="AH83" s="1"/>
  <c r="AC83"/>
  <c r="AG83" s="1"/>
  <c r="P83"/>
  <c r="O83"/>
  <c r="N83"/>
  <c r="J83"/>
  <c r="K83" s="1"/>
  <c r="I83"/>
  <c r="AD82"/>
  <c r="AH82" s="1"/>
  <c r="AC82"/>
  <c r="AG82" s="1"/>
  <c r="P82"/>
  <c r="O82"/>
  <c r="N82"/>
  <c r="J82"/>
  <c r="K82" s="1"/>
  <c r="I82"/>
  <c r="AD81"/>
  <c r="AH81" s="1"/>
  <c r="AC81"/>
  <c r="AG81" s="1"/>
  <c r="P81"/>
  <c r="O81"/>
  <c r="N81"/>
  <c r="J81"/>
  <c r="K81" s="1"/>
  <c r="I81"/>
  <c r="AD80"/>
  <c r="AH80" s="1"/>
  <c r="AC80"/>
  <c r="AG80" s="1"/>
  <c r="P80"/>
  <c r="O80"/>
  <c r="N80"/>
  <c r="J80"/>
  <c r="K80" s="1"/>
  <c r="I80"/>
  <c r="AD79"/>
  <c r="AH79" s="1"/>
  <c r="AC79"/>
  <c r="AG79" s="1"/>
  <c r="P79"/>
  <c r="O79"/>
  <c r="N79"/>
  <c r="J79"/>
  <c r="K79" s="1"/>
  <c r="I79"/>
  <c r="AD78"/>
  <c r="AH78" s="1"/>
  <c r="AC78"/>
  <c r="AG78" s="1"/>
  <c r="P78"/>
  <c r="O78"/>
  <c r="N78"/>
  <c r="J78"/>
  <c r="K78" s="1"/>
  <c r="I78"/>
  <c r="AD77"/>
  <c r="AH77" s="1"/>
  <c r="AC77"/>
  <c r="AG77" s="1"/>
  <c r="P77"/>
  <c r="O77"/>
  <c r="N77"/>
  <c r="J77"/>
  <c r="K77" s="1"/>
  <c r="I77"/>
  <c r="AD76"/>
  <c r="AH76" s="1"/>
  <c r="AC76"/>
  <c r="AG76" s="1"/>
  <c r="P76"/>
  <c r="O76"/>
  <c r="N76"/>
  <c r="J76"/>
  <c r="K76" s="1"/>
  <c r="I76"/>
  <c r="AD75"/>
  <c r="AH75" s="1"/>
  <c r="AC75"/>
  <c r="AG75" s="1"/>
  <c r="P75"/>
  <c r="O75"/>
  <c r="N75"/>
  <c r="J75"/>
  <c r="K75" s="1"/>
  <c r="I75"/>
  <c r="AD74"/>
  <c r="AH74" s="1"/>
  <c r="AC74"/>
  <c r="AG74" s="1"/>
  <c r="P74"/>
  <c r="O74"/>
  <c r="N74"/>
  <c r="J74"/>
  <c r="K74" s="1"/>
  <c r="I74"/>
  <c r="AD73"/>
  <c r="AH73" s="1"/>
  <c r="AC73"/>
  <c r="AG73" s="1"/>
  <c r="P73"/>
  <c r="O73"/>
  <c r="N73"/>
  <c r="J73"/>
  <c r="K73" s="1"/>
  <c r="I73"/>
  <c r="AD72"/>
  <c r="AH72" s="1"/>
  <c r="AC72"/>
  <c r="AG72" s="1"/>
  <c r="P72"/>
  <c r="O72"/>
  <c r="N72"/>
  <c r="J72"/>
  <c r="K72" s="1"/>
  <c r="I72"/>
  <c r="AD71"/>
  <c r="AH71" s="1"/>
  <c r="AC71"/>
  <c r="AG71" s="1"/>
  <c r="P71"/>
  <c r="O71"/>
  <c r="N71"/>
  <c r="J71"/>
  <c r="K71" s="1"/>
  <c r="I71"/>
  <c r="AD70"/>
  <c r="AH70" s="1"/>
  <c r="AC70"/>
  <c r="AG70" s="1"/>
  <c r="P70"/>
  <c r="O70"/>
  <c r="N70"/>
  <c r="J70"/>
  <c r="K70" s="1"/>
  <c r="I70"/>
  <c r="AD69"/>
  <c r="AH69" s="1"/>
  <c r="AC69"/>
  <c r="AG69" s="1"/>
  <c r="P69"/>
  <c r="O69"/>
  <c r="N69"/>
  <c r="J69"/>
  <c r="K69" s="1"/>
  <c r="I69"/>
  <c r="AD68"/>
  <c r="AH68" s="1"/>
  <c r="AC68"/>
  <c r="AG68" s="1"/>
  <c r="P68"/>
  <c r="O68"/>
  <c r="N68"/>
  <c r="J68"/>
  <c r="K68" s="1"/>
  <c r="I68"/>
  <c r="AD67"/>
  <c r="AH67" s="1"/>
  <c r="AC67"/>
  <c r="AG67" s="1"/>
  <c r="P67"/>
  <c r="O67"/>
  <c r="N67"/>
  <c r="J67"/>
  <c r="K67" s="1"/>
  <c r="I67"/>
  <c r="AD66"/>
  <c r="AH66" s="1"/>
  <c r="AC66"/>
  <c r="AG66" s="1"/>
  <c r="P66"/>
  <c r="O66"/>
  <c r="N66"/>
  <c r="J66"/>
  <c r="K66" s="1"/>
  <c r="I66"/>
  <c r="AD65"/>
  <c r="AH65" s="1"/>
  <c r="AC65"/>
  <c r="AG65" s="1"/>
  <c r="P65"/>
  <c r="O65"/>
  <c r="N65"/>
  <c r="J65"/>
  <c r="K65" s="1"/>
  <c r="I65"/>
  <c r="AD64"/>
  <c r="AH64" s="1"/>
  <c r="AC64"/>
  <c r="AG64" s="1"/>
  <c r="P64"/>
  <c r="O64"/>
  <c r="N64"/>
  <c r="J64"/>
  <c r="K64" s="1"/>
  <c r="I64"/>
  <c r="AD63"/>
  <c r="AH63" s="1"/>
  <c r="AC63"/>
  <c r="AG63" s="1"/>
  <c r="P63"/>
  <c r="O63"/>
  <c r="N63"/>
  <c r="J63"/>
  <c r="K63" s="1"/>
  <c r="I63"/>
  <c r="AD62"/>
  <c r="AH62" s="1"/>
  <c r="AC62"/>
  <c r="AG62" s="1"/>
  <c r="P62"/>
  <c r="O62"/>
  <c r="N62"/>
  <c r="J62"/>
  <c r="K62" s="1"/>
  <c r="I62"/>
  <c r="AD61"/>
  <c r="AH61" s="1"/>
  <c r="AC61"/>
  <c r="AG61" s="1"/>
  <c r="P61"/>
  <c r="O61"/>
  <c r="N61"/>
  <c r="J61"/>
  <c r="K61" s="1"/>
  <c r="I61"/>
  <c r="AD60"/>
  <c r="AH60" s="1"/>
  <c r="AC60"/>
  <c r="AG60" s="1"/>
  <c r="P60"/>
  <c r="O60"/>
  <c r="N60"/>
  <c r="J60"/>
  <c r="K60" s="1"/>
  <c r="I60"/>
  <c r="AD59"/>
  <c r="AH59" s="1"/>
  <c r="AC59"/>
  <c r="AG59" s="1"/>
  <c r="P59"/>
  <c r="O59"/>
  <c r="N59"/>
  <c r="J59"/>
  <c r="K59" s="1"/>
  <c r="I59"/>
  <c r="AD58"/>
  <c r="AH58" s="1"/>
  <c r="AC58"/>
  <c r="AG58" s="1"/>
  <c r="P58"/>
  <c r="O58"/>
  <c r="N58"/>
  <c r="J58"/>
  <c r="K58" s="1"/>
  <c r="I58"/>
  <c r="AD57"/>
  <c r="AH57" s="1"/>
  <c r="AC57"/>
  <c r="AG57" s="1"/>
  <c r="P57"/>
  <c r="O57"/>
  <c r="N57"/>
  <c r="J57"/>
  <c r="K57" s="1"/>
  <c r="I57"/>
  <c r="AD56"/>
  <c r="AH56" s="1"/>
  <c r="AC56"/>
  <c r="AG56" s="1"/>
  <c r="P56"/>
  <c r="O56"/>
  <c r="N56"/>
  <c r="J56"/>
  <c r="K56" s="1"/>
  <c r="I56"/>
  <c r="AD55"/>
  <c r="AH55" s="1"/>
  <c r="AC55"/>
  <c r="AG55" s="1"/>
  <c r="P55"/>
  <c r="O55"/>
  <c r="N55"/>
  <c r="J55"/>
  <c r="K55" s="1"/>
  <c r="I55"/>
  <c r="AD54"/>
  <c r="AH54" s="1"/>
  <c r="AC54"/>
  <c r="P54"/>
  <c r="O54"/>
  <c r="N54"/>
  <c r="J54"/>
  <c r="K54" s="1"/>
  <c r="I54"/>
  <c r="AD53"/>
  <c r="AH53" s="1"/>
  <c r="AC53"/>
  <c r="AG53" s="1"/>
  <c r="P53"/>
  <c r="O53"/>
  <c r="N53"/>
  <c r="J53"/>
  <c r="K53" s="1"/>
  <c r="AF53" s="1"/>
  <c r="I53"/>
  <c r="AD52"/>
  <c r="AH52" s="1"/>
  <c r="AC52"/>
  <c r="P52"/>
  <c r="O52"/>
  <c r="N52"/>
  <c r="J52"/>
  <c r="K52" s="1"/>
  <c r="I52"/>
  <c r="AD51"/>
  <c r="AH51" s="1"/>
  <c r="AC51"/>
  <c r="AG51" s="1"/>
  <c r="P51"/>
  <c r="O51"/>
  <c r="N51"/>
  <c r="J51"/>
  <c r="K51" s="1"/>
  <c r="AF51" s="1"/>
  <c r="I51"/>
  <c r="AD50"/>
  <c r="AH50" s="1"/>
  <c r="AC50"/>
  <c r="P50"/>
  <c r="O50"/>
  <c r="N50"/>
  <c r="J50"/>
  <c r="K50" s="1"/>
  <c r="I50"/>
  <c r="AD49"/>
  <c r="AH49" s="1"/>
  <c r="AC49"/>
  <c r="AG49" s="1"/>
  <c r="P49"/>
  <c r="O49"/>
  <c r="N49"/>
  <c r="J49"/>
  <c r="K49" s="1"/>
  <c r="AF49" s="1"/>
  <c r="I49"/>
  <c r="AD48"/>
  <c r="AH48" s="1"/>
  <c r="AC48"/>
  <c r="P48"/>
  <c r="O48"/>
  <c r="N48"/>
  <c r="J48"/>
  <c r="K48" s="1"/>
  <c r="I48"/>
  <c r="AD47"/>
  <c r="AH47" s="1"/>
  <c r="AC47"/>
  <c r="AG47" s="1"/>
  <c r="P47"/>
  <c r="O47"/>
  <c r="N47"/>
  <c r="J47"/>
  <c r="K47" s="1"/>
  <c r="AF47" s="1"/>
  <c r="I47"/>
  <c r="AD46"/>
  <c r="AH46" s="1"/>
  <c r="AC46"/>
  <c r="P46"/>
  <c r="O46"/>
  <c r="N46"/>
  <c r="J46"/>
  <c r="K46" s="1"/>
  <c r="I46"/>
  <c r="AD45"/>
  <c r="AH45" s="1"/>
  <c r="AC45"/>
  <c r="AG45" s="1"/>
  <c r="P45"/>
  <c r="O45"/>
  <c r="N45"/>
  <c r="J45"/>
  <c r="K45" s="1"/>
  <c r="AF45" s="1"/>
  <c r="I45"/>
  <c r="AD44"/>
  <c r="AH44" s="1"/>
  <c r="AC44"/>
  <c r="AG44" s="1"/>
  <c r="P44"/>
  <c r="O44"/>
  <c r="N44"/>
  <c r="J44"/>
  <c r="K44" s="1"/>
  <c r="I44"/>
  <c r="AD43"/>
  <c r="AH43" s="1"/>
  <c r="AC43"/>
  <c r="AG43" s="1"/>
  <c r="P43"/>
  <c r="O43"/>
  <c r="N43"/>
  <c r="J43"/>
  <c r="K43" s="1"/>
  <c r="I43"/>
  <c r="AD42"/>
  <c r="AH42" s="1"/>
  <c r="AC42"/>
  <c r="AG42" s="1"/>
  <c r="P42"/>
  <c r="O42"/>
  <c r="N42"/>
  <c r="J42"/>
  <c r="K42" s="1"/>
  <c r="I42"/>
  <c r="AD41"/>
  <c r="AH41" s="1"/>
  <c r="AC41"/>
  <c r="AG41" s="1"/>
  <c r="P41"/>
  <c r="O41"/>
  <c r="N41"/>
  <c r="J41"/>
  <c r="K41" s="1"/>
  <c r="I41"/>
  <c r="AD40"/>
  <c r="AH40" s="1"/>
  <c r="AC40"/>
  <c r="AG40" s="1"/>
  <c r="P40"/>
  <c r="O40"/>
  <c r="N40"/>
  <c r="J40"/>
  <c r="K40" s="1"/>
  <c r="I40"/>
  <c r="AD39"/>
  <c r="AH39" s="1"/>
  <c r="AC39"/>
  <c r="AG39" s="1"/>
  <c r="P39"/>
  <c r="O39"/>
  <c r="N39"/>
  <c r="J39"/>
  <c r="K39" s="1"/>
  <c r="I39"/>
  <c r="AD38"/>
  <c r="AH38" s="1"/>
  <c r="AC38"/>
  <c r="AG38" s="1"/>
  <c r="P38"/>
  <c r="O38"/>
  <c r="N38"/>
  <c r="J38"/>
  <c r="K38" s="1"/>
  <c r="I38"/>
  <c r="AD37"/>
  <c r="AH37" s="1"/>
  <c r="AC37"/>
  <c r="AG37" s="1"/>
  <c r="P37"/>
  <c r="O37"/>
  <c r="N37"/>
  <c r="J37"/>
  <c r="K37" s="1"/>
  <c r="I37"/>
  <c r="AD36"/>
  <c r="AH36" s="1"/>
  <c r="AC36"/>
  <c r="AG36" s="1"/>
  <c r="P36"/>
  <c r="O36"/>
  <c r="N36"/>
  <c r="J36"/>
  <c r="K36" s="1"/>
  <c r="I36"/>
  <c r="AD35"/>
  <c r="AH35" s="1"/>
  <c r="AC35"/>
  <c r="AG35" s="1"/>
  <c r="P35"/>
  <c r="O35"/>
  <c r="N35"/>
  <c r="J35"/>
  <c r="K35" s="1"/>
  <c r="I35"/>
  <c r="AD34"/>
  <c r="AH34" s="1"/>
  <c r="AC34"/>
  <c r="AG34" s="1"/>
  <c r="P34"/>
  <c r="O34"/>
  <c r="N34"/>
  <c r="J34"/>
  <c r="K34" s="1"/>
  <c r="I34"/>
  <c r="AD33"/>
  <c r="AH33" s="1"/>
  <c r="AC33"/>
  <c r="AG33" s="1"/>
  <c r="P33"/>
  <c r="O33"/>
  <c r="N33"/>
  <c r="J33"/>
  <c r="K33" s="1"/>
  <c r="I33"/>
  <c r="AD32"/>
  <c r="AH32" s="1"/>
  <c r="AC32"/>
  <c r="AG32" s="1"/>
  <c r="P32"/>
  <c r="O32"/>
  <c r="N32"/>
  <c r="J32"/>
  <c r="K32" s="1"/>
  <c r="I32"/>
  <c r="AD31"/>
  <c r="AH31" s="1"/>
  <c r="AC31"/>
  <c r="AG31" s="1"/>
  <c r="P31"/>
  <c r="O31"/>
  <c r="N31"/>
  <c r="J31"/>
  <c r="K31" s="1"/>
  <c r="I31"/>
  <c r="AD30"/>
  <c r="AH30" s="1"/>
  <c r="AC30"/>
  <c r="AG30" s="1"/>
  <c r="P30"/>
  <c r="O30"/>
  <c r="N30"/>
  <c r="J30"/>
  <c r="K30" s="1"/>
  <c r="I30"/>
  <c r="AD29"/>
  <c r="AC29"/>
  <c r="AG29" s="1"/>
  <c r="P29"/>
  <c r="O29"/>
  <c r="N29"/>
  <c r="J29"/>
  <c r="K29" s="1"/>
  <c r="I29"/>
  <c r="AD28"/>
  <c r="AH28" s="1"/>
  <c r="AC28"/>
  <c r="AG28" s="1"/>
  <c r="P28"/>
  <c r="O28"/>
  <c r="N28"/>
  <c r="J28"/>
  <c r="K28" s="1"/>
  <c r="I28"/>
  <c r="AD27"/>
  <c r="AC27"/>
  <c r="AG27" s="1"/>
  <c r="P27"/>
  <c r="O27"/>
  <c r="N27"/>
  <c r="J27"/>
  <c r="K27" s="1"/>
  <c r="I27"/>
  <c r="AD26"/>
  <c r="AH26" s="1"/>
  <c r="AC26"/>
  <c r="AG26" s="1"/>
  <c r="P26"/>
  <c r="O26"/>
  <c r="N26"/>
  <c r="J26"/>
  <c r="K26" s="1"/>
  <c r="I26"/>
  <c r="AD25"/>
  <c r="AC25"/>
  <c r="AG25" s="1"/>
  <c r="P25"/>
  <c r="O25"/>
  <c r="N25"/>
  <c r="J25"/>
  <c r="K25" s="1"/>
  <c r="I25"/>
  <c r="AD24"/>
  <c r="AF24" s="1"/>
  <c r="AC24"/>
  <c r="AG24" s="1"/>
  <c r="P24"/>
  <c r="O24"/>
  <c r="N24"/>
  <c r="J24"/>
  <c r="K24" s="1"/>
  <c r="I24"/>
  <c r="AD23"/>
  <c r="AH23" s="1"/>
  <c r="AC23"/>
  <c r="AG23" s="1"/>
  <c r="P23"/>
  <c r="O23"/>
  <c r="N23"/>
  <c r="J23"/>
  <c r="K23" s="1"/>
  <c r="I23"/>
  <c r="AD22"/>
  <c r="AH22" s="1"/>
  <c r="AC22"/>
  <c r="AG22" s="1"/>
  <c r="P22"/>
  <c r="O22"/>
  <c r="N22"/>
  <c r="J22"/>
  <c r="K22" s="1"/>
  <c r="I22"/>
  <c r="AD21"/>
  <c r="AC21"/>
  <c r="AG21" s="1"/>
  <c r="P21"/>
  <c r="O21"/>
  <c r="N21"/>
  <c r="J21"/>
  <c r="K21" s="1"/>
  <c r="I21"/>
  <c r="AD20"/>
  <c r="AF20" s="1"/>
  <c r="AC20"/>
  <c r="AG20" s="1"/>
  <c r="P20"/>
  <c r="O20"/>
  <c r="N20"/>
  <c r="J20"/>
  <c r="K20" s="1"/>
  <c r="I20"/>
  <c r="AD19"/>
  <c r="AH19" s="1"/>
  <c r="AC19"/>
  <c r="AG19" s="1"/>
  <c r="P19"/>
  <c r="O19"/>
  <c r="N19"/>
  <c r="J19"/>
  <c r="K19" s="1"/>
  <c r="I19"/>
  <c r="AD18"/>
  <c r="AH18" s="1"/>
  <c r="AC18"/>
  <c r="AG18" s="1"/>
  <c r="P18"/>
  <c r="O18"/>
  <c r="N18"/>
  <c r="J18"/>
  <c r="K18" s="1"/>
  <c r="I18"/>
  <c r="AD17"/>
  <c r="AH17" s="1"/>
  <c r="AC17"/>
  <c r="AG17" s="1"/>
  <c r="P17"/>
  <c r="O17"/>
  <c r="N17"/>
  <c r="J17"/>
  <c r="K17" s="1"/>
  <c r="I17"/>
  <c r="AD16"/>
  <c r="AH16" s="1"/>
  <c r="AC16"/>
  <c r="AG16" s="1"/>
  <c r="P16"/>
  <c r="O16"/>
  <c r="N16"/>
  <c r="J16"/>
  <c r="K16" s="1"/>
  <c r="I16"/>
  <c r="AD15"/>
  <c r="AH15" s="1"/>
  <c r="AC15"/>
  <c r="AG15" s="1"/>
  <c r="P15"/>
  <c r="O15"/>
  <c r="N15"/>
  <c r="J15"/>
  <c r="K15" s="1"/>
  <c r="I15"/>
  <c r="AD14"/>
  <c r="AH14" s="1"/>
  <c r="AC14"/>
  <c r="AG14" s="1"/>
  <c r="P14"/>
  <c r="O14"/>
  <c r="N14"/>
  <c r="J14"/>
  <c r="K14" s="1"/>
  <c r="I14"/>
  <c r="AD13"/>
  <c r="AH13" s="1"/>
  <c r="AC13"/>
  <c r="AG13" s="1"/>
  <c r="P13"/>
  <c r="O13"/>
  <c r="N13"/>
  <c r="J13"/>
  <c r="K13" s="1"/>
  <c r="I13"/>
  <c r="AD12"/>
  <c r="AH12" s="1"/>
  <c r="AC12"/>
  <c r="AG12" s="1"/>
  <c r="P12"/>
  <c r="O12"/>
  <c r="N12"/>
  <c r="J12"/>
  <c r="K12" s="1"/>
  <c r="I12"/>
  <c r="AD11"/>
  <c r="AH11" s="1"/>
  <c r="AC11"/>
  <c r="AG11" s="1"/>
  <c r="P11"/>
  <c r="O11"/>
  <c r="N11"/>
  <c r="J11"/>
  <c r="K11" s="1"/>
  <c r="I11"/>
  <c r="AD10"/>
  <c r="AH10" s="1"/>
  <c r="AC10"/>
  <c r="AG10" s="1"/>
  <c r="P10"/>
  <c r="O10"/>
  <c r="N10"/>
  <c r="J10"/>
  <c r="K10" s="1"/>
  <c r="I10"/>
  <c r="AD9"/>
  <c r="AH9" s="1"/>
  <c r="AC9"/>
  <c r="AG9" s="1"/>
  <c r="P9"/>
  <c r="O9"/>
  <c r="N9"/>
  <c r="J9"/>
  <c r="K9" s="1"/>
  <c r="I9"/>
  <c r="AD8"/>
  <c r="AH8" s="1"/>
  <c r="AC8"/>
  <c r="AG8" s="1"/>
  <c r="P8"/>
  <c r="O8"/>
  <c r="N8"/>
  <c r="J8"/>
  <c r="K8" s="1"/>
  <c r="I8"/>
  <c r="AD7"/>
  <c r="AH7" s="1"/>
  <c r="AC7"/>
  <c r="AG7" s="1"/>
  <c r="P7"/>
  <c r="O7"/>
  <c r="N7"/>
  <c r="J7"/>
  <c r="K7" s="1"/>
  <c r="I7"/>
  <c r="AD6"/>
  <c r="AH6" s="1"/>
  <c r="AC6"/>
  <c r="AG6" s="1"/>
  <c r="P6"/>
  <c r="O6"/>
  <c r="N6"/>
  <c r="J6"/>
  <c r="K6" s="1"/>
  <c r="I6"/>
  <c r="AD5"/>
  <c r="AH5" s="1"/>
  <c r="AC5"/>
  <c r="AG5" s="1"/>
  <c r="P5"/>
  <c r="O5"/>
  <c r="N5"/>
  <c r="J5"/>
  <c r="K5" s="1"/>
  <c r="I5"/>
  <c r="AD4"/>
  <c r="AH4" s="1"/>
  <c r="AC4"/>
  <c r="AG4" s="1"/>
  <c r="P4"/>
  <c r="O4"/>
  <c r="N4"/>
  <c r="J4"/>
  <c r="K4" s="1"/>
  <c r="I4"/>
  <c r="AD3"/>
  <c r="AD128" s="1"/>
  <c r="AC3"/>
  <c r="AC128" s="1"/>
  <c r="P3"/>
  <c r="O3"/>
  <c r="O128" s="1"/>
  <c r="N3"/>
  <c r="J3"/>
  <c r="J128" s="1"/>
  <c r="I3"/>
  <c r="P128" i="4" l="1"/>
  <c r="Y128"/>
  <c r="AH128"/>
  <c r="AQ128"/>
  <c r="AX128"/>
  <c r="AZ128" s="1"/>
  <c r="AZ129" s="1"/>
  <c r="O128"/>
  <c r="X128"/>
  <c r="AG128"/>
  <c r="AP128"/>
  <c r="AF21" i="1"/>
  <c r="AF25"/>
  <c r="AF27"/>
  <c r="AF29"/>
  <c r="Q128"/>
  <c r="P128"/>
  <c r="AH128" s="1"/>
  <c r="AG128"/>
  <c r="AE128"/>
  <c r="AH3"/>
  <c r="AF4"/>
  <c r="AF5"/>
  <c r="AF6"/>
  <c r="AF8"/>
  <c r="AF9"/>
  <c r="AF10"/>
  <c r="AF12"/>
  <c r="AF13"/>
  <c r="AF14"/>
  <c r="AF15"/>
  <c r="AF16"/>
  <c r="AF17"/>
  <c r="AF18"/>
  <c r="AF19"/>
  <c r="AH20"/>
  <c r="AH21"/>
  <c r="AF22"/>
  <c r="AF23"/>
  <c r="AH24"/>
  <c r="AH25"/>
  <c r="AF26"/>
  <c r="AH27"/>
  <c r="AF28"/>
  <c r="AH29"/>
  <c r="K3"/>
  <c r="AE3"/>
  <c r="AG3"/>
  <c r="AE4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G46"/>
  <c r="AF46"/>
  <c r="AG48"/>
  <c r="AF48"/>
  <c r="AG50"/>
  <c r="AF50"/>
  <c r="AG52"/>
  <c r="AF52"/>
  <c r="AG54"/>
  <c r="AF54"/>
  <c r="K128"/>
  <c r="AF128" s="1"/>
  <c r="L128"/>
  <c r="AF3"/>
  <c r="AF7"/>
  <c r="AF11"/>
  <c r="AF30"/>
  <c r="AF31"/>
  <c r="AF32"/>
  <c r="AF33"/>
  <c r="AF34"/>
  <c r="AF35"/>
  <c r="AF36"/>
  <c r="AF37"/>
  <c r="AF38"/>
  <c r="AF39"/>
  <c r="AF40"/>
  <c r="AF41"/>
  <c r="AF42"/>
  <c r="AF43"/>
  <c r="AF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</calcChain>
</file>

<file path=xl/sharedStrings.xml><?xml version="1.0" encoding="utf-8"?>
<sst xmlns="http://schemas.openxmlformats.org/spreadsheetml/2006/main" count="6481" uniqueCount="1599">
  <si>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</si>
  <si>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</si>
  <si>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</si>
  <si>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</si>
  <si>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</si>
  <si>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</si>
  <si>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</si>
  <si>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</si>
  <si>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</si>
  <si>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</si>
  <si>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</si>
  <si>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</si>
  <si>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</si>
  <si>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</si>
  <si>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</si>
  <si>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</si>
  <si>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</si>
  <si>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</si>
  <si>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</si>
  <si>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</si>
  <si>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</si>
  <si>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</si>
  <si>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</si>
  <si>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</si>
  <si>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</si>
  <si>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</si>
  <si>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</si>
  <si>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</si>
  <si>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</si>
  <si>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</si>
  <si>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</si>
  <si>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</si>
  <si>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</si>
  <si>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</si>
  <si>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</si>
  <si>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</si>
  <si>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</si>
  <si>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</si>
  <si>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</si>
  <si>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</si>
  <si>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</si>
  <si>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</si>
  <si>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</si>
  <si>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</si>
  <si>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</si>
  <si>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</si>
  <si>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</si>
  <si>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</si>
  <si>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</si>
  <si>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</si>
  <si>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</si>
  <si>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</si>
  <si>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</si>
  <si>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</si>
  <si>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</si>
  <si>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</si>
  <si>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</si>
  <si>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</si>
  <si>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</si>
  <si>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</si>
  <si>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</si>
  <si>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</si>
  <si>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</si>
  <si>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</si>
  <si>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</si>
  <si>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</si>
  <si>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</si>
  <si>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</si>
  <si>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</si>
  <si>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</si>
  <si>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</si>
  <si>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</si>
  <si>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</si>
  <si>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</si>
  <si>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</si>
  <si>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</si>
  <si>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</si>
  <si>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</si>
  <si>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</si>
  <si>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</si>
  <si>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</si>
  <si>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</si>
  <si>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</si>
  <si>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</si>
  <si>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</si>
  <si>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</si>
  <si>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</si>
  <si>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</si>
  <si>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</si>
  <si>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</si>
  <si>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</si>
  <si>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</si>
  <si>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</si>
  <si>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</si>
  <si>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</si>
  <si>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</si>
  <si>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</si>
  <si>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</si>
  <si>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</si>
  <si>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</si>
  <si>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</si>
  <si>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</si>
  <si>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</si>
  <si>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</si>
  <si>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</si>
  <si>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</si>
  <si>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</si>
  <si>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</si>
  <si>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</si>
  <si>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</si>
  <si>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</si>
  <si>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</si>
  <si>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</si>
  <si>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</si>
  <si>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</si>
  <si>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</si>
  <si>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</si>
  <si>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</si>
  <si>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</si>
  <si>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</si>
  <si>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</si>
  <si>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</si>
  <si>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</si>
  <si>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</si>
  <si>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</si>
  <si>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</si>
  <si>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</si>
  <si>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</si>
  <si>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</si>
  <si>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</si>
  <si>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</si>
  <si>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</si>
  <si>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</si>
  <si>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</si>
  <si>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</si>
  <si>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</si>
  <si>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</si>
  <si>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</si>
  <si>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</si>
  <si>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</si>
  <si>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</si>
  <si>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</si>
  <si>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</si>
  <si>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</si>
  <si>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</si>
  <si>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</si>
  <si>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</si>
  <si>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</si>
  <si>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</si>
  <si>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</si>
  <si>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</si>
  <si>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</si>
  <si>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</si>
  <si>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</si>
  <si>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</si>
  <si>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</si>
  <si>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</si>
  <si>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</si>
  <si>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</si>
  <si>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</si>
  <si>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</si>
  <si>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</si>
  <si>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</si>
  <si>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</si>
  <si>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</si>
  <si>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</si>
  <si>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</si>
  <si>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</si>
  <si>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</si>
  <si>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</si>
  <si>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</si>
  <si>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</si>
  <si>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</si>
  <si>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</si>
  <si>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</si>
  <si>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</si>
  <si>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</si>
  <si>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</si>
  <si>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</si>
  <si>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</si>
  <si>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</si>
  <si>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</si>
  <si>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</si>
  <si>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</si>
  <si>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</si>
  <si>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</si>
  <si>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</si>
  <si>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</si>
  <si>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</si>
  <si>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</si>
  <si>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</si>
  <si>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</si>
  <si>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</si>
  <si>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</si>
  <si>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</si>
  <si>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</si>
  <si>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</si>
  <si>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</si>
  <si>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</si>
  <si>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</si>
  <si>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</si>
  <si>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</si>
  <si>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</si>
  <si>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</si>
  <si>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</si>
  <si>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</si>
  <si>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</si>
  <si>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</si>
  <si>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</si>
  <si>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</si>
  <si>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</si>
  <si>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</si>
  <si>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</si>
  <si>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</si>
  <si>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</si>
  <si>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</si>
  <si>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</si>
  <si>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</si>
  <si>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</si>
  <si>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</si>
  <si>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</si>
  <si>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</si>
  <si>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</si>
  <si>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</si>
  <si>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</si>
  <si>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</si>
  <si>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</si>
  <si>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</si>
  <si>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</si>
  <si>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</si>
  <si>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</si>
  <si>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</si>
  <si>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</si>
  <si>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</si>
  <si>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</si>
  <si>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</si>
  <si>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</si>
  <si>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</si>
  <si>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</si>
  <si>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</si>
  <si>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</si>
  <si>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</si>
  <si>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</si>
  <si>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</si>
  <si>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</si>
  <si>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</si>
  <si>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</si>
  <si>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</si>
  <si>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</si>
  <si>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</si>
  <si>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</si>
  <si>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</si>
  <si>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</si>
  <si>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</si>
  <si>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</si>
  <si>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</si>
  <si>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</si>
  <si>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</si>
  <si>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</si>
  <si>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</si>
  <si>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</si>
  <si>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</si>
  <si>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</si>
  <si>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</si>
  <si>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</si>
  <si>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</si>
  <si>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</si>
  <si>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</si>
  <si>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</si>
  <si>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</si>
  <si>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</si>
  <si>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</si>
  <si>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</si>
  <si>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</si>
  <si>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</si>
  <si>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</si>
  <si>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</si>
  <si>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</si>
  <si>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</si>
  <si>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</si>
  <si>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</si>
  <si>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</si>
  <si>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</si>
  <si>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</si>
  <si>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</si>
  <si>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</si>
  <si>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</si>
  <si>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</si>
  <si>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</si>
  <si>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</si>
  <si>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</si>
  <si>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</si>
  <si>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</si>
  <si>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</si>
  <si>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</si>
  <si>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</si>
  <si>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</si>
  <si>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</si>
  <si>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</si>
  <si>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</si>
  <si>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</si>
  <si>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</si>
  <si>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</si>
  <si>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</si>
  <si>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</si>
  <si>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</si>
  <si>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</si>
  <si>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</si>
  <si>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</si>
  <si>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</si>
  <si>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</si>
  <si>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</si>
  <si>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</si>
  <si>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</si>
  <si>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</si>
  <si>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</si>
  <si>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</si>
  <si>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</si>
  <si>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</si>
  <si>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</si>
  <si>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</si>
  <si>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</si>
  <si>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</si>
  <si>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</si>
  <si>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</si>
  <si>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</si>
  <si>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</si>
  <si>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</si>
  <si>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</si>
  <si>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</si>
  <si>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</si>
  <si>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</si>
  <si>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</si>
  <si>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</si>
  <si>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</si>
  <si>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</si>
  <si>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</si>
  <si>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</si>
  <si>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</si>
  <si>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</si>
  <si>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</si>
  <si>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</si>
  <si>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</si>
  <si>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</si>
  <si>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</si>
  <si>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</si>
  <si>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</si>
  <si>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</si>
  <si>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</si>
  <si>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</si>
  <si>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</si>
  <si>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</si>
  <si>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</si>
  <si>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</si>
  <si>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</si>
  <si>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</si>
  <si>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</si>
  <si>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</si>
  <si>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</si>
  <si>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</si>
  <si>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</si>
  <si>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</si>
  <si>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</si>
  <si>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</si>
  <si>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</si>
  <si>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</si>
  <si>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</si>
  <si>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</si>
  <si>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</si>
  <si>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</si>
  <si>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</si>
  <si>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</si>
  <si>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</si>
  <si>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</si>
  <si>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</si>
  <si>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</si>
  <si>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</si>
  <si>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</si>
  <si>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</si>
  <si>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</si>
  <si>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</si>
  <si>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</si>
  <si>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</si>
  <si>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</si>
  <si>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</si>
  <si>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</si>
  <si>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</si>
  <si>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</si>
  <si>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</si>
  <si>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</si>
  <si>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</si>
  <si>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</si>
  <si>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</si>
  <si>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</si>
  <si>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</si>
  <si>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</si>
  <si>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</si>
  <si>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</si>
  <si>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</si>
  <si>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</si>
  <si>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</si>
  <si>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</si>
  <si>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</si>
  <si>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</si>
  <si>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</si>
  <si>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</si>
  <si>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</si>
  <si>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</si>
  <si>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</si>
  <si>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</si>
  <si>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</si>
  <si>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</si>
  <si>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</si>
  <si>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</si>
  <si>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</si>
  <si>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</si>
  <si>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</si>
  <si>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</si>
  <si>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</si>
  <si>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</si>
  <si>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</si>
  <si>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</si>
  <si>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</si>
  <si>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</si>
  <si>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</si>
  <si>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</si>
  <si>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</si>
  <si>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</si>
  <si>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</si>
  <si>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</si>
  <si>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</si>
  <si>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</si>
  <si>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</si>
  <si>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</si>
  <si>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</si>
  <si>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</si>
  <si>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</si>
  <si>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</si>
  <si>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</si>
  <si>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</si>
  <si>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</si>
  <si>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</si>
  <si>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</si>
  <si>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</si>
  <si>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</si>
  <si>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</si>
  <si>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</si>
  <si>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</si>
  <si>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</si>
  <si>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</si>
  <si>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</si>
  <si>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</si>
  <si>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</si>
  <si>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</si>
  <si>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</si>
  <si>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</si>
  <si>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</si>
  <si>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</si>
  <si>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</si>
  <si>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</si>
  <si>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</si>
  <si>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</si>
  <si>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</si>
  <si>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</si>
  <si>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</si>
  <si>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</si>
  <si>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</si>
  <si>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</si>
  <si>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</si>
  <si>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</si>
  <si>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</si>
  <si>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</si>
  <si>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</si>
  <si>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</si>
  <si>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</si>
  <si>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</si>
  <si>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</si>
  <si>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</si>
  <si>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</si>
  <si>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</si>
  <si>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</si>
  <si>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</si>
  <si>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</si>
  <si>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</si>
  <si>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</si>
  <si>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</si>
  <si>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</si>
  <si>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</si>
  <si>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</si>
  <si>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</si>
  <si>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</si>
  <si>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</si>
  <si>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</si>
  <si>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</si>
  <si>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</si>
  <si>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</si>
  <si>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</si>
  <si>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</si>
  <si>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</si>
  <si>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</si>
  <si>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</si>
  <si>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</si>
  <si>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</si>
  <si>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</si>
  <si>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</si>
  <si>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</si>
  <si>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</si>
  <si>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</si>
  <si>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</si>
  <si>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</si>
  <si>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</si>
  <si>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</si>
  <si>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</si>
  <si>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</si>
  <si>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</si>
  <si>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</si>
  <si>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</si>
  <si>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</si>
  <si>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</si>
  <si>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</si>
  <si>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</si>
  <si>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</si>
  <si>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</si>
  <si>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</si>
  <si>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</si>
  <si>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</si>
  <si>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</si>
  <si>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</si>
  <si>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</si>
  <si>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</si>
  <si>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</si>
  <si>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</si>
  <si>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</si>
  <si>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</si>
  <si>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</si>
  <si>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</si>
  <si>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</si>
  <si>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</si>
  <si>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</si>
  <si>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</si>
  <si>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</si>
  <si>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</si>
  <si>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</si>
  <si>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</si>
  <si>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</si>
  <si>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</si>
  <si>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</si>
  <si>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</si>
  <si>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</si>
  <si>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</si>
  <si>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</si>
  <si>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</si>
  <si>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</si>
  <si>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</si>
  <si>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</si>
  <si>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</si>
  <si>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</si>
  <si>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</si>
  <si>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</si>
  <si>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</si>
  <si>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</si>
  <si>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</si>
  <si>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</si>
  <si>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</si>
  <si>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</si>
  <si>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</si>
  <si>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</si>
  <si>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</si>
  <si>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</si>
  <si>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</si>
  <si>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</si>
  <si>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</si>
  <si>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</si>
  <si>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</si>
  <si>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</si>
  <si>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</si>
  <si>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</si>
  <si>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</si>
  <si>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</si>
  <si>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</si>
  <si>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</si>
  <si>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</si>
  <si>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</si>
  <si>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</si>
  <si>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</si>
  <si>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</si>
  <si>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</si>
  <si>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</si>
  <si>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</si>
  <si>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</si>
  <si>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</si>
  <si>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</si>
  <si>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</si>
  <si>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</si>
  <si>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</si>
  <si>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</si>
  <si>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</si>
  <si>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</si>
  <si>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</si>
  <si>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</si>
  <si>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</si>
  <si>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</si>
  <si>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</si>
  <si>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</si>
  <si>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</si>
  <si>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</si>
  <si>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</si>
  <si>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</si>
  <si>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</si>
  <si>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</si>
  <si>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</si>
  <si>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</si>
  <si>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</si>
  <si>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</si>
  <si>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</si>
  <si>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</si>
  <si>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</si>
  <si>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</si>
  <si>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</si>
  <si>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</si>
  <si>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</si>
  <si>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</si>
  <si>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</si>
  <si>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</si>
  <si>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</si>
  <si>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</si>
  <si>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</si>
  <si>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</si>
  <si>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</si>
  <si>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</si>
  <si>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</si>
  <si>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</si>
  <si>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</si>
  <si>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</si>
  <si>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</si>
  <si>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</si>
  <si>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</si>
  <si>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</si>
  <si>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</si>
  <si>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</si>
  <si>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</si>
  <si>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</si>
  <si>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</si>
  <si>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</si>
  <si>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</si>
  <si>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</si>
  <si>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</si>
  <si>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</si>
  <si>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</si>
  <si>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</si>
  <si>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</si>
  <si>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</si>
  <si>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</si>
  <si>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</si>
  <si>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</si>
  <si>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</si>
  <si>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</si>
  <si>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</si>
  <si>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</si>
  <si>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</si>
  <si>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</si>
  <si>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</si>
  <si>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</si>
  <si>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</si>
  <si>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</si>
  <si>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</si>
  <si>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</si>
  <si>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</si>
  <si>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</si>
  <si>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</si>
  <si>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</si>
  <si>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</si>
  <si>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</si>
  <si>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</si>
  <si>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</si>
  <si>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</si>
  <si>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</si>
  <si>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</si>
  <si>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</si>
  <si>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</si>
  <si>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</si>
  <si>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</si>
  <si>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</si>
  <si>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</si>
  <si>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</si>
  <si>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</si>
  <si>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</si>
  <si>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</si>
  <si>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</si>
  <si>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</si>
  <si>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</si>
  <si>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</si>
  <si>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</si>
  <si>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</si>
  <si>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</si>
  <si>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</si>
  <si>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</si>
  <si>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</si>
  <si>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</si>
  <si>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</si>
  <si>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</si>
  <si>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</si>
  <si>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</si>
  <si>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</si>
  <si>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</si>
  <si>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</si>
  <si>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</si>
  <si>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</si>
  <si>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</si>
  <si>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</si>
  <si>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</si>
  <si>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</si>
  <si>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</si>
  <si>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</si>
  <si>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</si>
  <si>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</si>
  <si>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</si>
  <si>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</si>
  <si>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</si>
  <si>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</si>
  <si>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</si>
  <si>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</si>
  <si>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</si>
  <si>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</si>
  <si>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</si>
  <si>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</si>
  <si>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</si>
  <si>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</si>
  <si>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</si>
  <si>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</si>
  <si>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</si>
  <si>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</si>
  <si>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</si>
  <si>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</si>
  <si>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</si>
  <si>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</si>
  <si>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</si>
  <si>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</si>
  <si>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</si>
  <si>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</si>
  <si>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</si>
  <si>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</si>
  <si>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</si>
  <si>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</si>
  <si>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</si>
  <si>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</si>
  <si>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</si>
  <si>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</si>
  <si>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</si>
  <si>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</si>
  <si>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</si>
  <si>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</si>
  <si>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</si>
  <si>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</si>
  <si>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</si>
  <si>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</si>
  <si>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</si>
  <si>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</si>
  <si>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</si>
  <si>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</si>
  <si>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</si>
  <si>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</si>
  <si>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</si>
  <si>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</si>
  <si>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</si>
  <si>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</si>
  <si>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</si>
  <si>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</si>
  <si>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</si>
  <si>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</si>
  <si>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</si>
  <si>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</si>
  <si>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</si>
  <si>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</si>
  <si>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</si>
  <si>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</si>
  <si>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</si>
  <si>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</si>
  <si>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</si>
  <si>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</si>
  <si>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</si>
  <si>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</si>
  <si>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</si>
  <si>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</si>
  <si>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</si>
  <si>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</si>
  <si>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</si>
  <si>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</si>
  <si>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</si>
  <si>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</si>
  <si>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</si>
  <si>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</si>
  <si>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</si>
  <si>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</si>
  <si>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</si>
  <si>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</si>
  <si>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</si>
  <si>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</si>
  <si>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</si>
  <si>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</si>
  <si>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</si>
  <si>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</si>
  <si>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</si>
  <si>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</si>
  <si>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</si>
  <si>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</si>
  <si>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</si>
  <si>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</si>
  <si>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</si>
  <si>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</si>
  <si>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</si>
  <si>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</si>
  <si>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</si>
  <si>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</si>
  <si>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</si>
  <si>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</si>
  <si>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</si>
  <si>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</si>
  <si>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</si>
  <si>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</si>
  <si>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</si>
  <si>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</si>
  <si>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</si>
  <si>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</si>
  <si>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</si>
  <si>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</si>
  <si>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</si>
  <si>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</si>
  <si>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</si>
  <si>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</si>
  <si>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</si>
  <si>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</si>
  <si>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</si>
  <si>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</si>
  <si>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</si>
  <si>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</si>
  <si>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</si>
  <si>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</si>
  <si>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</si>
  <si>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</si>
  <si>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</si>
  <si>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</si>
  <si>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</si>
  <si>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</si>
  <si>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</si>
  <si>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</si>
  <si>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</si>
  <si>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</si>
  <si>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</si>
  <si>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</si>
  <si>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</si>
  <si>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</si>
  <si>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</si>
  <si>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</si>
  <si>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</si>
  <si>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</si>
  <si>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</si>
  <si>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</si>
  <si>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</si>
  <si>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</si>
  <si>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</si>
  <si>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</si>
  <si>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</si>
  <si>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</si>
  <si>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</si>
  <si>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</si>
  <si>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</si>
  <si>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</si>
  <si>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</si>
  <si>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</si>
  <si>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</si>
  <si>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</si>
  <si>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</si>
  <si>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</si>
  <si>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</si>
  <si>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</si>
  <si>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</si>
  <si>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</si>
  <si>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</si>
  <si>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</si>
  <si>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</si>
  <si>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</si>
  <si>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</si>
  <si>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</si>
  <si>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</si>
  <si>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</si>
  <si>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</si>
  <si>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</si>
  <si>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</si>
  <si>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</si>
  <si>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</si>
  <si>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</si>
  <si>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</si>
  <si>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</si>
  <si>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</si>
  <si>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</si>
  <si>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</si>
  <si>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</si>
  <si>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</si>
  <si>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</si>
  <si>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</si>
  <si>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</si>
  <si>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</si>
  <si>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</si>
  <si>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</si>
  <si>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</si>
  <si>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</si>
  <si>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</si>
  <si>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</si>
  <si>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</si>
  <si>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</si>
  <si>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</si>
  <si>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</si>
  <si>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</si>
  <si>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</si>
  <si>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</si>
  <si>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</si>
  <si>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</si>
  <si>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</si>
  <si>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</si>
  <si>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</si>
  <si>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</si>
  <si>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</si>
  <si>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</si>
  <si>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</si>
  <si>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</si>
  <si>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</si>
  <si>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</si>
  <si>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</si>
  <si>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</si>
  <si>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</si>
  <si>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</si>
  <si>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</si>
  <si>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</si>
  <si>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</si>
  <si>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</si>
  <si>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</si>
  <si>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</si>
  <si>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</si>
  <si>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</si>
  <si>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</si>
  <si>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</si>
  <si>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</si>
  <si>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</si>
  <si>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</si>
  <si>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</si>
  <si>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</si>
  <si>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</si>
  <si>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</si>
  <si>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</si>
  <si>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</si>
  <si>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</si>
  <si>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</si>
  <si>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</si>
  <si>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</si>
  <si>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</si>
  <si>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</si>
  <si>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</si>
  <si>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</si>
  <si>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</si>
  <si>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</si>
  <si>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</si>
  <si>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</si>
  <si>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</si>
  <si>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</si>
  <si>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</si>
  <si>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</si>
  <si>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</si>
  <si>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</si>
  <si>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</si>
  <si>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</si>
  <si>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</si>
  <si>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</si>
  <si>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</si>
  <si>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</si>
  <si>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</si>
  <si>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</si>
  <si>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</si>
  <si>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</si>
  <si>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</si>
  <si>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</si>
  <si>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</si>
  <si>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</si>
  <si>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</si>
  <si>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</si>
  <si>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</si>
  <si>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</si>
  <si>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</si>
  <si>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</si>
  <si>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</si>
  <si>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</si>
  <si>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</si>
  <si>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</si>
  <si>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</si>
  <si>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</si>
  <si>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</si>
  <si>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</si>
  <si>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</si>
  <si>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</si>
  <si>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</si>
  <si>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</si>
  <si>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</si>
  <si>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</si>
  <si>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</si>
  <si>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</si>
  <si>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</si>
  <si>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</si>
  <si>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</si>
  <si>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</si>
  <si>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</si>
  <si>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</si>
  <si>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</si>
  <si>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</si>
  <si>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</si>
  <si>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</si>
  <si>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</si>
  <si>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</si>
  <si>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</si>
  <si>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</si>
  <si>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</si>
  <si>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</si>
  <si>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</si>
  <si>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</si>
  <si>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</si>
  <si>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</si>
  <si>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</si>
  <si>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</si>
  <si>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</si>
  <si>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</si>
  <si>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</si>
  <si>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</si>
  <si>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</si>
  <si>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</si>
  <si>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</si>
  <si>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</si>
  <si>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</si>
  <si>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</si>
  <si>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</si>
  <si>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</si>
  <si>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</si>
  <si>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</si>
  <si>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</si>
  <si>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</si>
  <si>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</si>
  <si>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</si>
  <si>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</si>
  <si>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</si>
  <si>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</si>
  <si>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</si>
  <si>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</si>
  <si>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</si>
  <si>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</si>
  <si>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</si>
  <si>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</si>
  <si>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</si>
  <si>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</si>
  <si>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</si>
  <si>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</si>
  <si>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</si>
  <si>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</si>
  <si>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</si>
  <si>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</si>
  <si>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</si>
  <si>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</si>
  <si>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</si>
  <si>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</si>
  <si>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</si>
  <si>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</si>
  <si>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</si>
  <si>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</si>
  <si>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</si>
  <si>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</si>
  <si>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</si>
  <si>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</si>
  <si>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</si>
  <si>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</si>
  <si>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</si>
  <si>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</si>
  <si>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</si>
  <si>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</si>
  <si>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</si>
  <si>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</si>
  <si>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</si>
  <si>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</si>
  <si>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</si>
  <si>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</si>
  <si>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</si>
  <si>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</si>
  <si>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</si>
  <si>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</si>
  <si>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</si>
  <si>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</si>
  <si>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</si>
  <si>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</si>
  <si>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</si>
  <si>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</si>
  <si>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</si>
  <si>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</si>
  <si>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</si>
  <si>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</si>
  <si>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</si>
  <si>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</si>
  <si>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</si>
  <si>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</si>
  <si>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</si>
  <si>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</si>
  <si>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</si>
  <si>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</si>
  <si>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</si>
  <si>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</si>
  <si>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</si>
  <si>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</si>
  <si>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</si>
  <si>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</si>
  <si>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</si>
  <si>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</si>
  <si>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</si>
  <si>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</si>
  <si>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</si>
  <si>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</si>
  <si>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</si>
  <si>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</si>
  <si>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</si>
  <si>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</si>
  <si>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</si>
  <si>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</si>
  <si>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</si>
  <si>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</si>
  <si>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</si>
  <si>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</si>
  <si>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</si>
  <si>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</si>
  <si>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</si>
  <si>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</si>
  <si>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</si>
  <si>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</si>
  <si>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</si>
  <si>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</si>
  <si>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</si>
  <si>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</si>
  <si>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</si>
  <si>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</si>
  <si>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</si>
  <si>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</si>
  <si>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</si>
  <si>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</si>
  <si>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</si>
  <si>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</si>
  <si>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</si>
  <si>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</si>
  <si>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</si>
  <si>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</si>
  <si>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</si>
  <si>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</si>
  <si>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</si>
  <si>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</si>
  <si>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</si>
  <si>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</si>
  <si>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</si>
  <si>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</si>
  <si>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</si>
  <si>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</si>
  <si>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</si>
  <si>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</si>
  <si>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</si>
  <si>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</si>
  <si>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</si>
  <si>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</si>
  <si>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</si>
  <si>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</si>
  <si>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</si>
  <si>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</si>
  <si>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</si>
  <si>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</si>
  <si>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</si>
  <si>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</si>
  <si>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</si>
  <si>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</si>
  <si>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</si>
  <si>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</si>
  <si>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</si>
  <si>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</si>
  <si>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</si>
  <si>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</si>
  <si>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</si>
  <si>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</si>
  <si>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</si>
  <si>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</si>
  <si>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</si>
  <si>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</si>
  <si>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</si>
  <si>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</si>
  <si>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</si>
  <si>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</si>
  <si>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</si>
  <si>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</si>
  <si>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</si>
  <si>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</si>
  <si>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</si>
  <si>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</si>
  <si>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</si>
  <si>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</si>
  <si>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</si>
  <si>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</si>
  <si>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</si>
  <si>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</si>
  <si>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</si>
  <si>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</si>
  <si>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</si>
  <si>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</si>
  <si>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</si>
  <si>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</si>
  <si>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</si>
  <si>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</si>
  <si>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</si>
  <si>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</si>
  <si>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</si>
  <si>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</si>
  <si>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</si>
  <si>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</si>
  <si>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</si>
  <si>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</si>
  <si>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</si>
  <si>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</si>
  <si>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</si>
  <si>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</si>
  <si>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</si>
  <si>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</si>
  <si>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</si>
  <si>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</si>
  <si>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</si>
  <si>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</si>
  <si>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</si>
  <si>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</si>
  <si>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</si>
  <si>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</si>
  <si>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</si>
  <si>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</si>
  <si>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</si>
  <si>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</si>
  <si>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</si>
  <si>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</si>
  <si>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</si>
  <si>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</si>
  <si>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</si>
  <si>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</si>
  <si>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</si>
  <si>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</si>
  <si>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</si>
  <si>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</si>
  <si>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</si>
  <si>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</si>
  <si>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</si>
  <si>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</si>
  <si>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</si>
  <si>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</si>
  <si>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</si>
  <si>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</si>
  <si>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</si>
  <si>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</si>
  <si>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</si>
  <si>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</si>
  <si>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</si>
  <si>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</si>
  <si>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</si>
  <si>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</si>
  <si>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</si>
  <si>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</si>
  <si>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</si>
  <si>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</si>
  <si>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</si>
  <si>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</si>
  <si>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</si>
  <si>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</si>
  <si>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</si>
  <si>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</si>
  <si>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</si>
  <si>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</si>
  <si>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</si>
  <si>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</si>
  <si>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</si>
  <si>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</si>
  <si>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</si>
  <si>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</si>
  <si>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</si>
  <si>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</si>
  <si>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</si>
  <si>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</si>
  <si>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</si>
  <si>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</si>
  <si>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</si>
  <si>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</si>
  <si>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</si>
  <si>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</si>
  <si>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</si>
  <si>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</si>
  <si>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</si>
  <si>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</si>
  <si>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</si>
  <si>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</si>
  <si>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</si>
  <si>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</si>
  <si>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</si>
  <si>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</si>
  <si>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</si>
  <si>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</si>
  <si>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</si>
  <si>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</si>
  <si>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</si>
  <si>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</si>
  <si>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</si>
  <si>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</si>
  <si>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</si>
  <si>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</si>
  <si>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</si>
  <si>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</si>
  <si>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</si>
  <si>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</si>
  <si>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</si>
  <si>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</si>
  <si>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</si>
  <si>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</si>
  <si>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</si>
  <si>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</si>
  <si>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</si>
  <si>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</si>
  <si>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</si>
  <si>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</si>
  <si>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</si>
  <si>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</si>
  <si>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</si>
  <si>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</si>
  <si>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</si>
  <si>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</si>
  <si>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</si>
  <si>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</si>
  <si>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</si>
  <si>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</si>
  <si>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</si>
  <si>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</si>
  <si>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</si>
  <si>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</si>
  <si>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</si>
  <si>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</si>
  <si>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</si>
  <si>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</si>
  <si>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</si>
  <si>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</si>
  <si>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</si>
  <si>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</si>
  <si>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</si>
  <si>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</si>
  <si>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</si>
  <si>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</si>
  <si>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</si>
  <si>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</si>
  <si>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</si>
  <si>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</si>
  <si>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</si>
  <si>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</si>
  <si>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</si>
  <si>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</si>
  <si>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</si>
  <si>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</si>
  <si>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</si>
  <si>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</si>
  <si>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</si>
  <si>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</si>
  <si>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</si>
  <si>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</si>
  <si>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</si>
  <si>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</si>
  <si>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</si>
  <si>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</si>
  <si>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</si>
  <si>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</si>
  <si>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</si>
  <si>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</si>
  <si>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</si>
  <si>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</si>
  <si>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</si>
  <si>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</si>
  <si>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</si>
  <si>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</si>
  <si>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</si>
  <si>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</si>
  <si>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</si>
  <si>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</si>
  <si>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</si>
  <si>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</si>
  <si>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</si>
  <si>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</si>
  <si>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</si>
  <si>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</si>
  <si>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</si>
  <si>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</si>
  <si>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</si>
  <si>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</si>
  <si>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</si>
  <si>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</si>
  <si>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</si>
  <si>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</si>
  <si>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</si>
  <si>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</si>
  <si>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</si>
  <si>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</si>
  <si>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</si>
  <si>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</si>
  <si>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</si>
  <si>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</si>
  <si>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</si>
  <si>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</si>
  <si>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</si>
  <si>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</si>
  <si>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</si>
  <si>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</si>
  <si>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</si>
  <si>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</si>
  <si>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</si>
  <si>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</si>
  <si>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</si>
  <si>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</si>
  <si>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</si>
  <si>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</si>
  <si>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</si>
  <si>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</si>
  <si>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</si>
  <si>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</si>
  <si>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</si>
  <si>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</si>
  <si>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</si>
  <si>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</si>
  <si>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</si>
  <si>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</si>
  <si>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</si>
  <si>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</si>
  <si>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</si>
  <si>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</si>
  <si>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</si>
  <si>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</si>
  <si>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</si>
  <si>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</si>
  <si>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</si>
  <si>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</si>
  <si>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</si>
  <si>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</si>
  <si>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</si>
  <si>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</si>
  <si>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</si>
  <si>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</si>
  <si>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</si>
  <si>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</si>
  <si>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</si>
  <si>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</si>
  <si>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</si>
  <si>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</si>
  <si>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</si>
  <si>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</si>
  <si>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</si>
  <si>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</si>
  <si>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</si>
  <si>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</si>
  <si>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</si>
  <si>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</si>
  <si>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</si>
  <si>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</si>
  <si>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</si>
  <si>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</si>
  <si>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</si>
  <si>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</si>
  <si>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</si>
  <si>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</si>
  <si>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</si>
  <si>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</si>
  <si>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</si>
  <si>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</si>
  <si>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</si>
  <si>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</si>
  <si>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</si>
  <si>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</si>
  <si>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</si>
  <si>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</si>
  <si>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</si>
  <si>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</si>
  <si>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</si>
  <si>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</si>
  <si>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</si>
  <si>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</si>
  <si>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</si>
  <si>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</si>
  <si>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</si>
  <si>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</si>
  <si>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</si>
  <si>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</si>
  <si>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</si>
  <si>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</si>
  <si>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</si>
  <si>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</si>
  <si>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</si>
  <si>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</si>
  <si>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</si>
  <si>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</si>
  <si>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</si>
  <si>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</si>
  <si>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</si>
  <si>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</si>
  <si>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</si>
  <si>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</si>
  <si>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</si>
  <si>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</si>
  <si>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</si>
  <si>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</si>
  <si>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</si>
  <si>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</si>
  <si>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</si>
  <si>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</si>
  <si>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</si>
  <si>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</si>
  <si>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</si>
  <si>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</si>
  <si>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</si>
  <si>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</si>
  <si>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</si>
  <si>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</si>
  <si>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</si>
  <si>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</si>
  <si>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</si>
  <si>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</si>
  <si>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</si>
  <si>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</si>
  <si>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</si>
  <si>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</si>
  <si>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</si>
  <si>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</si>
  <si>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</si>
  <si>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</si>
  <si>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</si>
  <si>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</si>
  <si>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</si>
  <si>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</si>
  <si>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</si>
  <si>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</si>
  <si>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</si>
  <si>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</si>
  <si>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</si>
  <si>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</si>
  <si>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</si>
  <si>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</si>
  <si>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</si>
  <si>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</si>
  <si>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</si>
  <si>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</si>
  <si>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</si>
  <si>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</si>
  <si>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</si>
  <si>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</si>
  <si>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</si>
  <si>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</si>
  <si>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</si>
  <si>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</si>
  <si>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</si>
  <si>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</si>
  <si>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</si>
  <si>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</si>
  <si>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</si>
  <si>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</si>
  <si>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</si>
  <si>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</si>
  <si>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</si>
  <si>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</si>
  <si>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</si>
  <si>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</si>
  <si>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</si>
  <si>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</si>
  <si>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</si>
  <si>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</si>
  <si>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</si>
  <si>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</si>
  <si>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</si>
  <si>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</si>
  <si>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</si>
  <si>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</si>
  <si>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</si>
  <si>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</si>
  <si>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</si>
  <si>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</si>
  <si>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</si>
  <si>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</si>
  <si>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</si>
  <si>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</si>
  <si>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</si>
  <si>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</si>
  <si>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</si>
  <si>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</si>
  <si>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城郊二片</t>
    <phoneticPr fontId="28" type="noConversion"/>
  </si>
  <si>
    <t>尚贤坊</t>
    <phoneticPr fontId="28" type="noConversion"/>
  </si>
  <si>
    <t>朱玉梅</t>
    <phoneticPr fontId="28" type="noConversion"/>
  </si>
  <si>
    <t>郑娇</t>
    <phoneticPr fontId="28" type="noConversion"/>
  </si>
  <si>
    <t>涂思佩</t>
    <phoneticPr fontId="2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</si>
</sst>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FC128"/>
  <sheetViews>
    <sheetView workbookViewId="0">
      <selection activeCell="A29" sqref="A29:XFD2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>
      <c r="A1" s="193" t="s">
        <v>0</v>
      </c>
      <c r="B1" s="194"/>
      <c r="C1" s="194"/>
      <c r="D1" s="194"/>
      <c r="E1" s="195"/>
      <c r="F1" s="28"/>
      <c r="G1" s="28"/>
      <c r="H1" s="174"/>
      <c r="I1" s="196" t="s">
        <v>1</v>
      </c>
      <c r="J1" s="197"/>
      <c r="K1" s="197"/>
      <c r="L1" s="175"/>
      <c r="M1" s="176"/>
      <c r="N1" s="198" t="s">
        <v>2</v>
      </c>
      <c r="O1" s="199"/>
      <c r="P1" s="199"/>
      <c r="Q1" s="177"/>
      <c r="R1" s="84" t="s">
        <v>3</v>
      </c>
      <c r="S1" s="84"/>
      <c r="T1" s="84"/>
      <c r="U1" s="84"/>
      <c r="V1" s="84"/>
      <c r="W1" s="84"/>
      <c r="X1" s="84"/>
      <c r="Y1" s="200" t="s">
        <v>4</v>
      </c>
      <c r="Z1" s="201"/>
      <c r="AA1" s="202" t="s">
        <v>5</v>
      </c>
      <c r="AB1" s="202"/>
      <c r="AC1" s="187" t="s">
        <v>6</v>
      </c>
      <c r="AD1" s="187"/>
      <c r="AE1" s="188" t="s">
        <v>7</v>
      </c>
      <c r="AF1" s="189"/>
      <c r="AG1" s="189"/>
      <c r="AH1" s="190"/>
      <c r="AI1" s="191" t="s">
        <v>8</v>
      </c>
    </row>
    <row r="2" spans="1:35" ht="26.1" customHeight="1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192"/>
    </row>
    <row r="3" spans="1:35" hidden="1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95">
        <v>41</v>
      </c>
      <c r="G3" s="76">
        <v>100</v>
      </c>
      <c r="H3" s="74">
        <v>3000</v>
      </c>
      <c r="I3" s="74">
        <f t="shared" ref="I3:I66" si="0">H3*4</f>
        <v>12000</v>
      </c>
      <c r="J3" s="74">
        <f t="shared" ref="J3:J66" si="1">H3*L3</f>
        <v>1150.449083130897</v>
      </c>
      <c r="K3" s="74">
        <f t="shared" ref="K3:K66" si="2">J3*4</f>
        <v>4601.7963325235878</v>
      </c>
      <c r="L3" s="83">
        <v>0.38348302771029902</v>
      </c>
      <c r="M3" s="48">
        <v>3450</v>
      </c>
      <c r="N3" s="48">
        <f t="shared" ref="N3:N66" si="3">M3*4</f>
        <v>13800</v>
      </c>
      <c r="O3" s="48">
        <f t="shared" ref="O3:O66" si="4">M3*Q3</f>
        <v>1219.0651534462072</v>
      </c>
      <c r="P3" s="48">
        <f t="shared" ref="P3:P66" si="5">O3*4</f>
        <v>4876.2606137848288</v>
      </c>
      <c r="Q3" s="56">
        <v>0.35335221839020498</v>
      </c>
      <c r="R3" s="87">
        <v>0</v>
      </c>
      <c r="S3" s="87">
        <v>0</v>
      </c>
      <c r="T3" s="87">
        <v>0</v>
      </c>
      <c r="U3" s="87">
        <v>2</v>
      </c>
      <c r="V3" s="87">
        <v>1</v>
      </c>
      <c r="W3" s="87">
        <v>5</v>
      </c>
      <c r="X3" s="87">
        <v>5</v>
      </c>
      <c r="Y3" s="116">
        <v>34848.99</v>
      </c>
      <c r="Z3" s="116">
        <v>7443.38</v>
      </c>
      <c r="AA3" s="6">
        <v>1085</v>
      </c>
      <c r="AB3" s="6">
        <v>136.5</v>
      </c>
      <c r="AC3" s="116">
        <f>Y3-AA3</f>
        <v>33763.99</v>
      </c>
      <c r="AD3" s="116">
        <f>Z3-AB3</f>
        <v>7306.88</v>
      </c>
      <c r="AE3" s="181">
        <f>AC3/I3</f>
        <v>2.8136658333333333</v>
      </c>
      <c r="AF3" s="181">
        <f>AD3/K3</f>
        <v>1.5878321142459093</v>
      </c>
      <c r="AG3" s="184">
        <f>AC3/N3</f>
        <v>2.4466659420289854</v>
      </c>
      <c r="AH3" s="184">
        <f>AD3/P3</f>
        <v>1.4984596966257278</v>
      </c>
      <c r="AI3" s="157">
        <v>500</v>
      </c>
    </row>
    <row r="4" spans="1:35" hidden="1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si="0"/>
        <v>42975.509039999997</v>
      </c>
      <c r="J4" s="74">
        <f t="shared" si="1"/>
        <v>2191.4200727999955</v>
      </c>
      <c r="K4" s="74">
        <f t="shared" si="2"/>
        <v>8765.6802911999821</v>
      </c>
      <c r="L4" s="83">
        <v>0.203969202157471</v>
      </c>
      <c r="M4" s="48">
        <v>12355.458849000001</v>
      </c>
      <c r="N4" s="48">
        <f t="shared" si="3"/>
        <v>49421.835396000002</v>
      </c>
      <c r="O4" s="48">
        <f t="shared" si="4"/>
        <v>2322.1226271419955</v>
      </c>
      <c r="P4" s="48">
        <f t="shared" si="5"/>
        <v>9288.490508567982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6">Y4-AA4</f>
        <v>57268.19</v>
      </c>
      <c r="AD4" s="116">
        <f t="shared" ref="AD4:AD35" si="7">Z4-AB4</f>
        <v>14503.39</v>
      </c>
      <c r="AE4" s="181">
        <f t="shared" ref="AE4:AE35" si="8">AC4/I4</f>
        <v>1.3325773511303127</v>
      </c>
      <c r="AF4" s="181">
        <f t="shared" ref="AF4:AF35" si="9">AD4/K4</f>
        <v>1.6545652497228542</v>
      </c>
      <c r="AG4" s="184">
        <f t="shared" ref="AG4:AG35" si="10">AC4/N4</f>
        <v>1.1587629140263587</v>
      </c>
      <c r="AH4" s="184">
        <f t="shared" ref="AH4:AH35" si="11">AD4/P4</f>
        <v>1.5614367034796059</v>
      </c>
      <c r="AI4" s="157">
        <v>600</v>
      </c>
    </row>
    <row r="5" spans="1:35" hidden="1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0"/>
        <v>8000</v>
      </c>
      <c r="J5" s="74">
        <f t="shared" si="1"/>
        <v>524.49063741711802</v>
      </c>
      <c r="K5" s="74">
        <f t="shared" si="2"/>
        <v>2097.9625496684721</v>
      </c>
      <c r="L5" s="83">
        <v>0.26224531870855899</v>
      </c>
      <c r="M5" s="48">
        <v>2300</v>
      </c>
      <c r="N5" s="48">
        <f t="shared" si="3"/>
        <v>9200</v>
      </c>
      <c r="O5" s="48">
        <f t="shared" si="4"/>
        <v>555.77275757735333</v>
      </c>
      <c r="P5" s="48">
        <f t="shared" si="5"/>
        <v>2223.0910303094133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6"/>
        <v>15475.38</v>
      </c>
      <c r="AD5" s="116">
        <f t="shared" si="7"/>
        <v>3112.05</v>
      </c>
      <c r="AE5" s="181">
        <f t="shared" si="8"/>
        <v>1.9344224999999999</v>
      </c>
      <c r="AF5" s="181">
        <f t="shared" si="9"/>
        <v>1.4833677562508338</v>
      </c>
      <c r="AG5" s="184">
        <f t="shared" si="10"/>
        <v>1.6821065217391304</v>
      </c>
      <c r="AH5" s="184">
        <f t="shared" si="11"/>
        <v>1.3998751996974501</v>
      </c>
      <c r="AI5" s="157">
        <v>500</v>
      </c>
    </row>
    <row r="6" spans="1:35" hidden="1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0"/>
        <v>74000</v>
      </c>
      <c r="J6" s="74">
        <f t="shared" si="1"/>
        <v>3787.491612577157</v>
      </c>
      <c r="K6" s="74">
        <f t="shared" si="2"/>
        <v>15149.966450308628</v>
      </c>
      <c r="L6" s="83">
        <v>0.20472927635552199</v>
      </c>
      <c r="M6" s="48">
        <v>21275</v>
      </c>
      <c r="N6" s="48">
        <f t="shared" si="3"/>
        <v>85100</v>
      </c>
      <c r="O6" s="48">
        <f t="shared" si="4"/>
        <v>4013.3884337558698</v>
      </c>
      <c r="P6" s="48">
        <f t="shared" si="5"/>
        <v>16053.553735023479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6"/>
        <v>77688.66</v>
      </c>
      <c r="AD6" s="116">
        <f t="shared" si="7"/>
        <v>16746.32</v>
      </c>
      <c r="AE6" s="181">
        <f t="shared" si="8"/>
        <v>1.0498467567567569</v>
      </c>
      <c r="AF6" s="181">
        <f t="shared" si="9"/>
        <v>1.1053701046089677</v>
      </c>
      <c r="AG6" s="56">
        <f t="shared" si="10"/>
        <v>0.91291022326674509</v>
      </c>
      <c r="AH6" s="56">
        <f t="shared" si="11"/>
        <v>1.0431534522767465</v>
      </c>
      <c r="AI6" s="157">
        <v>500</v>
      </c>
    </row>
    <row r="7" spans="1:35" hidden="1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0"/>
        <v>15120</v>
      </c>
      <c r="J7" s="74">
        <f t="shared" si="1"/>
        <v>846.10417095990078</v>
      </c>
      <c r="K7" s="74">
        <f t="shared" si="2"/>
        <v>3384.4166838396031</v>
      </c>
      <c r="L7" s="83">
        <v>0.22383708226452401</v>
      </c>
      <c r="M7" s="48">
        <v>4347</v>
      </c>
      <c r="N7" s="48">
        <f t="shared" si="3"/>
        <v>17388</v>
      </c>
      <c r="O7" s="48">
        <f t="shared" si="4"/>
        <v>896.56824115643781</v>
      </c>
      <c r="P7" s="48">
        <f t="shared" si="5"/>
        <v>3586.2729646257512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6"/>
        <v>23154.53</v>
      </c>
      <c r="AD7" s="116">
        <f t="shared" si="7"/>
        <v>4593.3500000029999</v>
      </c>
      <c r="AE7" s="181">
        <f t="shared" si="8"/>
        <v>1.5313842592592593</v>
      </c>
      <c r="AF7" s="181">
        <f t="shared" si="9"/>
        <v>1.3572058139105578</v>
      </c>
      <c r="AG7" s="184">
        <f t="shared" si="10"/>
        <v>1.3316384863123993</v>
      </c>
      <c r="AH7" s="184">
        <f t="shared" si="11"/>
        <v>1.2808143845465325</v>
      </c>
      <c r="AI7" s="157">
        <v>500</v>
      </c>
    </row>
    <row r="8" spans="1:35" hidden="1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0"/>
        <v>15120</v>
      </c>
      <c r="J8" s="74">
        <f t="shared" si="1"/>
        <v>714.39731309189119</v>
      </c>
      <c r="K8" s="74">
        <f t="shared" si="2"/>
        <v>2857.5892523675648</v>
      </c>
      <c r="L8" s="83">
        <v>0.18899399817245799</v>
      </c>
      <c r="M8" s="48">
        <v>4347</v>
      </c>
      <c r="N8" s="48">
        <f t="shared" si="3"/>
        <v>17388</v>
      </c>
      <c r="O8" s="48">
        <f t="shared" si="4"/>
        <v>782.45999999999992</v>
      </c>
      <c r="P8" s="48">
        <f t="shared" si="5"/>
        <v>3129.8399999999997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6"/>
        <v>25085.11</v>
      </c>
      <c r="AD8" s="116">
        <f t="shared" si="7"/>
        <v>7350.75</v>
      </c>
      <c r="AE8" s="181">
        <f t="shared" si="8"/>
        <v>1.6590681216931218</v>
      </c>
      <c r="AF8" s="181">
        <f t="shared" si="9"/>
        <v>2.5723605986793832</v>
      </c>
      <c r="AG8" s="184">
        <f t="shared" si="10"/>
        <v>1.4426679319070623</v>
      </c>
      <c r="AH8" s="184">
        <f t="shared" si="11"/>
        <v>2.3486024844720501</v>
      </c>
      <c r="AI8" s="157">
        <v>500</v>
      </c>
    </row>
    <row r="9" spans="1:35" hidden="1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0"/>
        <v>8000</v>
      </c>
      <c r="J9" s="74">
        <f t="shared" si="1"/>
        <v>505.97139588524198</v>
      </c>
      <c r="K9" s="74">
        <f t="shared" si="2"/>
        <v>2023.8855835409679</v>
      </c>
      <c r="L9" s="83">
        <v>0.25298569794262099</v>
      </c>
      <c r="M9" s="48">
        <v>2300</v>
      </c>
      <c r="N9" s="48">
        <f t="shared" si="3"/>
        <v>9200</v>
      </c>
      <c r="O9" s="48">
        <f t="shared" si="4"/>
        <v>536.14897556839901</v>
      </c>
      <c r="P9" s="48">
        <f t="shared" si="5"/>
        <v>2144.595902273596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6"/>
        <v>12009.19</v>
      </c>
      <c r="AD9" s="116">
        <f t="shared" si="7"/>
        <v>2462.66</v>
      </c>
      <c r="AE9" s="181">
        <f t="shared" si="8"/>
        <v>1.50114875</v>
      </c>
      <c r="AF9" s="181">
        <f t="shared" si="9"/>
        <v>1.2167980344478551</v>
      </c>
      <c r="AG9" s="184">
        <f t="shared" si="10"/>
        <v>1.3053467391304348</v>
      </c>
      <c r="AH9" s="184">
        <f t="shared" si="11"/>
        <v>1.1483095707630551</v>
      </c>
      <c r="AI9" s="157">
        <v>500</v>
      </c>
    </row>
    <row r="10" spans="1:35" hidden="1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0"/>
        <v>88000</v>
      </c>
      <c r="J10" s="74">
        <f t="shared" si="1"/>
        <v>5777.2541941431455</v>
      </c>
      <c r="K10" s="74">
        <f t="shared" si="2"/>
        <v>23109.016776572582</v>
      </c>
      <c r="L10" s="83">
        <v>0.26260246337014298</v>
      </c>
      <c r="M10" s="48">
        <v>25300</v>
      </c>
      <c r="N10" s="48">
        <f t="shared" si="3"/>
        <v>101200</v>
      </c>
      <c r="O10" s="48">
        <f t="shared" si="4"/>
        <v>6121.8261407223818</v>
      </c>
      <c r="P10" s="48">
        <f t="shared" si="5"/>
        <v>24487.304562889527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6"/>
        <v>122383.38</v>
      </c>
      <c r="AD10" s="116">
        <f t="shared" si="7"/>
        <v>26355.13</v>
      </c>
      <c r="AE10" s="181">
        <f t="shared" si="8"/>
        <v>1.3907202272727273</v>
      </c>
      <c r="AF10" s="181">
        <f t="shared" si="9"/>
        <v>1.1404695515526329</v>
      </c>
      <c r="AG10" s="184">
        <f t="shared" si="10"/>
        <v>1.2093219367588934</v>
      </c>
      <c r="AH10" s="184">
        <f t="shared" si="11"/>
        <v>1.0762772983981732</v>
      </c>
      <c r="AI10" s="157">
        <v>800</v>
      </c>
    </row>
    <row r="11" spans="1:35" hidden="1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0"/>
        <v>10000</v>
      </c>
      <c r="J11" s="74">
        <f t="shared" si="1"/>
        <v>668.57784255939498</v>
      </c>
      <c r="K11" s="74">
        <f t="shared" si="2"/>
        <v>2674.3113702375799</v>
      </c>
      <c r="L11" s="83">
        <v>0.26743113702375798</v>
      </c>
      <c r="M11" s="48">
        <v>2875</v>
      </c>
      <c r="N11" s="48">
        <f t="shared" si="3"/>
        <v>11500</v>
      </c>
      <c r="O11" s="48">
        <f t="shared" si="4"/>
        <v>708.45373531204211</v>
      </c>
      <c r="P11" s="48">
        <f t="shared" si="5"/>
        <v>2833.8149412481685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6"/>
        <v>14205.48</v>
      </c>
      <c r="AD11" s="116">
        <f t="shared" si="7"/>
        <v>3619.89</v>
      </c>
      <c r="AE11" s="181">
        <f t="shared" si="8"/>
        <v>1.4205479999999999</v>
      </c>
      <c r="AF11" s="181">
        <f t="shared" si="9"/>
        <v>1.3535783605027327</v>
      </c>
      <c r="AG11" s="184">
        <f t="shared" si="10"/>
        <v>1.2352591304347826</v>
      </c>
      <c r="AH11" s="184">
        <f t="shared" si="11"/>
        <v>1.2773911052941236</v>
      </c>
      <c r="AI11" s="157">
        <v>500</v>
      </c>
    </row>
    <row r="12" spans="1:35" s="168" customFormat="1" hidden="1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0"/>
        <v>132000</v>
      </c>
      <c r="J12" s="74">
        <f t="shared" si="1"/>
        <v>6105</v>
      </c>
      <c r="K12" s="74">
        <f t="shared" si="2"/>
        <v>24420</v>
      </c>
      <c r="L12" s="83">
        <v>0.185</v>
      </c>
      <c r="M12" s="48">
        <v>38000</v>
      </c>
      <c r="N12" s="48">
        <f t="shared" si="3"/>
        <v>152000</v>
      </c>
      <c r="O12" s="48">
        <f t="shared" si="4"/>
        <v>6460.0000000000009</v>
      </c>
      <c r="P12" s="48">
        <f t="shared" si="5"/>
        <v>25840.000000000004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6"/>
        <v>181186.74</v>
      </c>
      <c r="AD12" s="116">
        <f t="shared" si="7"/>
        <v>37477.46</v>
      </c>
      <c r="AE12" s="181">
        <f t="shared" si="8"/>
        <v>1.3726268181818182</v>
      </c>
      <c r="AF12" s="181">
        <f t="shared" si="9"/>
        <v>1.5347035217035216</v>
      </c>
      <c r="AG12" s="184">
        <f t="shared" si="10"/>
        <v>1.1920180263157893</v>
      </c>
      <c r="AH12" s="184">
        <f t="shared" si="11"/>
        <v>1.4503660990712073</v>
      </c>
      <c r="AI12" s="183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0"/>
        <v>29666.819159999999</v>
      </c>
      <c r="J13" s="74">
        <f t="shared" si="1"/>
        <v>1830.7041984000027</v>
      </c>
      <c r="K13" s="74">
        <f t="shared" si="2"/>
        <v>7322.8167936000109</v>
      </c>
      <c r="L13" s="83">
        <v>0.24683525234391901</v>
      </c>
      <c r="M13" s="48">
        <v>8529.2105085000003</v>
      </c>
      <c r="N13" s="48">
        <f t="shared" si="3"/>
        <v>34116.842034000001</v>
      </c>
      <c r="O13" s="48">
        <f t="shared" si="4"/>
        <v>1939.8926273760012</v>
      </c>
      <c r="P13" s="48">
        <f t="shared" si="5"/>
        <v>7759.5705095040048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6"/>
        <v>31219.519999999997</v>
      </c>
      <c r="AD13" s="116">
        <f t="shared" si="7"/>
        <v>8095.25</v>
      </c>
      <c r="AE13" s="181">
        <f t="shared" si="8"/>
        <v>1.052337961532914</v>
      </c>
      <c r="AF13" s="181">
        <f t="shared" si="9"/>
        <v>1.1054830713606107</v>
      </c>
      <c r="AG13" s="56">
        <f t="shared" si="10"/>
        <v>0.9150764882894904</v>
      </c>
      <c r="AH13" s="56">
        <f t="shared" si="11"/>
        <v>1.0432600606032063</v>
      </c>
      <c r="AI13" s="157">
        <v>300</v>
      </c>
    </row>
    <row r="14" spans="1:35" hidden="1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0"/>
        <v>16752.66894</v>
      </c>
      <c r="J14" s="74">
        <f t="shared" si="1"/>
        <v>1048.7002932000012</v>
      </c>
      <c r="K14" s="74">
        <f t="shared" si="2"/>
        <v>4194.8011728000047</v>
      </c>
      <c r="L14" s="83">
        <v>0.25039599289067099</v>
      </c>
      <c r="M14" s="48">
        <v>4816.39232025</v>
      </c>
      <c r="N14" s="48">
        <f t="shared" si="3"/>
        <v>19265.569281</v>
      </c>
      <c r="O14" s="48">
        <f t="shared" si="4"/>
        <v>1111.2477749729978</v>
      </c>
      <c r="P14" s="48">
        <f t="shared" si="5"/>
        <v>4444.9910998919913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6"/>
        <v>22201.17</v>
      </c>
      <c r="AD14" s="116">
        <f t="shared" si="7"/>
        <v>4277.12</v>
      </c>
      <c r="AE14" s="181">
        <f t="shared" si="8"/>
        <v>1.3252318230315365</v>
      </c>
      <c r="AF14" s="181">
        <f t="shared" si="9"/>
        <v>1.0196240116775424</v>
      </c>
      <c r="AG14" s="184">
        <f t="shared" si="10"/>
        <v>1.1523754982882926</v>
      </c>
      <c r="AH14" s="56">
        <f t="shared" si="11"/>
        <v>0.9622336476903024</v>
      </c>
      <c r="AI14" s="157">
        <v>300</v>
      </c>
    </row>
    <row r="15" spans="1:35" hidden="1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0"/>
        <v>30824.085599999999</v>
      </c>
      <c r="J15" s="74">
        <f t="shared" si="1"/>
        <v>2300.4331560000005</v>
      </c>
      <c r="K15" s="74">
        <f t="shared" si="2"/>
        <v>9201.732624000002</v>
      </c>
      <c r="L15" s="83">
        <v>0.29852410687569603</v>
      </c>
      <c r="M15" s="48">
        <v>8861.92461</v>
      </c>
      <c r="N15" s="48">
        <f t="shared" si="3"/>
        <v>35447.69844</v>
      </c>
      <c r="O15" s="48">
        <f t="shared" si="4"/>
        <v>2437.6375620900026</v>
      </c>
      <c r="P15" s="48">
        <f t="shared" si="5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6"/>
        <v>31248.85</v>
      </c>
      <c r="AD15" s="116">
        <f t="shared" si="7"/>
        <v>8160.49</v>
      </c>
      <c r="AE15" s="181">
        <f t="shared" si="8"/>
        <v>1.0137802757723979</v>
      </c>
      <c r="AF15" s="182">
        <f t="shared" si="9"/>
        <v>0.88684276466757705</v>
      </c>
      <c r="AG15" s="56">
        <f t="shared" si="10"/>
        <v>0.88154806588904167</v>
      </c>
      <c r="AH15" s="56">
        <f t="shared" si="11"/>
        <v>0.83692610079852159</v>
      </c>
      <c r="AI15" s="157"/>
    </row>
    <row r="16" spans="1:35" hidden="1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0"/>
        <v>158000</v>
      </c>
      <c r="J16" s="74">
        <f t="shared" si="1"/>
        <v>6407.8538749482468</v>
      </c>
      <c r="K16" s="74">
        <f t="shared" si="2"/>
        <v>25631.415499792987</v>
      </c>
      <c r="L16" s="83">
        <v>0.162224148732867</v>
      </c>
      <c r="M16" s="48">
        <v>45425</v>
      </c>
      <c r="N16" s="48">
        <f t="shared" si="3"/>
        <v>181700</v>
      </c>
      <c r="O16" s="48">
        <f t="shared" si="4"/>
        <v>7268</v>
      </c>
      <c r="P16" s="48">
        <f t="shared" si="5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6"/>
        <v>203623.3</v>
      </c>
      <c r="AD16" s="116">
        <f t="shared" si="7"/>
        <v>33681.21</v>
      </c>
      <c r="AE16" s="181">
        <f t="shared" si="8"/>
        <v>1.2887550632911391</v>
      </c>
      <c r="AF16" s="181">
        <f t="shared" si="9"/>
        <v>1.3140596936705282</v>
      </c>
      <c r="AG16" s="184">
        <f t="shared" si="10"/>
        <v>1.1206565767749037</v>
      </c>
      <c r="AH16" s="184">
        <f t="shared" si="11"/>
        <v>1.1585446477710513</v>
      </c>
      <c r="AI16" s="157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0"/>
        <v>49898.903039999997</v>
      </c>
      <c r="J17" s="74">
        <f t="shared" si="1"/>
        <v>3488.1842268000046</v>
      </c>
      <c r="K17" s="74">
        <f t="shared" si="2"/>
        <v>13952.736907200018</v>
      </c>
      <c r="L17" s="83">
        <v>0.279620113011607</v>
      </c>
      <c r="M17" s="48">
        <v>14345.934624</v>
      </c>
      <c r="N17" s="48">
        <f t="shared" si="3"/>
        <v>57383.738495999998</v>
      </c>
      <c r="O17" s="48">
        <f t="shared" si="4"/>
        <v>3696.2295003269951</v>
      </c>
      <c r="P17" s="48">
        <f t="shared" si="5"/>
        <v>14784.91800130798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6"/>
        <v>58021.69</v>
      </c>
      <c r="AD17" s="116">
        <f t="shared" si="7"/>
        <v>12683.53</v>
      </c>
      <c r="AE17" s="181">
        <f t="shared" si="8"/>
        <v>1.1627848803307081</v>
      </c>
      <c r="AF17" s="182">
        <f t="shared" si="9"/>
        <v>0.90903527274673468</v>
      </c>
      <c r="AG17" s="184">
        <f t="shared" si="10"/>
        <v>1.0111172872440939</v>
      </c>
      <c r="AH17" s="56">
        <f t="shared" si="11"/>
        <v>0.85786948557157527</v>
      </c>
      <c r="AI17" s="157"/>
    </row>
    <row r="18" spans="1:35" hidden="1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0"/>
        <v>74000</v>
      </c>
      <c r="J18" s="74">
        <f t="shared" si="1"/>
        <v>4555.0438342488505</v>
      </c>
      <c r="K18" s="74">
        <f t="shared" si="2"/>
        <v>18220.175336995402</v>
      </c>
      <c r="L18" s="83">
        <v>0.24621858563507301</v>
      </c>
      <c r="M18" s="48">
        <v>21275</v>
      </c>
      <c r="N18" s="48">
        <f t="shared" si="3"/>
        <v>85100</v>
      </c>
      <c r="O18" s="48">
        <f t="shared" si="4"/>
        <v>4826.7196629343925</v>
      </c>
      <c r="P18" s="48">
        <f t="shared" si="5"/>
        <v>19306.87865173757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6"/>
        <v>91656.83</v>
      </c>
      <c r="AD18" s="116">
        <f t="shared" si="7"/>
        <v>20487.189999999999</v>
      </c>
      <c r="AE18" s="181">
        <f t="shared" si="8"/>
        <v>1.2386058108108109</v>
      </c>
      <c r="AF18" s="181">
        <f t="shared" si="9"/>
        <v>1.124423317617669</v>
      </c>
      <c r="AG18" s="184">
        <f t="shared" si="10"/>
        <v>1.0770485311398355</v>
      </c>
      <c r="AH18" s="184">
        <f t="shared" si="11"/>
        <v>1.0611342397470449</v>
      </c>
      <c r="AI18" s="157">
        <v>800</v>
      </c>
    </row>
    <row r="19" spans="1:35" hidden="1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0"/>
        <v>100000</v>
      </c>
      <c r="J19" s="74">
        <f t="shared" si="1"/>
        <v>6376.8296477311251</v>
      </c>
      <c r="K19" s="74">
        <f t="shared" si="2"/>
        <v>25507.3185909245</v>
      </c>
      <c r="L19" s="83">
        <v>0.25507318590924499</v>
      </c>
      <c r="M19" s="48">
        <v>28750</v>
      </c>
      <c r="N19" s="48">
        <f t="shared" si="3"/>
        <v>115000</v>
      </c>
      <c r="O19" s="48">
        <f t="shared" si="4"/>
        <v>6757.1619874350872</v>
      </c>
      <c r="P19" s="48">
        <f t="shared" si="5"/>
        <v>27028.647949740349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6"/>
        <v>114440.43</v>
      </c>
      <c r="AD19" s="116">
        <f t="shared" si="7"/>
        <v>25391.08</v>
      </c>
      <c r="AE19" s="181">
        <f t="shared" si="8"/>
        <v>1.1444042999999999</v>
      </c>
      <c r="AF19" s="182">
        <f t="shared" si="9"/>
        <v>0.99544293178014187</v>
      </c>
      <c r="AG19" s="56">
        <f t="shared" si="10"/>
        <v>0.99513417391304337</v>
      </c>
      <c r="AH19" s="56">
        <f t="shared" si="11"/>
        <v>0.93941361947569857</v>
      </c>
      <c r="AI19" s="157"/>
    </row>
    <row r="20" spans="1:35" hidden="1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0"/>
        <v>60481.472040000001</v>
      </c>
      <c r="J20" s="74">
        <f t="shared" si="1"/>
        <v>4446.2194056000062</v>
      </c>
      <c r="K20" s="74">
        <f t="shared" si="2"/>
        <v>17784.877622400025</v>
      </c>
      <c r="L20" s="83">
        <v>0.294054972911999</v>
      </c>
      <c r="M20" s="48">
        <v>17388.423211500001</v>
      </c>
      <c r="N20" s="48">
        <f t="shared" si="3"/>
        <v>69553.692846000005</v>
      </c>
      <c r="O20" s="48">
        <f t="shared" si="4"/>
        <v>4711.4046344339986</v>
      </c>
      <c r="P20" s="48">
        <f t="shared" si="5"/>
        <v>18845.618537735994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6"/>
        <v>68838.48</v>
      </c>
      <c r="AD20" s="116">
        <f t="shared" si="7"/>
        <v>17712.640000016199</v>
      </c>
      <c r="AE20" s="181">
        <f t="shared" si="8"/>
        <v>1.1381746785936857</v>
      </c>
      <c r="AF20" s="182">
        <f t="shared" si="9"/>
        <v>0.99593825586447426</v>
      </c>
      <c r="AG20" s="56">
        <f t="shared" si="10"/>
        <v>0.9897171118205963</v>
      </c>
      <c r="AH20" s="56">
        <f t="shared" si="11"/>
        <v>0.93988106384244452</v>
      </c>
      <c r="AI20" s="157"/>
    </row>
    <row r="21" spans="1:35" hidden="1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0"/>
        <v>24143.249339999998</v>
      </c>
      <c r="J21" s="74">
        <f t="shared" si="1"/>
        <v>1837.3771080000017</v>
      </c>
      <c r="K21" s="74">
        <f t="shared" si="2"/>
        <v>7349.5084320000069</v>
      </c>
      <c r="L21" s="83">
        <v>0.304412563880683</v>
      </c>
      <c r="M21" s="48">
        <v>6941.1841852500002</v>
      </c>
      <c r="N21" s="48">
        <f t="shared" si="3"/>
        <v>27764.736741000001</v>
      </c>
      <c r="O21" s="48">
        <f t="shared" si="4"/>
        <v>1946.9635283699986</v>
      </c>
      <c r="P21" s="48">
        <f t="shared" si="5"/>
        <v>7787.8541134799943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6"/>
        <v>29313.09</v>
      </c>
      <c r="AD21" s="116">
        <f t="shared" si="7"/>
        <v>8310.7199999999993</v>
      </c>
      <c r="AE21" s="181">
        <f t="shared" si="8"/>
        <v>1.2141319334110809</v>
      </c>
      <c r="AF21" s="181">
        <f t="shared" si="9"/>
        <v>1.1307858310380112</v>
      </c>
      <c r="AG21" s="184">
        <f t="shared" si="10"/>
        <v>1.0557668986183311</v>
      </c>
      <c r="AH21" s="184">
        <f t="shared" si="11"/>
        <v>1.0671386339421762</v>
      </c>
      <c r="AI21" s="157">
        <v>500</v>
      </c>
    </row>
    <row r="22" spans="1:35" hidden="1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0"/>
        <v>140000</v>
      </c>
      <c r="J22" s="74">
        <f t="shared" si="1"/>
        <v>7483.82693624489</v>
      </c>
      <c r="K22" s="74">
        <f t="shared" si="2"/>
        <v>29935.30774497956</v>
      </c>
      <c r="L22" s="83">
        <v>0.213823626749854</v>
      </c>
      <c r="M22" s="48">
        <v>38525</v>
      </c>
      <c r="N22" s="48">
        <f t="shared" si="3"/>
        <v>154100</v>
      </c>
      <c r="O22" s="48">
        <f t="shared" si="4"/>
        <v>7705</v>
      </c>
      <c r="P22" s="48">
        <f t="shared" si="5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6"/>
        <v>161368.04999999999</v>
      </c>
      <c r="AD22" s="116">
        <f t="shared" si="7"/>
        <v>30905.05</v>
      </c>
      <c r="AE22" s="181">
        <f t="shared" si="8"/>
        <v>1.1526289285714284</v>
      </c>
      <c r="AF22" s="181">
        <f t="shared" si="9"/>
        <v>1.0323945978201301</v>
      </c>
      <c r="AG22" s="184">
        <f t="shared" si="10"/>
        <v>1.0471645035691108</v>
      </c>
      <c r="AH22" s="184">
        <f t="shared" si="11"/>
        <v>1.0027595717066839</v>
      </c>
      <c r="AI22" s="157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0"/>
        <v>25423.18002</v>
      </c>
      <c r="J23" s="74">
        <f t="shared" si="1"/>
        <v>1862.9501688000012</v>
      </c>
      <c r="K23" s="74">
        <f t="shared" si="2"/>
        <v>7451.8006752000047</v>
      </c>
      <c r="L23" s="83">
        <v>0.29311048693899799</v>
      </c>
      <c r="M23" s="48">
        <v>7309.1642557499999</v>
      </c>
      <c r="N23" s="48">
        <f t="shared" si="3"/>
        <v>29236.657023</v>
      </c>
      <c r="O23" s="48">
        <f t="shared" si="4"/>
        <v>1974.061839582002</v>
      </c>
      <c r="P23" s="48">
        <f t="shared" si="5"/>
        <v>7896.247358328008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6"/>
        <v>30314.22</v>
      </c>
      <c r="AD23" s="116">
        <f t="shared" si="7"/>
        <v>7237.81</v>
      </c>
      <c r="AE23" s="181">
        <f t="shared" si="8"/>
        <v>1.1923850586807905</v>
      </c>
      <c r="AF23" s="182">
        <f t="shared" si="9"/>
        <v>0.97128336028737638</v>
      </c>
      <c r="AG23" s="184">
        <f t="shared" si="10"/>
        <v>1.0368565727659047</v>
      </c>
      <c r="AH23" s="56">
        <f t="shared" si="11"/>
        <v>0.91661388904774277</v>
      </c>
      <c r="AI23" s="157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0"/>
        <v>28904.386139999999</v>
      </c>
      <c r="J24" s="74">
        <f t="shared" si="1"/>
        <v>1985.7097511999996</v>
      </c>
      <c r="K24" s="74">
        <f t="shared" si="2"/>
        <v>7942.8390047999983</v>
      </c>
      <c r="L24" s="83">
        <v>0.27479701407005902</v>
      </c>
      <c r="M24" s="48">
        <v>8310.0110152500001</v>
      </c>
      <c r="N24" s="48">
        <f t="shared" si="3"/>
        <v>33240.044061000001</v>
      </c>
      <c r="O24" s="48">
        <f t="shared" si="4"/>
        <v>2104.1431542180035</v>
      </c>
      <c r="P24" s="48">
        <f t="shared" si="5"/>
        <v>8416.5726168720139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6"/>
        <v>34435.64</v>
      </c>
      <c r="AD24" s="116">
        <f t="shared" si="7"/>
        <v>7999.69</v>
      </c>
      <c r="AE24" s="181">
        <f t="shared" si="8"/>
        <v>1.1913638239265509</v>
      </c>
      <c r="AF24" s="181">
        <f t="shared" si="9"/>
        <v>1.0071575157403601</v>
      </c>
      <c r="AG24" s="184">
        <f t="shared" si="10"/>
        <v>1.0359685425448268</v>
      </c>
      <c r="AH24" s="56">
        <f t="shared" si="11"/>
        <v>0.95046883858207032</v>
      </c>
      <c r="AI24" s="157">
        <v>300</v>
      </c>
    </row>
    <row r="25" spans="1:35" hidden="1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0"/>
        <v>52545.276720000002</v>
      </c>
      <c r="J25" s="74">
        <f t="shared" si="1"/>
        <v>3834.0975455999946</v>
      </c>
      <c r="K25" s="74">
        <f t="shared" si="2"/>
        <v>15336.390182399979</v>
      </c>
      <c r="L25" s="83">
        <v>0.29187000506484301</v>
      </c>
      <c r="M25" s="48">
        <v>15106.767056999999</v>
      </c>
      <c r="N25" s="48">
        <f t="shared" si="3"/>
        <v>60427.068227999996</v>
      </c>
      <c r="O25" s="48">
        <f t="shared" si="4"/>
        <v>4062.7740777840054</v>
      </c>
      <c r="P25" s="48">
        <f t="shared" si="5"/>
        <v>16251.096311136022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6"/>
        <v>56069.3</v>
      </c>
      <c r="AD25" s="116">
        <f t="shared" si="7"/>
        <v>13207.290000013199</v>
      </c>
      <c r="AE25" s="181">
        <f t="shared" si="8"/>
        <v>1.0670664139572164</v>
      </c>
      <c r="AF25" s="182">
        <f t="shared" si="9"/>
        <v>0.86117331672806996</v>
      </c>
      <c r="AG25" s="56">
        <f t="shared" si="10"/>
        <v>0.92788383822366649</v>
      </c>
      <c r="AH25" s="56">
        <f t="shared" si="11"/>
        <v>0.81270147854350838</v>
      </c>
      <c r="AI25" s="157"/>
    </row>
    <row r="26" spans="1:35" hidden="1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0"/>
        <v>50106.807359999999</v>
      </c>
      <c r="J26" s="74">
        <f t="shared" si="1"/>
        <v>3309.4030031999937</v>
      </c>
      <c r="K26" s="74">
        <f t="shared" si="2"/>
        <v>13237.612012799975</v>
      </c>
      <c r="L26" s="83">
        <v>0.264187896021639</v>
      </c>
      <c r="M26" s="48">
        <v>14405.707116</v>
      </c>
      <c r="N26" s="48">
        <f t="shared" si="3"/>
        <v>57622.828463999998</v>
      </c>
      <c r="O26" s="48">
        <f t="shared" si="4"/>
        <v>3506.7852537479962</v>
      </c>
      <c r="P26" s="48">
        <f t="shared" si="5"/>
        <v>14027.141014991985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6"/>
        <v>58963.15</v>
      </c>
      <c r="AD26" s="116">
        <f t="shared" si="7"/>
        <v>14049.7</v>
      </c>
      <c r="AE26" s="181">
        <f t="shared" si="8"/>
        <v>1.1767492902984271</v>
      </c>
      <c r="AF26" s="181">
        <f t="shared" si="9"/>
        <v>1.0613470153389286</v>
      </c>
      <c r="AG26" s="184">
        <f t="shared" si="10"/>
        <v>1.0232602524334149</v>
      </c>
      <c r="AH26" s="184">
        <f t="shared" si="11"/>
        <v>1.001608238270643</v>
      </c>
      <c r="AI26" s="157">
        <v>600</v>
      </c>
    </row>
    <row r="27" spans="1:35" hidden="1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0"/>
        <v>44208.390599999999</v>
      </c>
      <c r="J27" s="74">
        <f t="shared" si="1"/>
        <v>3555.4978998000011</v>
      </c>
      <c r="K27" s="74">
        <f t="shared" si="2"/>
        <v>14221.991599200004</v>
      </c>
      <c r="L27" s="83">
        <v>0.32170344602411299</v>
      </c>
      <c r="M27" s="48">
        <v>12709.912297499999</v>
      </c>
      <c r="N27" s="48">
        <f t="shared" si="3"/>
        <v>50839.649189999996</v>
      </c>
      <c r="O27" s="48">
        <f t="shared" si="4"/>
        <v>3767.5579531095009</v>
      </c>
      <c r="P27" s="48">
        <f t="shared" si="5"/>
        <v>15070.231812438004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6"/>
        <v>40990.400000000001</v>
      </c>
      <c r="AD27" s="116">
        <f t="shared" si="7"/>
        <v>13172.190000000801</v>
      </c>
      <c r="AE27" s="182">
        <f t="shared" si="8"/>
        <v>0.92720860098444757</v>
      </c>
      <c r="AF27" s="182">
        <f t="shared" si="9"/>
        <v>0.92618462808976376</v>
      </c>
      <c r="AG27" s="56">
        <f t="shared" si="10"/>
        <v>0.80626834868212838</v>
      </c>
      <c r="AH27" s="56">
        <f t="shared" si="11"/>
        <v>0.87405357554814245</v>
      </c>
      <c r="AI27" s="157"/>
    </row>
    <row r="28" spans="1:35" hidden="1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0"/>
        <v>68000</v>
      </c>
      <c r="J28" s="74">
        <f t="shared" si="1"/>
        <v>5099.696964372637</v>
      </c>
      <c r="K28" s="74">
        <f t="shared" si="2"/>
        <v>20398.787857490548</v>
      </c>
      <c r="L28" s="83">
        <v>0.29998217437486102</v>
      </c>
      <c r="M28" s="48">
        <v>19550</v>
      </c>
      <c r="N28" s="48">
        <f t="shared" si="3"/>
        <v>78200</v>
      </c>
      <c r="O28" s="48">
        <f t="shared" si="4"/>
        <v>5403.8574618905805</v>
      </c>
      <c r="P28" s="48">
        <f t="shared" si="5"/>
        <v>21615.429847562322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6"/>
        <v>79801.69</v>
      </c>
      <c r="AD28" s="116">
        <f t="shared" si="7"/>
        <v>20706.52</v>
      </c>
      <c r="AE28" s="181">
        <f t="shared" si="8"/>
        <v>1.1735542647058823</v>
      </c>
      <c r="AF28" s="181">
        <f t="shared" si="9"/>
        <v>1.0150858053262439</v>
      </c>
      <c r="AG28" s="184">
        <f t="shared" si="10"/>
        <v>1.0204819693094629</v>
      </c>
      <c r="AH28" s="56">
        <f t="shared" si="11"/>
        <v>0.95795087796207656</v>
      </c>
      <c r="AI28" s="157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0"/>
        <v>34741.603620000002</v>
      </c>
      <c r="J29" s="74">
        <f t="shared" si="1"/>
        <v>2346.0773741999974</v>
      </c>
      <c r="K29" s="74">
        <f t="shared" si="2"/>
        <v>9384.3094967999896</v>
      </c>
      <c r="L29" s="83">
        <v>0.27011733826234902</v>
      </c>
      <c r="M29" s="48">
        <v>9988.2110407500004</v>
      </c>
      <c r="N29" s="48">
        <f t="shared" si="3"/>
        <v>39952.844163000002</v>
      </c>
      <c r="O29" s="48">
        <f t="shared" si="4"/>
        <v>2486.0041318755025</v>
      </c>
      <c r="P29" s="48">
        <f t="shared" si="5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6"/>
        <v>40313.4</v>
      </c>
      <c r="AD29" s="116">
        <f t="shared" si="7"/>
        <v>10867.04</v>
      </c>
      <c r="AE29" s="181">
        <f t="shared" si="8"/>
        <v>1.1603782151492983</v>
      </c>
      <c r="AF29" s="181">
        <f t="shared" si="9"/>
        <v>1.1580010232724758</v>
      </c>
      <c r="AG29" s="184">
        <f t="shared" si="10"/>
        <v>1.0090245349124334</v>
      </c>
      <c r="AH29" s="184">
        <f t="shared" si="11"/>
        <v>1.0928219970215456</v>
      </c>
      <c r="AI29" s="157">
        <v>500</v>
      </c>
    </row>
    <row r="30" spans="1:35" hidden="1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0"/>
        <v>68000</v>
      </c>
      <c r="J30" s="74">
        <f t="shared" si="1"/>
        <v>5099.4154181540471</v>
      </c>
      <c r="K30" s="74">
        <f t="shared" si="2"/>
        <v>20397.661672616188</v>
      </c>
      <c r="L30" s="83">
        <v>0.29996561283259099</v>
      </c>
      <c r="M30" s="48">
        <v>19550</v>
      </c>
      <c r="N30" s="48">
        <f t="shared" si="3"/>
        <v>78200</v>
      </c>
      <c r="O30" s="48">
        <f t="shared" si="4"/>
        <v>5403.5591234510866</v>
      </c>
      <c r="P30" s="48">
        <f t="shared" si="5"/>
        <v>21614.236493804347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6"/>
        <v>77545.740000000005</v>
      </c>
      <c r="AD30" s="116">
        <f t="shared" si="7"/>
        <v>22652.48</v>
      </c>
      <c r="AE30" s="181">
        <f t="shared" si="8"/>
        <v>1.1403785294117648</v>
      </c>
      <c r="AF30" s="181">
        <f t="shared" si="9"/>
        <v>1.110542981032522</v>
      </c>
      <c r="AG30" s="56">
        <f t="shared" si="10"/>
        <v>0.99163350383631721</v>
      </c>
      <c r="AH30" s="56">
        <f t="shared" si="11"/>
        <v>1.0480351691577567</v>
      </c>
      <c r="AI30" s="157">
        <v>500</v>
      </c>
    </row>
    <row r="31" spans="1:35" hidden="1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0"/>
        <v>24633.413280000001</v>
      </c>
      <c r="J31" s="74">
        <f t="shared" si="1"/>
        <v>1666.860930000003</v>
      </c>
      <c r="K31" s="74">
        <f t="shared" si="2"/>
        <v>6667.443720000012</v>
      </c>
      <c r="L31" s="83">
        <v>0.27066666093786301</v>
      </c>
      <c r="M31" s="48">
        <v>7082.1063180000001</v>
      </c>
      <c r="N31" s="48">
        <f t="shared" si="3"/>
        <v>28328.425272</v>
      </c>
      <c r="O31" s="48">
        <f t="shared" si="4"/>
        <v>1766.2772783249986</v>
      </c>
      <c r="P31" s="48">
        <f t="shared" si="5"/>
        <v>7065.1091132999945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6"/>
        <v>27327.97</v>
      </c>
      <c r="AD31" s="116">
        <f t="shared" si="7"/>
        <v>5746.97</v>
      </c>
      <c r="AE31" s="181">
        <f t="shared" si="8"/>
        <v>1.1093862506739058</v>
      </c>
      <c r="AF31" s="182">
        <f t="shared" si="9"/>
        <v>0.8619450334107942</v>
      </c>
      <c r="AG31" s="56">
        <f t="shared" si="10"/>
        <v>0.96468369623817896</v>
      </c>
      <c r="AH31" s="56">
        <f t="shared" si="11"/>
        <v>0.81342975852720933</v>
      </c>
      <c r="AI31" s="157"/>
    </row>
    <row r="32" spans="1:35" hidden="1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0"/>
        <v>15120</v>
      </c>
      <c r="J32" s="74">
        <f t="shared" si="1"/>
        <v>781.08982652574093</v>
      </c>
      <c r="K32" s="74">
        <f t="shared" si="2"/>
        <v>3124.3593061029637</v>
      </c>
      <c r="L32" s="83">
        <v>0.206637520244905</v>
      </c>
      <c r="M32" s="48">
        <v>4347</v>
      </c>
      <c r="N32" s="48">
        <f t="shared" si="3"/>
        <v>17388</v>
      </c>
      <c r="O32" s="48">
        <f t="shared" si="4"/>
        <v>869.40000000000009</v>
      </c>
      <c r="P32" s="48">
        <f t="shared" si="5"/>
        <v>3477.6000000000004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6"/>
        <v>17434.89</v>
      </c>
      <c r="AD32" s="116">
        <f t="shared" si="7"/>
        <v>2779.19</v>
      </c>
      <c r="AE32" s="181">
        <f t="shared" si="8"/>
        <v>1.1531011904761905</v>
      </c>
      <c r="AF32" s="182">
        <f t="shared" si="9"/>
        <v>0.88952317186159491</v>
      </c>
      <c r="AG32" s="184">
        <f t="shared" si="10"/>
        <v>1.0026966873706005</v>
      </c>
      <c r="AH32" s="56">
        <f t="shared" si="11"/>
        <v>0.79916896710374963</v>
      </c>
      <c r="AI32" s="157"/>
    </row>
    <row r="33" spans="1:35" hidden="1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0"/>
        <v>52059.15036</v>
      </c>
      <c r="J33" s="74">
        <f t="shared" si="1"/>
        <v>2806.9963236000053</v>
      </c>
      <c r="K33" s="74">
        <f t="shared" si="2"/>
        <v>11227.985294400021</v>
      </c>
      <c r="L33" s="83">
        <v>0.215677459519722</v>
      </c>
      <c r="M33" s="48">
        <v>14967.0057285</v>
      </c>
      <c r="N33" s="48">
        <f t="shared" si="3"/>
        <v>59868.022914000001</v>
      </c>
      <c r="O33" s="48">
        <f t="shared" si="4"/>
        <v>2993.4011457000001</v>
      </c>
      <c r="P33" s="48">
        <f t="shared" si="5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6"/>
        <v>59751.92</v>
      </c>
      <c r="AD33" s="116">
        <f t="shared" si="7"/>
        <v>10069.98</v>
      </c>
      <c r="AE33" s="181">
        <f t="shared" si="8"/>
        <v>1.1477697885348277</v>
      </c>
      <c r="AF33" s="182">
        <f t="shared" si="9"/>
        <v>0.89686437379129991</v>
      </c>
      <c r="AG33" s="56">
        <f t="shared" si="10"/>
        <v>0.99806068568245887</v>
      </c>
      <c r="AH33" s="56">
        <f t="shared" si="11"/>
        <v>0.8410149116219735</v>
      </c>
      <c r="AI33" s="157"/>
    </row>
    <row r="34" spans="1:35" hidden="1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0"/>
        <v>41698.945800000001</v>
      </c>
      <c r="J34" s="74">
        <f t="shared" si="1"/>
        <v>2980.8718631999959</v>
      </c>
      <c r="K34" s="74">
        <f t="shared" si="2"/>
        <v>11923.487452799984</v>
      </c>
      <c r="L34" s="83">
        <v>0.28594217968934799</v>
      </c>
      <c r="M34" s="48">
        <v>11988.446917499999</v>
      </c>
      <c r="N34" s="48">
        <f t="shared" si="3"/>
        <v>47953.787669999998</v>
      </c>
      <c r="O34" s="48">
        <f t="shared" si="4"/>
        <v>3158.6595778979977</v>
      </c>
      <c r="P34" s="48">
        <f t="shared" si="5"/>
        <v>12634.638311591991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6"/>
        <v>47387.26</v>
      </c>
      <c r="AD34" s="116">
        <f t="shared" si="7"/>
        <v>12353.22</v>
      </c>
      <c r="AE34" s="181">
        <f t="shared" si="8"/>
        <v>1.136413861090944</v>
      </c>
      <c r="AF34" s="181">
        <f t="shared" si="9"/>
        <v>1.0360408436626569</v>
      </c>
      <c r="AG34" s="56">
        <f t="shared" si="10"/>
        <v>0.98818596616603827</v>
      </c>
      <c r="AH34" s="56">
        <f t="shared" si="11"/>
        <v>0.977726444979925</v>
      </c>
      <c r="AI34" s="157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0"/>
        <v>34399.844640000003</v>
      </c>
      <c r="J35" s="74">
        <f t="shared" si="1"/>
        <v>1657.6639632000004</v>
      </c>
      <c r="K35" s="74">
        <f t="shared" si="2"/>
        <v>6630.6558528000014</v>
      </c>
      <c r="L35" s="83">
        <v>0.19275249415196199</v>
      </c>
      <c r="M35" s="48">
        <v>9889.9553340000002</v>
      </c>
      <c r="N35" s="48">
        <f t="shared" si="3"/>
        <v>39559.821336000001</v>
      </c>
      <c r="O35" s="48">
        <f t="shared" si="4"/>
        <v>1780.19196012</v>
      </c>
      <c r="P35" s="48">
        <f t="shared" si="5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6"/>
        <v>39049.050000000003</v>
      </c>
      <c r="AD35" s="116">
        <f t="shared" si="7"/>
        <v>6768.01</v>
      </c>
      <c r="AE35" s="181">
        <f t="shared" si="8"/>
        <v>1.1351519289884793</v>
      </c>
      <c r="AF35" s="181">
        <f t="shared" si="9"/>
        <v>1.020715016771983</v>
      </c>
      <c r="AG35" s="56">
        <f t="shared" si="10"/>
        <v>0.98708863390302548</v>
      </c>
      <c r="AH35" s="56">
        <f t="shared" si="11"/>
        <v>0.95046070193797794</v>
      </c>
      <c r="AI35" s="157">
        <v>400</v>
      </c>
    </row>
    <row r="36" spans="1:35" s="168" customFormat="1" hidden="1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0"/>
        <v>43043.020920000003</v>
      </c>
      <c r="J36" s="74">
        <f t="shared" si="1"/>
        <v>2842.6588091999984</v>
      </c>
      <c r="K36" s="74">
        <f t="shared" si="2"/>
        <v>11370.635236799993</v>
      </c>
      <c r="L36" s="83">
        <v>0.26416907999867201</v>
      </c>
      <c r="M36" s="48">
        <v>12374.8685145</v>
      </c>
      <c r="N36" s="48">
        <f t="shared" si="3"/>
        <v>49499.474058</v>
      </c>
      <c r="O36" s="48">
        <f t="shared" si="4"/>
        <v>3012.203102463006</v>
      </c>
      <c r="P36" s="48">
        <f t="shared" si="5"/>
        <v>12048.812409852024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12">Y36-AA36</f>
        <v>48524.25</v>
      </c>
      <c r="AD36" s="116">
        <f t="shared" ref="AD36:AD67" si="13">Z36-AB36</f>
        <v>10607.7</v>
      </c>
      <c r="AE36" s="181">
        <f t="shared" ref="AE36:AE67" si="14">AC36/I36</f>
        <v>1.1273430387283327</v>
      </c>
      <c r="AF36" s="182">
        <f t="shared" ref="AF36:AF67" si="15">AD36/K36</f>
        <v>0.93290302424522209</v>
      </c>
      <c r="AG36" s="56">
        <f t="shared" ref="AG36:AG67" si="16">AC36/N36</f>
        <v>0.9802982945463764</v>
      </c>
      <c r="AH36" s="56">
        <f t="shared" ref="AH36:AH67" si="17">AD36/P36</f>
        <v>0.8803938213301703</v>
      </c>
      <c r="AI36" s="183"/>
    </row>
    <row r="37" spans="1:35" s="168" customFormat="1" hidden="1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0"/>
        <v>10000</v>
      </c>
      <c r="J37" s="74">
        <f t="shared" si="1"/>
        <v>623.5866831420775</v>
      </c>
      <c r="K37" s="74">
        <f t="shared" si="2"/>
        <v>2494.34673256831</v>
      </c>
      <c r="L37" s="83">
        <v>0.249434673256831</v>
      </c>
      <c r="M37" s="48">
        <v>2875</v>
      </c>
      <c r="N37" s="48">
        <f t="shared" si="3"/>
        <v>11500</v>
      </c>
      <c r="O37" s="48">
        <f t="shared" si="4"/>
        <v>660.77917460091055</v>
      </c>
      <c r="P37" s="48">
        <f t="shared" si="5"/>
        <v>2643.1166984036422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12"/>
        <v>11143.66</v>
      </c>
      <c r="AD37" s="116">
        <f t="shared" si="13"/>
        <v>3127.66</v>
      </c>
      <c r="AE37" s="181">
        <f t="shared" si="14"/>
        <v>1.114366</v>
      </c>
      <c r="AF37" s="181">
        <f t="shared" si="15"/>
        <v>1.2538994515728763</v>
      </c>
      <c r="AG37" s="56">
        <f t="shared" si="16"/>
        <v>0.96901391304347828</v>
      </c>
      <c r="AH37" s="56">
        <f t="shared" si="17"/>
        <v>1.1833227045514132</v>
      </c>
      <c r="AI37" s="183">
        <v>300</v>
      </c>
    </row>
    <row r="38" spans="1:35" s="168" customFormat="1" hidden="1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0"/>
        <v>44594.327250000002</v>
      </c>
      <c r="J38" s="74">
        <f t="shared" si="1"/>
        <v>2938.7253356999981</v>
      </c>
      <c r="K38" s="74">
        <f t="shared" si="2"/>
        <v>11754.901342799993</v>
      </c>
      <c r="L38" s="83">
        <v>0.263596337644044</v>
      </c>
      <c r="M38" s="48">
        <v>12820.869084374999</v>
      </c>
      <c r="N38" s="48">
        <f t="shared" si="3"/>
        <v>51283.476337499997</v>
      </c>
      <c r="O38" s="48">
        <f t="shared" si="4"/>
        <v>3113.9993110792498</v>
      </c>
      <c r="P38" s="48">
        <f t="shared" si="5"/>
        <v>12455.997244316999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12"/>
        <v>48088.61</v>
      </c>
      <c r="AD38" s="116">
        <f t="shared" si="13"/>
        <v>12017.79</v>
      </c>
      <c r="AE38" s="181">
        <f t="shared" si="14"/>
        <v>1.0783571132357423</v>
      </c>
      <c r="AF38" s="181">
        <f t="shared" si="15"/>
        <v>1.0223641738483011</v>
      </c>
      <c r="AG38" s="56">
        <f t="shared" si="16"/>
        <v>0.93770183759629777</v>
      </c>
      <c r="AH38" s="56">
        <f t="shared" si="17"/>
        <v>0.96481957761214754</v>
      </c>
      <c r="AI38" s="183">
        <v>300</v>
      </c>
    </row>
    <row r="39" spans="1:35" s="168" customFormat="1" hidden="1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0"/>
        <v>6000</v>
      </c>
      <c r="J39" s="74">
        <f t="shared" si="1"/>
        <v>377.49175705439995</v>
      </c>
      <c r="K39" s="74">
        <f t="shared" si="2"/>
        <v>1509.9670282175998</v>
      </c>
      <c r="L39" s="83">
        <v>0.25166117136959998</v>
      </c>
      <c r="M39" s="48">
        <v>1725</v>
      </c>
      <c r="N39" s="48">
        <f t="shared" si="3"/>
        <v>6900</v>
      </c>
      <c r="O39" s="48">
        <f t="shared" si="4"/>
        <v>400.00644399300097</v>
      </c>
      <c r="P39" s="48">
        <f t="shared" si="5"/>
        <v>1600.0257759720039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12"/>
        <v>6650.02</v>
      </c>
      <c r="AD39" s="116">
        <f t="shared" si="13"/>
        <v>1563.21</v>
      </c>
      <c r="AE39" s="181">
        <f t="shared" si="14"/>
        <v>1.1083366666666667</v>
      </c>
      <c r="AF39" s="181">
        <f t="shared" si="15"/>
        <v>1.035261016159571</v>
      </c>
      <c r="AG39" s="56">
        <f t="shared" si="16"/>
        <v>0.96377101449275371</v>
      </c>
      <c r="AH39" s="56">
        <f t="shared" si="17"/>
        <v>0.97699051069996756</v>
      </c>
      <c r="AI39" s="183">
        <v>300</v>
      </c>
    </row>
    <row r="40" spans="1:35" s="168" customFormat="1" hidden="1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0"/>
        <v>30842.495999999999</v>
      </c>
      <c r="J40" s="74">
        <f t="shared" si="1"/>
        <v>2118.1192199999964</v>
      </c>
      <c r="K40" s="74">
        <f t="shared" si="2"/>
        <v>8472.4768799999856</v>
      </c>
      <c r="L40" s="83">
        <v>0.27470140159862499</v>
      </c>
      <c r="M40" s="48">
        <v>8867.2175999999999</v>
      </c>
      <c r="N40" s="48">
        <f t="shared" si="3"/>
        <v>35468.8704</v>
      </c>
      <c r="O40" s="48">
        <f t="shared" si="4"/>
        <v>2244.449902050002</v>
      </c>
      <c r="P40" s="48">
        <f t="shared" si="5"/>
        <v>8977.7996082000082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12"/>
        <v>34039.519999999997</v>
      </c>
      <c r="AD40" s="116">
        <f t="shared" si="13"/>
        <v>8206.82</v>
      </c>
      <c r="AE40" s="181">
        <f t="shared" si="14"/>
        <v>1.1036564615263305</v>
      </c>
      <c r="AF40" s="182">
        <f t="shared" si="15"/>
        <v>0.96864472057432316</v>
      </c>
      <c r="AG40" s="56">
        <f t="shared" si="16"/>
        <v>0.95970127089246116</v>
      </c>
      <c r="AH40" s="56">
        <f t="shared" si="17"/>
        <v>0.91412376730977352</v>
      </c>
      <c r="AI40" s="183"/>
    </row>
    <row r="41" spans="1:35" s="168" customFormat="1" hidden="1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0"/>
        <v>21763.195019999999</v>
      </c>
      <c r="J41" s="74">
        <f t="shared" si="1"/>
        <v>1509.0360263999999</v>
      </c>
      <c r="K41" s="74">
        <f t="shared" si="2"/>
        <v>6036.1441055999994</v>
      </c>
      <c r="L41" s="83">
        <v>0.27735560426917499</v>
      </c>
      <c r="M41" s="48">
        <v>6256.9185682500001</v>
      </c>
      <c r="N41" s="48">
        <f t="shared" si="3"/>
        <v>25027.674273000001</v>
      </c>
      <c r="O41" s="48">
        <f t="shared" si="4"/>
        <v>1599.0392465459995</v>
      </c>
      <c r="P41" s="48">
        <f t="shared" si="5"/>
        <v>6396.156986183998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12"/>
        <v>24003.360000000001</v>
      </c>
      <c r="AD41" s="116">
        <f t="shared" si="13"/>
        <v>4835.01</v>
      </c>
      <c r="AE41" s="181">
        <f t="shared" si="14"/>
        <v>1.1029336445288171</v>
      </c>
      <c r="AF41" s="182">
        <f t="shared" si="15"/>
        <v>0.80100970344865463</v>
      </c>
      <c r="AG41" s="56">
        <f t="shared" si="16"/>
        <v>0.95907273437288432</v>
      </c>
      <c r="AH41" s="56">
        <f t="shared" si="17"/>
        <v>0.75592422300513429</v>
      </c>
      <c r="AI41" s="183"/>
    </row>
    <row r="42" spans="1:35" s="168" customFormat="1" hidden="1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0"/>
        <v>51707.292840000002</v>
      </c>
      <c r="J42" s="74">
        <f t="shared" si="1"/>
        <v>3648.017671200003</v>
      </c>
      <c r="K42" s="74">
        <f t="shared" si="2"/>
        <v>14592.070684800012</v>
      </c>
      <c r="L42" s="83">
        <v>0.28220527286069402</v>
      </c>
      <c r="M42" s="48">
        <v>14865.846691500001</v>
      </c>
      <c r="N42" s="48">
        <f t="shared" si="3"/>
        <v>59463.386766000003</v>
      </c>
      <c r="O42" s="48">
        <f t="shared" si="4"/>
        <v>3865.5958680179961</v>
      </c>
      <c r="P42" s="48">
        <f t="shared" si="5"/>
        <v>15462.383472071984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12"/>
        <v>56750.14</v>
      </c>
      <c r="AD42" s="116">
        <f t="shared" si="13"/>
        <v>14821.5</v>
      </c>
      <c r="AE42" s="181">
        <f t="shared" si="14"/>
        <v>1.0975268068201576</v>
      </c>
      <c r="AF42" s="181">
        <f t="shared" si="15"/>
        <v>1.0157228758108316</v>
      </c>
      <c r="AG42" s="56">
        <f t="shared" si="16"/>
        <v>0.95437113636535442</v>
      </c>
      <c r="AH42" s="56">
        <f t="shared" si="17"/>
        <v>0.95855209041804312</v>
      </c>
      <c r="AI42" s="183">
        <v>400</v>
      </c>
    </row>
    <row r="43" spans="1:35" s="168" customFormat="1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0"/>
        <v>44737.288200000003</v>
      </c>
      <c r="J43" s="74">
        <f t="shared" si="1"/>
        <v>2864.602540800001</v>
      </c>
      <c r="K43" s="74">
        <f t="shared" si="2"/>
        <v>11458.410163200004</v>
      </c>
      <c r="L43" s="83">
        <v>0.25612661437981399</v>
      </c>
      <c r="M43" s="48">
        <v>12861.9703575</v>
      </c>
      <c r="N43" s="48">
        <f t="shared" si="3"/>
        <v>51447.881430000001</v>
      </c>
      <c r="O43" s="48">
        <f t="shared" si="4"/>
        <v>3035.455620912006</v>
      </c>
      <c r="P43" s="48">
        <f t="shared" si="5"/>
        <v>12141.822483648024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12"/>
        <v>48742.54</v>
      </c>
      <c r="AD43" s="116">
        <f t="shared" si="13"/>
        <v>9633.32</v>
      </c>
      <c r="AE43" s="181">
        <f t="shared" si="14"/>
        <v>1.0895282651486238</v>
      </c>
      <c r="AF43" s="182">
        <f t="shared" si="15"/>
        <v>0.840720471932355</v>
      </c>
      <c r="AG43" s="56">
        <f t="shared" si="16"/>
        <v>0.94741588273793376</v>
      </c>
      <c r="AH43" s="56">
        <f t="shared" si="17"/>
        <v>0.79339983869585107</v>
      </c>
      <c r="AI43" s="183"/>
    </row>
    <row r="44" spans="1:35" s="168" customFormat="1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0"/>
        <v>39081.195</v>
      </c>
      <c r="J44" s="74">
        <f t="shared" si="1"/>
        <v>2435.4068634000009</v>
      </c>
      <c r="K44" s="74">
        <f t="shared" si="2"/>
        <v>9741.6274536000037</v>
      </c>
      <c r="L44" s="83">
        <v>0.24926636592356</v>
      </c>
      <c r="M44" s="48">
        <v>11235.8435625</v>
      </c>
      <c r="N44" s="48">
        <f t="shared" si="3"/>
        <v>44943.374250000001</v>
      </c>
      <c r="O44" s="48">
        <f t="shared" si="4"/>
        <v>2580.661487038496</v>
      </c>
      <c r="P44" s="48">
        <f t="shared" si="5"/>
        <v>10322.645948153984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12"/>
        <v>42540.62</v>
      </c>
      <c r="AD44" s="116">
        <f t="shared" si="13"/>
        <v>9351.84</v>
      </c>
      <c r="AE44" s="181">
        <f t="shared" si="14"/>
        <v>1.0885189155551667</v>
      </c>
      <c r="AF44" s="182">
        <f t="shared" si="15"/>
        <v>0.95998743993684976</v>
      </c>
      <c r="AG44" s="56">
        <f t="shared" si="16"/>
        <v>0.94653818743927531</v>
      </c>
      <c r="AH44" s="56">
        <f t="shared" si="17"/>
        <v>0.90595376873042954</v>
      </c>
      <c r="AI44" s="183"/>
    </row>
    <row r="45" spans="1:35" s="168" customFormat="1" hidden="1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0"/>
        <v>42768.518400000001</v>
      </c>
      <c r="J45" s="74">
        <f t="shared" si="1"/>
        <v>3245.9611463999991</v>
      </c>
      <c r="K45" s="74">
        <f t="shared" si="2"/>
        <v>12983.844585599996</v>
      </c>
      <c r="L45" s="83">
        <v>0.303584156555678</v>
      </c>
      <c r="M45" s="48">
        <v>12295.94904</v>
      </c>
      <c r="N45" s="48">
        <f t="shared" si="3"/>
        <v>49183.796159999998</v>
      </c>
      <c r="O45" s="48">
        <f t="shared" si="4"/>
        <v>3439.5595433459966</v>
      </c>
      <c r="P45" s="48">
        <f t="shared" si="5"/>
        <v>13758.238173383987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12"/>
        <v>44310.39</v>
      </c>
      <c r="AD45" s="116">
        <f t="shared" si="13"/>
        <v>10285.959999999999</v>
      </c>
      <c r="AE45" s="181">
        <f t="shared" si="14"/>
        <v>1.0360515551551115</v>
      </c>
      <c r="AF45" s="182">
        <f t="shared" si="15"/>
        <v>0.79221219355997663</v>
      </c>
      <c r="AG45" s="56">
        <f t="shared" si="16"/>
        <v>0.90091439578705346</v>
      </c>
      <c r="AH45" s="56">
        <f t="shared" si="17"/>
        <v>0.74762188809165353</v>
      </c>
      <c r="AI45" s="183"/>
    </row>
    <row r="46" spans="1:35" s="168" customFormat="1" hidden="1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0"/>
        <v>54593.073360000002</v>
      </c>
      <c r="J46" s="74">
        <f t="shared" si="1"/>
        <v>3971.4771096000009</v>
      </c>
      <c r="K46" s="74">
        <f t="shared" si="2"/>
        <v>15885.908438400003</v>
      </c>
      <c r="L46" s="83">
        <v>0.29098761913703702</v>
      </c>
      <c r="M46" s="48">
        <v>15695.508591</v>
      </c>
      <c r="N46" s="48">
        <f t="shared" si="3"/>
        <v>62782.034363999999</v>
      </c>
      <c r="O46" s="48">
        <f t="shared" si="4"/>
        <v>4208.3473514939969</v>
      </c>
      <c r="P46" s="48">
        <f t="shared" si="5"/>
        <v>16833.389405975988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12"/>
        <v>59087.63</v>
      </c>
      <c r="AD46" s="116">
        <f t="shared" si="13"/>
        <v>16884.29</v>
      </c>
      <c r="AE46" s="181">
        <f t="shared" si="14"/>
        <v>1.0823283314782775</v>
      </c>
      <c r="AF46" s="181">
        <f t="shared" si="15"/>
        <v>1.0628469920666717</v>
      </c>
      <c r="AG46" s="56">
        <f t="shared" si="16"/>
        <v>0.94115507085067607</v>
      </c>
      <c r="AH46" s="56">
        <f t="shared" si="17"/>
        <v>1.0030237875924111</v>
      </c>
      <c r="AI46" s="183">
        <v>400</v>
      </c>
    </row>
    <row r="47" spans="1:35" s="168" customFormat="1" hidden="1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0"/>
        <v>57481.429680000001</v>
      </c>
      <c r="J47" s="74">
        <f t="shared" si="1"/>
        <v>3508.9044479999948</v>
      </c>
      <c r="K47" s="74">
        <f t="shared" si="2"/>
        <v>14035.617791999979</v>
      </c>
      <c r="L47" s="83">
        <v>0.24417656050200001</v>
      </c>
      <c r="M47" s="48">
        <v>16525.911033</v>
      </c>
      <c r="N47" s="48">
        <f t="shared" si="3"/>
        <v>66103.644132000001</v>
      </c>
      <c r="O47" s="48">
        <f t="shared" si="4"/>
        <v>3718.1855347199944</v>
      </c>
      <c r="P47" s="48">
        <f t="shared" si="5"/>
        <v>14872.742138879978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12"/>
        <v>60472.62</v>
      </c>
      <c r="AD47" s="116">
        <f t="shared" si="13"/>
        <v>12024.99</v>
      </c>
      <c r="AE47" s="181">
        <f t="shared" si="14"/>
        <v>1.0520375073593682</v>
      </c>
      <c r="AF47" s="182">
        <f t="shared" si="15"/>
        <v>0.85674818010889431</v>
      </c>
      <c r="AG47" s="56">
        <f t="shared" si="16"/>
        <v>0.91481522379075486</v>
      </c>
      <c r="AH47" s="56">
        <f t="shared" si="17"/>
        <v>0.80852541432588609</v>
      </c>
      <c r="AI47" s="183"/>
    </row>
    <row r="48" spans="1:35" hidden="1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0"/>
        <v>40965.616710000002</v>
      </c>
      <c r="J48" s="74">
        <f t="shared" si="1"/>
        <v>2525.8429287000008</v>
      </c>
      <c r="K48" s="74">
        <f t="shared" si="2"/>
        <v>10103.371714800003</v>
      </c>
      <c r="L48" s="83">
        <v>0.2466305288731</v>
      </c>
      <c r="M48" s="48">
        <v>11777.614804125</v>
      </c>
      <c r="N48" s="48">
        <f t="shared" si="3"/>
        <v>47110.459216499999</v>
      </c>
      <c r="O48" s="48">
        <f t="shared" si="4"/>
        <v>2676.4914176617558</v>
      </c>
      <c r="P48" s="48">
        <f t="shared" si="5"/>
        <v>10705.965670647023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12"/>
        <v>42434.5</v>
      </c>
      <c r="AD48" s="116">
        <f t="shared" si="13"/>
        <v>10162.200000000001</v>
      </c>
      <c r="AE48" s="181">
        <f t="shared" si="14"/>
        <v>1.0358564915645816</v>
      </c>
      <c r="AF48" s="181">
        <f t="shared" si="15"/>
        <v>1.0058226389031912</v>
      </c>
      <c r="AG48" s="56">
        <f t="shared" si="16"/>
        <v>0.90074477527354924</v>
      </c>
      <c r="AH48" s="56">
        <f t="shared" si="17"/>
        <v>0.94920909636971029</v>
      </c>
      <c r="AI48" s="157">
        <v>300</v>
      </c>
    </row>
    <row r="49" spans="1:35" hidden="1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0"/>
        <v>42374.900520000003</v>
      </c>
      <c r="J49" s="74">
        <f t="shared" si="1"/>
        <v>2999.3392800000042</v>
      </c>
      <c r="K49" s="74">
        <f t="shared" si="2"/>
        <v>11997.357120000017</v>
      </c>
      <c r="L49" s="83">
        <v>0.28312413652363699</v>
      </c>
      <c r="M49" s="48">
        <v>12182.7838995</v>
      </c>
      <c r="N49" s="48">
        <f t="shared" si="3"/>
        <v>48731.135598000001</v>
      </c>
      <c r="O49" s="48">
        <f t="shared" si="4"/>
        <v>3178.2284441999964</v>
      </c>
      <c r="P49" s="48">
        <f t="shared" si="5"/>
        <v>12712.913776799985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12"/>
        <v>34418.949999999997</v>
      </c>
      <c r="AD49" s="116">
        <f t="shared" si="13"/>
        <v>8685.84</v>
      </c>
      <c r="AE49" s="182">
        <f t="shared" si="14"/>
        <v>0.81224851451285474</v>
      </c>
      <c r="AF49" s="182">
        <f t="shared" si="15"/>
        <v>0.72397944923389823</v>
      </c>
      <c r="AG49" s="56">
        <f t="shared" si="16"/>
        <v>0.7063030560981346</v>
      </c>
      <c r="AH49" s="56">
        <f t="shared" si="17"/>
        <v>0.68322967908827781</v>
      </c>
      <c r="AI49" s="157"/>
    </row>
    <row r="50" spans="1:35" hidden="1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0"/>
        <v>340000</v>
      </c>
      <c r="J50" s="74">
        <f t="shared" si="1"/>
        <v>19620.821274452665</v>
      </c>
      <c r="K50" s="74">
        <f t="shared" si="2"/>
        <v>78483.285097810658</v>
      </c>
      <c r="L50" s="83">
        <v>0.23083319146414899</v>
      </c>
      <c r="M50" s="48">
        <v>97750</v>
      </c>
      <c r="N50" s="48">
        <f t="shared" si="3"/>
        <v>391000</v>
      </c>
      <c r="O50" s="48">
        <f t="shared" si="4"/>
        <v>20791.063114750406</v>
      </c>
      <c r="P50" s="48">
        <f t="shared" si="5"/>
        <v>83164.252459001626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12"/>
        <v>283996.37</v>
      </c>
      <c r="AD50" s="116">
        <f t="shared" si="13"/>
        <v>60537.350000000006</v>
      </c>
      <c r="AE50" s="182">
        <f t="shared" si="14"/>
        <v>0.83528344117647058</v>
      </c>
      <c r="AF50" s="182">
        <f t="shared" si="15"/>
        <v>0.7713406736804489</v>
      </c>
      <c r="AG50" s="56">
        <f t="shared" si="16"/>
        <v>0.72633342710997439</v>
      </c>
      <c r="AH50" s="56">
        <f t="shared" si="17"/>
        <v>0.72792513862664432</v>
      </c>
      <c r="AI50" s="157"/>
    </row>
    <row r="51" spans="1:35" hidden="1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0"/>
        <v>36987.208200000001</v>
      </c>
      <c r="J51" s="74">
        <f t="shared" si="1"/>
        <v>2573.2204091999979</v>
      </c>
      <c r="K51" s="74">
        <f t="shared" si="2"/>
        <v>10292.881636799992</v>
      </c>
      <c r="L51" s="83">
        <v>0.27828219910904201</v>
      </c>
      <c r="M51" s="48">
        <v>10633.822357499999</v>
      </c>
      <c r="N51" s="48">
        <f t="shared" si="3"/>
        <v>42535.289429999997</v>
      </c>
      <c r="O51" s="48">
        <f t="shared" si="4"/>
        <v>2726.6946264629992</v>
      </c>
      <c r="P51" s="48">
        <f t="shared" si="5"/>
        <v>10906.778505851997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12"/>
        <v>39690.79</v>
      </c>
      <c r="AD51" s="116">
        <f t="shared" si="13"/>
        <v>12390.71</v>
      </c>
      <c r="AE51" s="181">
        <f t="shared" si="14"/>
        <v>1.073095049114845</v>
      </c>
      <c r="AF51" s="181">
        <f t="shared" si="15"/>
        <v>1.2038135127970064</v>
      </c>
      <c r="AG51" s="56">
        <f t="shared" si="16"/>
        <v>0.93312612966508279</v>
      </c>
      <c r="AH51" s="56">
        <f t="shared" si="17"/>
        <v>1.1360558934383607</v>
      </c>
      <c r="AI51" s="157">
        <v>400</v>
      </c>
    </row>
    <row r="52" spans="1:35" hidden="1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0"/>
        <v>46251.068039999998</v>
      </c>
      <c r="J52" s="74">
        <f t="shared" si="1"/>
        <v>3171.8894003999962</v>
      </c>
      <c r="K52" s="74">
        <f t="shared" si="2"/>
        <v>12687.557601599985</v>
      </c>
      <c r="L52" s="83">
        <v>0.27431923497695698</v>
      </c>
      <c r="M52" s="48">
        <v>13297.1820615</v>
      </c>
      <c r="N52" s="48">
        <f t="shared" si="3"/>
        <v>53188.728245999999</v>
      </c>
      <c r="O52" s="48">
        <f t="shared" si="4"/>
        <v>3361.069946780995</v>
      </c>
      <c r="P52" s="48">
        <f t="shared" si="5"/>
        <v>13444.27978712398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12"/>
        <v>49268.52</v>
      </c>
      <c r="AD52" s="116">
        <f t="shared" si="13"/>
        <v>12720.99</v>
      </c>
      <c r="AE52" s="181">
        <f t="shared" si="14"/>
        <v>1.065240697952972</v>
      </c>
      <c r="AF52" s="181">
        <f t="shared" si="15"/>
        <v>1.0026350539205275</v>
      </c>
      <c r="AG52" s="56">
        <f t="shared" si="16"/>
        <v>0.92629625908954094</v>
      </c>
      <c r="AH52" s="56">
        <f t="shared" si="17"/>
        <v>0.94620092719160021</v>
      </c>
      <c r="AI52" s="157">
        <v>400</v>
      </c>
    </row>
    <row r="53" spans="1:35" hidden="1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0"/>
        <v>38734.017119999997</v>
      </c>
      <c r="J53" s="74">
        <f t="shared" si="1"/>
        <v>2831.3713512000018</v>
      </c>
      <c r="K53" s="74">
        <f t="shared" si="2"/>
        <v>11325.485404800007</v>
      </c>
      <c r="L53" s="83">
        <v>0.29239119117733298</v>
      </c>
      <c r="M53" s="48">
        <v>11136.029922</v>
      </c>
      <c r="N53" s="48">
        <f t="shared" si="3"/>
        <v>44544.119687999999</v>
      </c>
      <c r="O53" s="48">
        <f t="shared" si="4"/>
        <v>3000.2424282179991</v>
      </c>
      <c r="P53" s="48">
        <f t="shared" si="5"/>
        <v>12000.969712871996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12"/>
        <v>41078.5</v>
      </c>
      <c r="AD53" s="116">
        <f t="shared" si="13"/>
        <v>9306.3799999999992</v>
      </c>
      <c r="AE53" s="181">
        <f t="shared" si="14"/>
        <v>1.060527749361412</v>
      </c>
      <c r="AF53" s="182">
        <f t="shared" si="15"/>
        <v>0.82172018835110916</v>
      </c>
      <c r="AG53" s="56">
        <f t="shared" si="16"/>
        <v>0.92219804292296692</v>
      </c>
      <c r="AH53" s="56">
        <f t="shared" si="17"/>
        <v>0.77546900147728604</v>
      </c>
      <c r="AI53" s="157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0"/>
        <v>30618.458640000001</v>
      </c>
      <c r="J54" s="74">
        <f t="shared" si="1"/>
        <v>1874.7864827999997</v>
      </c>
      <c r="K54" s="74">
        <f t="shared" si="2"/>
        <v>7499.1459311999988</v>
      </c>
      <c r="L54" s="83">
        <v>0.24492238552476001</v>
      </c>
      <c r="M54" s="48">
        <v>8802.8068590000003</v>
      </c>
      <c r="N54" s="48">
        <f t="shared" si="3"/>
        <v>35211.227436000001</v>
      </c>
      <c r="O54" s="48">
        <f t="shared" si="4"/>
        <v>1986.6041051670047</v>
      </c>
      <c r="P54" s="48">
        <f t="shared" si="5"/>
        <v>7946.4164206680189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12"/>
        <v>32436.02</v>
      </c>
      <c r="AD54" s="116">
        <f t="shared" si="13"/>
        <v>5263.79</v>
      </c>
      <c r="AE54" s="181">
        <f t="shared" si="14"/>
        <v>1.0593616217383828</v>
      </c>
      <c r="AF54" s="182">
        <f t="shared" si="15"/>
        <v>0.70191859823665259</v>
      </c>
      <c r="AG54" s="56">
        <f t="shared" si="16"/>
        <v>0.92118401890294155</v>
      </c>
      <c r="AH54" s="56">
        <f t="shared" si="17"/>
        <v>0.66241054097156127</v>
      </c>
      <c r="AI54" s="157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0"/>
        <v>15892.489799999999</v>
      </c>
      <c r="J55" s="74">
        <f t="shared" si="1"/>
        <v>892.71428400000082</v>
      </c>
      <c r="K55" s="74">
        <f t="shared" si="2"/>
        <v>3570.8571360000033</v>
      </c>
      <c r="L55" s="83">
        <v>0.224688339016584</v>
      </c>
      <c r="M55" s="48">
        <v>4569.0908175000004</v>
      </c>
      <c r="N55" s="48">
        <f t="shared" si="3"/>
        <v>18276.363270000002</v>
      </c>
      <c r="O55" s="48">
        <f t="shared" si="4"/>
        <v>945.95831450999856</v>
      </c>
      <c r="P55" s="48">
        <f t="shared" si="5"/>
        <v>3783.8332580399942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12"/>
        <v>16766.919999999998</v>
      </c>
      <c r="AD55" s="116">
        <f t="shared" si="13"/>
        <v>3264.66</v>
      </c>
      <c r="AE55" s="181">
        <f t="shared" si="14"/>
        <v>1.0550215989441754</v>
      </c>
      <c r="AF55" s="182">
        <f t="shared" si="15"/>
        <v>0.91425108192846971</v>
      </c>
      <c r="AG55" s="56">
        <f t="shared" si="16"/>
        <v>0.91741008603841334</v>
      </c>
      <c r="AH55" s="56">
        <f t="shared" si="17"/>
        <v>0.86279171870566951</v>
      </c>
      <c r="AI55" s="157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0"/>
        <v>36147.366000000002</v>
      </c>
      <c r="J56" s="74">
        <f t="shared" si="1"/>
        <v>2532.1823100000011</v>
      </c>
      <c r="K56" s="74">
        <f t="shared" si="2"/>
        <v>10128.729240000004</v>
      </c>
      <c r="L56" s="83">
        <v>0.28020656442851199</v>
      </c>
      <c r="M56" s="48">
        <v>10392.367725</v>
      </c>
      <c r="N56" s="48">
        <f t="shared" si="3"/>
        <v>41569.4709</v>
      </c>
      <c r="O56" s="48">
        <f t="shared" si="4"/>
        <v>2683.2088977750032</v>
      </c>
      <c r="P56" s="48">
        <f t="shared" si="5"/>
        <v>10732.835591100013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12"/>
        <v>38002.75</v>
      </c>
      <c r="AD56" s="116">
        <f t="shared" si="13"/>
        <v>8618.5</v>
      </c>
      <c r="AE56" s="181">
        <f t="shared" si="14"/>
        <v>1.0513283319177391</v>
      </c>
      <c r="AF56" s="182">
        <f t="shared" si="15"/>
        <v>0.85089647435377558</v>
      </c>
      <c r="AG56" s="56">
        <f t="shared" si="16"/>
        <v>0.91419854949368629</v>
      </c>
      <c r="AH56" s="56">
        <f t="shared" si="17"/>
        <v>0.80300307657248726</v>
      </c>
      <c r="AI56" s="157"/>
    </row>
    <row r="57" spans="1:35" hidden="1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0"/>
        <v>36222.461280000003</v>
      </c>
      <c r="J57" s="74">
        <f t="shared" si="1"/>
        <v>2265.5515805999967</v>
      </c>
      <c r="K57" s="74">
        <f t="shared" si="2"/>
        <v>9062.2063223999867</v>
      </c>
      <c r="L57" s="83">
        <v>0.250181958988072</v>
      </c>
      <c r="M57" s="48">
        <v>10413.957618</v>
      </c>
      <c r="N57" s="48">
        <f t="shared" si="3"/>
        <v>41655.830472000001</v>
      </c>
      <c r="O57" s="48">
        <f t="shared" si="4"/>
        <v>2400.6755498715002</v>
      </c>
      <c r="P57" s="48">
        <f t="shared" si="5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12"/>
        <v>35638.07</v>
      </c>
      <c r="AD57" s="116">
        <f t="shared" si="13"/>
        <v>8367.6900000001006</v>
      </c>
      <c r="AE57" s="182">
        <f t="shared" si="14"/>
        <v>0.98386660488135658</v>
      </c>
      <c r="AF57" s="182">
        <f t="shared" si="15"/>
        <v>0.92336123260809244</v>
      </c>
      <c r="AG57" s="56">
        <f t="shared" si="16"/>
        <v>0.85553617815770144</v>
      </c>
      <c r="AH57" s="56">
        <f t="shared" si="17"/>
        <v>0.87138909716975232</v>
      </c>
      <c r="AI57" s="157"/>
    </row>
    <row r="58" spans="1:35" hidden="1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0"/>
        <v>52150.576679999998</v>
      </c>
      <c r="J58" s="74">
        <f t="shared" si="1"/>
        <v>3128.7200616000032</v>
      </c>
      <c r="K58" s="74">
        <f t="shared" si="2"/>
        <v>12514.880246400013</v>
      </c>
      <c r="L58" s="83">
        <v>0.23997587453715599</v>
      </c>
      <c r="M58" s="48">
        <v>14993.290795499999</v>
      </c>
      <c r="N58" s="48">
        <f t="shared" si="3"/>
        <v>59973.163181999997</v>
      </c>
      <c r="O58" s="48">
        <f t="shared" si="4"/>
        <v>3315.3258652739923</v>
      </c>
      <c r="P58" s="48">
        <f t="shared" si="5"/>
        <v>13261.303461095969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12"/>
        <v>53699.47</v>
      </c>
      <c r="AD58" s="116">
        <f t="shared" si="13"/>
        <v>11429.17</v>
      </c>
      <c r="AE58" s="181">
        <f t="shared" si="14"/>
        <v>1.0297004063733395</v>
      </c>
      <c r="AF58" s="182">
        <f t="shared" si="15"/>
        <v>0.91324645341993393</v>
      </c>
      <c r="AG58" s="56">
        <f t="shared" si="16"/>
        <v>0.89539165771594742</v>
      </c>
      <c r="AH58" s="56">
        <f t="shared" si="17"/>
        <v>0.8618436365270723</v>
      </c>
      <c r="AI58" s="157"/>
    </row>
    <row r="59" spans="1:35" hidden="1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0"/>
        <v>44721.532079999997</v>
      </c>
      <c r="J59" s="74">
        <f t="shared" si="1"/>
        <v>2752.4520576000045</v>
      </c>
      <c r="K59" s="74">
        <f t="shared" si="2"/>
        <v>11009.808230400018</v>
      </c>
      <c r="L59" s="83">
        <v>0.24618584646664499</v>
      </c>
      <c r="M59" s="48">
        <v>12857.440473000001</v>
      </c>
      <c r="N59" s="48">
        <f t="shared" si="3"/>
        <v>51429.761892000002</v>
      </c>
      <c r="O59" s="48">
        <f t="shared" si="4"/>
        <v>2916.6161624640013</v>
      </c>
      <c r="P59" s="48">
        <f t="shared" si="5"/>
        <v>11666.464649856005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12"/>
        <v>37500.28</v>
      </c>
      <c r="AD59" s="116">
        <f t="shared" si="13"/>
        <v>10016.98</v>
      </c>
      <c r="AE59" s="182">
        <f t="shared" si="14"/>
        <v>0.83852851760350522</v>
      </c>
      <c r="AF59" s="182">
        <f t="shared" si="15"/>
        <v>0.90982329486369751</v>
      </c>
      <c r="AG59" s="56">
        <f t="shared" si="16"/>
        <v>0.72915523269870008</v>
      </c>
      <c r="AH59" s="56">
        <f t="shared" si="17"/>
        <v>0.85861315322492626</v>
      </c>
      <c r="AI59" s="157"/>
    </row>
    <row r="60" spans="1:35" hidden="1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0"/>
        <v>16803.590759999999</v>
      </c>
      <c r="J60" s="74">
        <f t="shared" si="1"/>
        <v>645.07960439999977</v>
      </c>
      <c r="K60" s="74">
        <f t="shared" si="2"/>
        <v>2580.3184175999991</v>
      </c>
      <c r="L60" s="83">
        <v>0.15355756126495901</v>
      </c>
      <c r="M60" s="48">
        <v>4831.0323435</v>
      </c>
      <c r="N60" s="48">
        <f t="shared" si="3"/>
        <v>19324.129374</v>
      </c>
      <c r="O60" s="48">
        <f t="shared" si="4"/>
        <v>724.65485152500003</v>
      </c>
      <c r="P60" s="48">
        <f t="shared" si="5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12"/>
        <v>17361.09</v>
      </c>
      <c r="AD60" s="116">
        <f t="shared" si="13"/>
        <v>3170.61</v>
      </c>
      <c r="AE60" s="181">
        <f t="shared" si="14"/>
        <v>1.033177387378839</v>
      </c>
      <c r="AF60" s="181">
        <f t="shared" si="15"/>
        <v>1.2287669530914103</v>
      </c>
      <c r="AG60" s="56">
        <f t="shared" si="16"/>
        <v>0.89841511945985997</v>
      </c>
      <c r="AH60" s="56">
        <f t="shared" si="17"/>
        <v>1.093834531476471</v>
      </c>
      <c r="AI60" s="157">
        <v>300</v>
      </c>
    </row>
    <row r="61" spans="1:35" hidden="1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0"/>
        <v>60000</v>
      </c>
      <c r="J61" s="74">
        <f t="shared" si="1"/>
        <v>4380.8795694686696</v>
      </c>
      <c r="K61" s="74">
        <f t="shared" si="2"/>
        <v>17523.518277874678</v>
      </c>
      <c r="L61" s="83">
        <v>0.29205863796457798</v>
      </c>
      <c r="M61" s="48">
        <v>17250</v>
      </c>
      <c r="N61" s="48">
        <f t="shared" si="3"/>
        <v>69000</v>
      </c>
      <c r="O61" s="48">
        <f t="shared" si="4"/>
        <v>4642.1677437905437</v>
      </c>
      <c r="P61" s="48">
        <f t="shared" si="5"/>
        <v>18568.670975162175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12"/>
        <v>61530.33</v>
      </c>
      <c r="AD61" s="116">
        <f t="shared" si="13"/>
        <v>16469.580000000002</v>
      </c>
      <c r="AE61" s="181">
        <f t="shared" si="14"/>
        <v>1.0255055</v>
      </c>
      <c r="AF61" s="182">
        <f t="shared" si="15"/>
        <v>0.93985578345842868</v>
      </c>
      <c r="AG61" s="56">
        <f t="shared" si="16"/>
        <v>0.89174391304347833</v>
      </c>
      <c r="AH61" s="56">
        <f t="shared" si="17"/>
        <v>0.88695523885527627</v>
      </c>
      <c r="AI61" s="157"/>
    </row>
    <row r="62" spans="1:35" hidden="1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0"/>
        <v>51500.198519999998</v>
      </c>
      <c r="J62" s="74">
        <f t="shared" si="1"/>
        <v>3611.6985995999935</v>
      </c>
      <c r="K62" s="74">
        <f t="shared" si="2"/>
        <v>14446.794398399974</v>
      </c>
      <c r="L62" s="83">
        <v>0.28051919824715998</v>
      </c>
      <c r="M62" s="48">
        <v>14806.3070745</v>
      </c>
      <c r="N62" s="48">
        <f t="shared" si="3"/>
        <v>59225.228298000002</v>
      </c>
      <c r="O62" s="48">
        <f t="shared" si="4"/>
        <v>3827.1106232189959</v>
      </c>
      <c r="P62" s="48">
        <f t="shared" si="5"/>
        <v>15308.442492875984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12"/>
        <v>52654.82</v>
      </c>
      <c r="AD62" s="116">
        <f t="shared" si="13"/>
        <v>12353.7</v>
      </c>
      <c r="AE62" s="181">
        <f t="shared" si="14"/>
        <v>1.0224197481404194</v>
      </c>
      <c r="AF62" s="182">
        <f t="shared" si="15"/>
        <v>0.85511703560813535</v>
      </c>
      <c r="AG62" s="56">
        <f t="shared" si="16"/>
        <v>0.88906065055688643</v>
      </c>
      <c r="AH62" s="56">
        <f t="shared" si="17"/>
        <v>0.80698608011552986</v>
      </c>
      <c r="AI62" s="157"/>
    </row>
    <row r="63" spans="1:35" hidden="1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0"/>
        <v>52000</v>
      </c>
      <c r="J63" s="74">
        <f t="shared" si="1"/>
        <v>1959.3510431915552</v>
      </c>
      <c r="K63" s="74">
        <f t="shared" si="2"/>
        <v>7837.4041727662207</v>
      </c>
      <c r="L63" s="83">
        <v>0.15071931101473501</v>
      </c>
      <c r="M63" s="48">
        <v>14950</v>
      </c>
      <c r="N63" s="48">
        <f t="shared" si="3"/>
        <v>59800</v>
      </c>
      <c r="O63" s="48">
        <f t="shared" si="4"/>
        <v>2242.5</v>
      </c>
      <c r="P63" s="48">
        <f t="shared" si="5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12"/>
        <v>53159.53</v>
      </c>
      <c r="AD63" s="116">
        <f t="shared" si="13"/>
        <v>8756.52</v>
      </c>
      <c r="AE63" s="181">
        <f t="shared" si="14"/>
        <v>1.0222986538461538</v>
      </c>
      <c r="AF63" s="181">
        <f t="shared" si="15"/>
        <v>1.1172729907725782</v>
      </c>
      <c r="AG63" s="56">
        <f t="shared" si="16"/>
        <v>0.88895535117056856</v>
      </c>
      <c r="AH63" s="56">
        <f t="shared" si="17"/>
        <v>0.97620066889632107</v>
      </c>
      <c r="AI63" s="157">
        <v>500</v>
      </c>
    </row>
    <row r="64" spans="1:35" hidden="1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0"/>
        <v>19423.277999999998</v>
      </c>
      <c r="J64" s="74">
        <f t="shared" si="1"/>
        <v>1279.9023300000017</v>
      </c>
      <c r="K64" s="74">
        <f t="shared" si="2"/>
        <v>5119.6093200000068</v>
      </c>
      <c r="L64" s="83">
        <v>0.26358111746122398</v>
      </c>
      <c r="M64" s="48">
        <v>5584.1924250000002</v>
      </c>
      <c r="N64" s="48">
        <f t="shared" si="3"/>
        <v>22336.769700000001</v>
      </c>
      <c r="O64" s="48">
        <f t="shared" si="4"/>
        <v>1356.2393618250014</v>
      </c>
      <c r="P64" s="48">
        <f t="shared" si="5"/>
        <v>5424.9574473000057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12"/>
        <v>19828.900000000001</v>
      </c>
      <c r="AD64" s="116">
        <f t="shared" si="13"/>
        <v>4544.93</v>
      </c>
      <c r="AE64" s="181">
        <f t="shared" si="14"/>
        <v>1.0208832927171203</v>
      </c>
      <c r="AF64" s="182">
        <f t="shared" si="15"/>
        <v>0.88774938006402293</v>
      </c>
      <c r="AG64" s="56">
        <f t="shared" si="16"/>
        <v>0.88772460236271322</v>
      </c>
      <c r="AH64" s="56">
        <f t="shared" si="17"/>
        <v>0.83778168661249242</v>
      </c>
      <c r="AI64" s="157"/>
    </row>
    <row r="65" spans="1:35" hidden="1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0"/>
        <v>45301.048199999997</v>
      </c>
      <c r="J65" s="74">
        <f t="shared" si="1"/>
        <v>3368.140574400004</v>
      </c>
      <c r="K65" s="74">
        <f t="shared" si="2"/>
        <v>13472.562297600016</v>
      </c>
      <c r="L65" s="83">
        <v>0.297400674662535</v>
      </c>
      <c r="M65" s="48">
        <v>13024.0513575</v>
      </c>
      <c r="N65" s="48">
        <f t="shared" si="3"/>
        <v>52096.205430000002</v>
      </c>
      <c r="O65" s="48">
        <f t="shared" si="4"/>
        <v>3569.0261015160049</v>
      </c>
      <c r="P65" s="48">
        <f t="shared" si="5"/>
        <v>14276.10440606402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12"/>
        <v>45793.68</v>
      </c>
      <c r="AD65" s="116">
        <f t="shared" si="13"/>
        <v>9727.6299999999992</v>
      </c>
      <c r="AE65" s="181">
        <f t="shared" si="14"/>
        <v>1.0108746225435024</v>
      </c>
      <c r="AF65" s="182">
        <f t="shared" si="15"/>
        <v>0.72203266053799331</v>
      </c>
      <c r="AG65" s="56">
        <f t="shared" si="16"/>
        <v>0.87902141090739316</v>
      </c>
      <c r="AH65" s="56">
        <f t="shared" si="17"/>
        <v>0.68139246697215394</v>
      </c>
      <c r="AI65" s="157"/>
    </row>
    <row r="66" spans="1:35" hidden="1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0"/>
        <v>66000</v>
      </c>
      <c r="J66" s="74">
        <f t="shared" si="1"/>
        <v>3851.4993277602598</v>
      </c>
      <c r="K66" s="74">
        <f t="shared" si="2"/>
        <v>15405.997311041039</v>
      </c>
      <c r="L66" s="83">
        <v>0.23342420168243999</v>
      </c>
      <c r="M66" s="48">
        <v>18975</v>
      </c>
      <c r="N66" s="48">
        <f t="shared" si="3"/>
        <v>75900</v>
      </c>
      <c r="O66" s="48">
        <f t="shared" si="4"/>
        <v>4081.2137519516673</v>
      </c>
      <c r="P66" s="48">
        <f t="shared" si="5"/>
        <v>16324.855007806669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12"/>
        <v>66363.960000000006</v>
      </c>
      <c r="AD66" s="116">
        <f t="shared" si="13"/>
        <v>15479.04</v>
      </c>
      <c r="AE66" s="181">
        <f t="shared" si="14"/>
        <v>1.0055145454545455</v>
      </c>
      <c r="AF66" s="181">
        <f t="shared" si="15"/>
        <v>1.0047411853633528</v>
      </c>
      <c r="AG66" s="56">
        <f t="shared" si="16"/>
        <v>0.87436047430830044</v>
      </c>
      <c r="AH66" s="56">
        <f t="shared" si="17"/>
        <v>0.94818851331897325</v>
      </c>
      <c r="AI66" s="157">
        <v>500</v>
      </c>
    </row>
    <row r="67" spans="1:35" hidden="1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18">H67*4</f>
        <v>47337.93576</v>
      </c>
      <c r="J67" s="74">
        <f t="shared" ref="J67:J127" si="19">H67*L67</f>
        <v>3052.4737571999981</v>
      </c>
      <c r="K67" s="74">
        <f t="shared" ref="K67:K128" si="20">J67*4</f>
        <v>12209.895028799992</v>
      </c>
      <c r="L67" s="83">
        <v>0.25793044907372598</v>
      </c>
      <c r="M67" s="48">
        <v>13609.656531000001</v>
      </c>
      <c r="N67" s="48">
        <f t="shared" ref="N67:N128" si="21">M67*4</f>
        <v>54438.626124000002</v>
      </c>
      <c r="O67" s="48">
        <f t="shared" ref="O67:O127" si="22">M67*Q67</f>
        <v>3234.532013432995</v>
      </c>
      <c r="P67" s="48">
        <f t="shared" ref="P67:P128" si="23">O67*4</f>
        <v>12938.12805373198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12"/>
        <v>44700.21</v>
      </c>
      <c r="AD67" s="116">
        <f t="shared" si="13"/>
        <v>10134.44</v>
      </c>
      <c r="AE67" s="182">
        <f t="shared" si="14"/>
        <v>0.94427881745048869</v>
      </c>
      <c r="AF67" s="182">
        <f t="shared" si="15"/>
        <v>0.83001860180578713</v>
      </c>
      <c r="AG67" s="56">
        <f t="shared" si="16"/>
        <v>0.82111201517433796</v>
      </c>
      <c r="AH67" s="56">
        <f t="shared" si="17"/>
        <v>0.78330033200411397</v>
      </c>
      <c r="AI67" s="157"/>
    </row>
    <row r="68" spans="1:35" hidden="1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18"/>
        <v>31638.23676</v>
      </c>
      <c r="J68" s="74">
        <f t="shared" si="19"/>
        <v>2149.313235299996</v>
      </c>
      <c r="K68" s="74">
        <f t="shared" si="20"/>
        <v>8597.252941199984</v>
      </c>
      <c r="L68" s="83">
        <v>0.27173615920560501</v>
      </c>
      <c r="M68" s="48">
        <v>9095.9930684999999</v>
      </c>
      <c r="N68" s="48">
        <f t="shared" si="21"/>
        <v>36383.972274</v>
      </c>
      <c r="O68" s="48">
        <f t="shared" si="22"/>
        <v>2277.5044175482508</v>
      </c>
      <c r="P68" s="48">
        <f t="shared" si="23"/>
        <v>9110.0176701930031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24">Y68-AA68</f>
        <v>31432.92</v>
      </c>
      <c r="AD68" s="116">
        <f t="shared" ref="AD68:AD99" si="25">Z68-AB68</f>
        <v>8078.54</v>
      </c>
      <c r="AE68" s="182">
        <f t="shared" ref="AE68:AE99" si="26">AC68/I68</f>
        <v>0.9935104866444523</v>
      </c>
      <c r="AF68" s="182">
        <f t="shared" ref="AF68:AF99" si="27">AD68/K68</f>
        <v>0.93966526927290994</v>
      </c>
      <c r="AG68" s="56">
        <f t="shared" ref="AG68:AG99" si="28">AC68/N68</f>
        <v>0.86392216229952368</v>
      </c>
      <c r="AH68" s="56">
        <f t="shared" ref="AH68:AH99" si="29">AD68/P68</f>
        <v>0.88677544791511365</v>
      </c>
      <c r="AI68" s="157"/>
    </row>
    <row r="69" spans="1:35" hidden="1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18"/>
        <v>39283.383959999999</v>
      </c>
      <c r="J69" s="74">
        <f t="shared" si="19"/>
        <v>2456.948592000002</v>
      </c>
      <c r="K69" s="74">
        <f t="shared" si="20"/>
        <v>9827.794368000008</v>
      </c>
      <c r="L69" s="83">
        <v>0.25017687829559399</v>
      </c>
      <c r="M69" s="48">
        <v>11293.9728885</v>
      </c>
      <c r="N69" s="48">
        <f t="shared" si="21"/>
        <v>45175.891554000002</v>
      </c>
      <c r="O69" s="48">
        <f t="shared" si="22"/>
        <v>2603.4880258800054</v>
      </c>
      <c r="P69" s="48">
        <f t="shared" si="23"/>
        <v>10413.952103520021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24"/>
        <v>38689.339999999997</v>
      </c>
      <c r="AD69" s="116">
        <f t="shared" si="25"/>
        <v>8115.78</v>
      </c>
      <c r="AE69" s="182">
        <f t="shared" si="26"/>
        <v>0.98487798401978599</v>
      </c>
      <c r="AF69" s="182">
        <f t="shared" si="27"/>
        <v>0.82579871903156132</v>
      </c>
      <c r="AG69" s="56">
        <f t="shared" si="28"/>
        <v>0.85641563827807476</v>
      </c>
      <c r="AH69" s="56">
        <f t="shared" si="29"/>
        <v>0.77931796875239934</v>
      </c>
      <c r="AI69" s="157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18"/>
        <v>26610.372179999998</v>
      </c>
      <c r="J70" s="74">
        <f t="shared" si="19"/>
        <v>1615.2726618000004</v>
      </c>
      <c r="K70" s="74">
        <f t="shared" si="20"/>
        <v>6461.0906472000015</v>
      </c>
      <c r="L70" s="83">
        <v>0.24280346789196999</v>
      </c>
      <c r="M70" s="48">
        <v>7650.4820017499997</v>
      </c>
      <c r="N70" s="48">
        <f t="shared" si="21"/>
        <v>30601.928006999999</v>
      </c>
      <c r="O70" s="48">
        <f t="shared" si="22"/>
        <v>1711.612138414501</v>
      </c>
      <c r="P70" s="48">
        <f t="shared" si="23"/>
        <v>6846.4485536580041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24"/>
        <v>25925.5</v>
      </c>
      <c r="AD70" s="116">
        <f t="shared" si="25"/>
        <v>4294.1499999999996</v>
      </c>
      <c r="AE70" s="182">
        <f t="shared" si="26"/>
        <v>0.97426296124806777</v>
      </c>
      <c r="AF70" s="182">
        <f t="shared" si="27"/>
        <v>0.66461689434134874</v>
      </c>
      <c r="AG70" s="56">
        <f t="shared" si="28"/>
        <v>0.847185183693972</v>
      </c>
      <c r="AH70" s="56">
        <f t="shared" si="29"/>
        <v>0.62720839371613601</v>
      </c>
      <c r="AI70" s="157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18"/>
        <v>28255.01238</v>
      </c>
      <c r="J71" s="74">
        <f t="shared" si="19"/>
        <v>2078.4668688000002</v>
      </c>
      <c r="K71" s="74">
        <f t="shared" si="20"/>
        <v>8313.8674752000006</v>
      </c>
      <c r="L71" s="83">
        <v>0.29424398628417803</v>
      </c>
      <c r="M71" s="48">
        <v>8123.3160592499999</v>
      </c>
      <c r="N71" s="48">
        <f t="shared" si="21"/>
        <v>32493.264236999999</v>
      </c>
      <c r="O71" s="48">
        <f t="shared" si="22"/>
        <v>2202.4325713319972</v>
      </c>
      <c r="P71" s="48">
        <f t="shared" si="23"/>
        <v>8809.7302853279889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24"/>
        <v>27462.58</v>
      </c>
      <c r="AD71" s="116">
        <f t="shared" si="25"/>
        <v>5480.18</v>
      </c>
      <c r="AE71" s="182">
        <f t="shared" si="26"/>
        <v>0.97195427241925714</v>
      </c>
      <c r="AF71" s="182">
        <f t="shared" si="27"/>
        <v>0.65916133692859558</v>
      </c>
      <c r="AG71" s="56">
        <f t="shared" si="28"/>
        <v>0.84517762819065834</v>
      </c>
      <c r="AH71" s="56">
        <f t="shared" si="29"/>
        <v>0.62205990677454337</v>
      </c>
      <c r="AI71" s="157"/>
    </row>
    <row r="72" spans="1:35" hidden="1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18"/>
        <v>34179.99912</v>
      </c>
      <c r="J72" s="74">
        <f t="shared" si="19"/>
        <v>1934.6833800000013</v>
      </c>
      <c r="K72" s="74">
        <f t="shared" si="20"/>
        <v>7738.7335200000052</v>
      </c>
      <c r="L72" s="83">
        <v>0.226411167912283</v>
      </c>
      <c r="M72" s="48">
        <v>9826.7497469999998</v>
      </c>
      <c r="N72" s="48">
        <f t="shared" si="21"/>
        <v>39306.998987999999</v>
      </c>
      <c r="O72" s="48">
        <f t="shared" si="22"/>
        <v>2050.0734244499981</v>
      </c>
      <c r="P72" s="48">
        <f t="shared" si="23"/>
        <v>8200.2936977999925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24"/>
        <v>32793.39</v>
      </c>
      <c r="AD72" s="116">
        <f t="shared" si="25"/>
        <v>8764.51</v>
      </c>
      <c r="AE72" s="182">
        <f t="shared" si="26"/>
        <v>0.9594321487507399</v>
      </c>
      <c r="AF72" s="182">
        <f t="shared" si="27"/>
        <v>1.1325509500164304</v>
      </c>
      <c r="AG72" s="56">
        <f t="shared" si="28"/>
        <v>0.83428882500064339</v>
      </c>
      <c r="AH72" s="56">
        <f t="shared" si="29"/>
        <v>1.0688044017681193</v>
      </c>
      <c r="AI72" s="157"/>
    </row>
    <row r="73" spans="1:35" hidden="1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18"/>
        <v>30517.858260000001</v>
      </c>
      <c r="J73" s="74">
        <f t="shared" si="19"/>
        <v>2054.0336102999972</v>
      </c>
      <c r="K73" s="74">
        <f t="shared" si="20"/>
        <v>8216.1344411999889</v>
      </c>
      <c r="L73" s="83">
        <v>0.26922382203894502</v>
      </c>
      <c r="M73" s="48">
        <v>8773.8842497500009</v>
      </c>
      <c r="N73" s="48">
        <f t="shared" si="21"/>
        <v>35095.536999000004</v>
      </c>
      <c r="O73" s="48">
        <f t="shared" si="22"/>
        <v>2176.5420434857469</v>
      </c>
      <c r="P73" s="48">
        <f t="shared" si="23"/>
        <v>8706.1681739429878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24"/>
        <v>29278.19</v>
      </c>
      <c r="AD73" s="116">
        <f t="shared" si="25"/>
        <v>8470.48</v>
      </c>
      <c r="AE73" s="182">
        <f t="shared" si="26"/>
        <v>0.95937892333601782</v>
      </c>
      <c r="AF73" s="182">
        <f t="shared" si="27"/>
        <v>1.0309568399373541</v>
      </c>
      <c r="AG73" s="56">
        <f t="shared" si="28"/>
        <v>0.83424254203131976</v>
      </c>
      <c r="AH73" s="56">
        <f t="shared" si="29"/>
        <v>0.972928598525309</v>
      </c>
      <c r="AI73" s="157"/>
    </row>
    <row r="74" spans="1:35" hidden="1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18"/>
        <v>120000</v>
      </c>
      <c r="J74" s="74">
        <f t="shared" si="19"/>
        <v>7015.5685103455498</v>
      </c>
      <c r="K74" s="74">
        <f t="shared" si="20"/>
        <v>28062.274041382199</v>
      </c>
      <c r="L74" s="83">
        <v>0.233852283678185</v>
      </c>
      <c r="M74" s="48">
        <v>34500</v>
      </c>
      <c r="N74" s="48">
        <f t="shared" si="21"/>
        <v>138000</v>
      </c>
      <c r="O74" s="48">
        <f t="shared" si="22"/>
        <v>7433.997060784015</v>
      </c>
      <c r="P74" s="48">
        <f t="shared" si="23"/>
        <v>29735.98824313606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24"/>
        <v>113873.58</v>
      </c>
      <c r="AD74" s="116">
        <f t="shared" si="25"/>
        <v>32979.58</v>
      </c>
      <c r="AE74" s="182">
        <f t="shared" si="26"/>
        <v>0.94894650000000003</v>
      </c>
      <c r="AF74" s="182">
        <f t="shared" si="27"/>
        <v>1.1752283493264468</v>
      </c>
      <c r="AG74" s="56">
        <f t="shared" si="28"/>
        <v>0.82517086956521746</v>
      </c>
      <c r="AH74" s="56">
        <f t="shared" si="29"/>
        <v>1.1090796690643923</v>
      </c>
      <c r="AI74" s="157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18"/>
        <v>30016.286639999998</v>
      </c>
      <c r="J75" s="74">
        <f t="shared" si="19"/>
        <v>2043.0190116000015</v>
      </c>
      <c r="K75" s="74">
        <f t="shared" si="20"/>
        <v>8172.0760464000059</v>
      </c>
      <c r="L75" s="83">
        <v>0.27225473105356801</v>
      </c>
      <c r="M75" s="48">
        <v>8629.6824089999991</v>
      </c>
      <c r="N75" s="48">
        <f t="shared" si="21"/>
        <v>34518.729635999996</v>
      </c>
      <c r="O75" s="48">
        <f t="shared" si="22"/>
        <v>2164.8705026490011</v>
      </c>
      <c r="P75" s="48">
        <f t="shared" si="23"/>
        <v>8659.4820105960043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24"/>
        <v>28390.27</v>
      </c>
      <c r="AD75" s="116">
        <f t="shared" si="25"/>
        <v>6743.92</v>
      </c>
      <c r="AE75" s="182">
        <f t="shared" si="26"/>
        <v>0.9458288541983354</v>
      </c>
      <c r="AF75" s="182">
        <f t="shared" si="27"/>
        <v>0.82523950605805452</v>
      </c>
      <c r="AG75" s="56">
        <f t="shared" si="28"/>
        <v>0.82245987321594383</v>
      </c>
      <c r="AH75" s="56">
        <f t="shared" si="29"/>
        <v>0.77879023153439608</v>
      </c>
      <c r="AI75" s="157"/>
    </row>
    <row r="76" spans="1:35" hidden="1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18"/>
        <v>30932.480879999999</v>
      </c>
      <c r="J76" s="74">
        <f t="shared" si="19"/>
        <v>2035.400043599999</v>
      </c>
      <c r="K76" s="74">
        <f t="shared" si="20"/>
        <v>8141.6001743999959</v>
      </c>
      <c r="L76" s="83">
        <v>0.26320553485459702</v>
      </c>
      <c r="M76" s="48">
        <v>8893.0882529999999</v>
      </c>
      <c r="N76" s="48">
        <f t="shared" si="21"/>
        <v>35572.353012</v>
      </c>
      <c r="O76" s="48">
        <f t="shared" si="22"/>
        <v>2156.7971176290043</v>
      </c>
      <c r="P76" s="48">
        <f t="shared" si="23"/>
        <v>8627.1884705160173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24"/>
        <v>29187.79</v>
      </c>
      <c r="AD76" s="116">
        <f t="shared" si="25"/>
        <v>5900.63</v>
      </c>
      <c r="AE76" s="182">
        <f t="shared" si="26"/>
        <v>0.94359680082666564</v>
      </c>
      <c r="AF76" s="182">
        <f t="shared" si="27"/>
        <v>0.72475064773551756</v>
      </c>
      <c r="AG76" s="56">
        <f t="shared" si="28"/>
        <v>0.82051895724057877</v>
      </c>
      <c r="AH76" s="56">
        <f t="shared" si="29"/>
        <v>0.68395747005710961</v>
      </c>
      <c r="AI76" s="157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18"/>
        <v>52160.56884</v>
      </c>
      <c r="J77" s="74">
        <f t="shared" si="19"/>
        <v>3387.1795272000008</v>
      </c>
      <c r="K77" s="74">
        <f t="shared" si="20"/>
        <v>13548.718108800003</v>
      </c>
      <c r="L77" s="83">
        <v>0.25975019847578801</v>
      </c>
      <c r="M77" s="48">
        <v>14996.1635415</v>
      </c>
      <c r="N77" s="48">
        <f t="shared" si="21"/>
        <v>59984.654166</v>
      </c>
      <c r="O77" s="48">
        <f t="shared" si="22"/>
        <v>3589.2005918579976</v>
      </c>
      <c r="P77" s="48">
        <f t="shared" si="23"/>
        <v>14356.80236743199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24"/>
        <v>47635.200000000004</v>
      </c>
      <c r="AD77" s="116">
        <f t="shared" si="25"/>
        <v>11705.01</v>
      </c>
      <c r="AE77" s="182">
        <f t="shared" si="26"/>
        <v>0.91324157422666641</v>
      </c>
      <c r="AF77" s="182">
        <f t="shared" si="27"/>
        <v>0.86392010712788392</v>
      </c>
      <c r="AG77" s="56">
        <f t="shared" si="28"/>
        <v>0.7941231080231882</v>
      </c>
      <c r="AH77" s="56">
        <f t="shared" si="29"/>
        <v>0.81529366361916999</v>
      </c>
      <c r="AI77" s="157"/>
    </row>
    <row r="78" spans="1:35" hidden="1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18"/>
        <v>47466.878040000003</v>
      </c>
      <c r="J78" s="74">
        <f t="shared" si="19"/>
        <v>2775.1223051999982</v>
      </c>
      <c r="K78" s="74">
        <f t="shared" si="20"/>
        <v>11100.489220799993</v>
      </c>
      <c r="L78" s="83">
        <v>0.233857579835895</v>
      </c>
      <c r="M78" s="48">
        <v>13646.727436499999</v>
      </c>
      <c r="N78" s="48">
        <f t="shared" si="21"/>
        <v>54586.909745999998</v>
      </c>
      <c r="O78" s="48">
        <f t="shared" si="22"/>
        <v>2940.6385284029998</v>
      </c>
      <c r="P78" s="48">
        <f t="shared" si="23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24"/>
        <v>36036.129999999997</v>
      </c>
      <c r="AD78" s="116">
        <f t="shared" si="25"/>
        <v>9291.4</v>
      </c>
      <c r="AE78" s="182">
        <f t="shared" si="26"/>
        <v>0.75918475130453289</v>
      </c>
      <c r="AF78" s="182">
        <f t="shared" si="27"/>
        <v>0.83702617201680274</v>
      </c>
      <c r="AG78" s="56">
        <f t="shared" si="28"/>
        <v>0.66016065330828955</v>
      </c>
      <c r="AH78" s="56">
        <f t="shared" si="29"/>
        <v>0.78991347544558355</v>
      </c>
      <c r="AI78" s="157"/>
    </row>
    <row r="79" spans="1:35" hidden="1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18"/>
        <v>30490.01613</v>
      </c>
      <c r="J79" s="74">
        <f t="shared" si="19"/>
        <v>2063.0650698000036</v>
      </c>
      <c r="K79" s="74">
        <f t="shared" si="20"/>
        <v>8252.2602792000143</v>
      </c>
      <c r="L79" s="83">
        <v>0.27065450683971198</v>
      </c>
      <c r="M79" s="48">
        <v>8765.8796373749992</v>
      </c>
      <c r="N79" s="48">
        <f t="shared" si="21"/>
        <v>35063.518549499997</v>
      </c>
      <c r="O79" s="48">
        <f t="shared" si="22"/>
        <v>2186.1121650345003</v>
      </c>
      <c r="P79" s="48">
        <f t="shared" si="23"/>
        <v>8744.4486601380013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24"/>
        <v>28336.34</v>
      </c>
      <c r="AD79" s="116">
        <f t="shared" si="25"/>
        <v>6161.22</v>
      </c>
      <c r="AE79" s="182">
        <f t="shared" si="26"/>
        <v>0.92936454605935959</v>
      </c>
      <c r="AF79" s="182">
        <f t="shared" si="27"/>
        <v>0.74660999429810493</v>
      </c>
      <c r="AG79" s="56">
        <f t="shared" si="28"/>
        <v>0.80814308352987796</v>
      </c>
      <c r="AH79" s="56">
        <f t="shared" si="29"/>
        <v>0.70458644557960803</v>
      </c>
      <c r="AI79" s="157"/>
    </row>
    <row r="80" spans="1:35" hidden="1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18"/>
        <v>39139.724880000002</v>
      </c>
      <c r="J80" s="74">
        <f t="shared" si="19"/>
        <v>2876.926059000004</v>
      </c>
      <c r="K80" s="74">
        <f t="shared" si="20"/>
        <v>11507.704236000016</v>
      </c>
      <c r="L80" s="83">
        <v>0.29401597152974202</v>
      </c>
      <c r="M80" s="48">
        <v>11252.670903</v>
      </c>
      <c r="N80" s="48">
        <f t="shared" si="21"/>
        <v>45010.683612000001</v>
      </c>
      <c r="O80" s="48">
        <f t="shared" si="22"/>
        <v>3048.5141489474959</v>
      </c>
      <c r="P80" s="48">
        <f t="shared" si="23"/>
        <v>12194.056595789983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24"/>
        <v>36350.74</v>
      </c>
      <c r="AD80" s="116">
        <f t="shared" si="25"/>
        <v>10735.45</v>
      </c>
      <c r="AE80" s="182">
        <f t="shared" si="26"/>
        <v>0.92874285936983814</v>
      </c>
      <c r="AF80" s="182">
        <f t="shared" si="27"/>
        <v>0.93289241536255851</v>
      </c>
      <c r="AG80" s="56">
        <f t="shared" si="28"/>
        <v>0.80760248640855492</v>
      </c>
      <c r="AH80" s="56">
        <f t="shared" si="29"/>
        <v>0.88038380957707141</v>
      </c>
      <c r="AI80" s="157"/>
    </row>
    <row r="81" spans="1:35" hidden="1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18"/>
        <v>59989.646520000002</v>
      </c>
      <c r="J81" s="74">
        <f t="shared" si="19"/>
        <v>3418.4044439999939</v>
      </c>
      <c r="K81" s="74">
        <f t="shared" si="20"/>
        <v>13673.617775999975</v>
      </c>
      <c r="L81" s="83">
        <v>0.22793296125592799</v>
      </c>
      <c r="M81" s="48">
        <v>17247.023374500001</v>
      </c>
      <c r="N81" s="48">
        <f t="shared" si="21"/>
        <v>68988.093498000002</v>
      </c>
      <c r="O81" s="48">
        <f t="shared" si="22"/>
        <v>3622.2878519099995</v>
      </c>
      <c r="P81" s="48">
        <f t="shared" si="23"/>
        <v>14489.151407639998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24"/>
        <v>55586.01</v>
      </c>
      <c r="AD81" s="116">
        <f t="shared" si="25"/>
        <v>11739.68</v>
      </c>
      <c r="AE81" s="182">
        <f t="shared" si="26"/>
        <v>0.92659339110238181</v>
      </c>
      <c r="AF81" s="182">
        <f t="shared" si="27"/>
        <v>0.85856429456479066</v>
      </c>
      <c r="AG81" s="56">
        <f t="shared" si="28"/>
        <v>0.80573338356728852</v>
      </c>
      <c r="AH81" s="56">
        <f t="shared" si="29"/>
        <v>0.81023930730751925</v>
      </c>
      <c r="AI81" s="157"/>
    </row>
    <row r="82" spans="1:35" hidden="1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18"/>
        <v>74000</v>
      </c>
      <c r="J82" s="74">
        <f t="shared" si="19"/>
        <v>5382.8757607102643</v>
      </c>
      <c r="K82" s="74">
        <f t="shared" si="20"/>
        <v>21531.503042841057</v>
      </c>
      <c r="L82" s="83">
        <v>0.29096625733568998</v>
      </c>
      <c r="M82" s="48">
        <v>21275</v>
      </c>
      <c r="N82" s="48">
        <f t="shared" si="21"/>
        <v>85100</v>
      </c>
      <c r="O82" s="48">
        <f t="shared" si="22"/>
        <v>5703.9258507240575</v>
      </c>
      <c r="P82" s="48">
        <f t="shared" si="23"/>
        <v>22815.70340289623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24"/>
        <v>68439.56</v>
      </c>
      <c r="AD82" s="116">
        <f t="shared" si="25"/>
        <v>12912.92</v>
      </c>
      <c r="AE82" s="182">
        <f t="shared" si="26"/>
        <v>0.92485891891891892</v>
      </c>
      <c r="AF82" s="182">
        <f t="shared" si="27"/>
        <v>0.59972218262270249</v>
      </c>
      <c r="AG82" s="56">
        <f t="shared" si="28"/>
        <v>0.80422514688601643</v>
      </c>
      <c r="AH82" s="56">
        <f t="shared" si="29"/>
        <v>0.56596633344912928</v>
      </c>
      <c r="AI82" s="157"/>
    </row>
    <row r="83" spans="1:35" hidden="1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18"/>
        <v>23634.572039999999</v>
      </c>
      <c r="J83" s="74">
        <f t="shared" si="19"/>
        <v>1482.3378108000011</v>
      </c>
      <c r="K83" s="74">
        <f t="shared" si="20"/>
        <v>5929.3512432000043</v>
      </c>
      <c r="L83" s="83">
        <v>0.25087618397172401</v>
      </c>
      <c r="M83" s="48">
        <v>6794.9394615000001</v>
      </c>
      <c r="N83" s="48">
        <f t="shared" si="21"/>
        <v>27179.757846</v>
      </c>
      <c r="O83" s="48">
        <f t="shared" si="22"/>
        <v>1570.7486730870003</v>
      </c>
      <c r="P83" s="48">
        <f t="shared" si="23"/>
        <v>6282.9946923480011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24"/>
        <v>21551.66</v>
      </c>
      <c r="AD83" s="116">
        <f t="shared" si="25"/>
        <v>5724.35</v>
      </c>
      <c r="AE83" s="182">
        <f t="shared" si="26"/>
        <v>0.91187011821179564</v>
      </c>
      <c r="AF83" s="182">
        <f t="shared" si="27"/>
        <v>0.96542602473835448</v>
      </c>
      <c r="AG83" s="56">
        <f t="shared" si="28"/>
        <v>0.79293053757547449</v>
      </c>
      <c r="AH83" s="56">
        <f t="shared" si="29"/>
        <v>0.91108623837795555</v>
      </c>
      <c r="AI83" s="157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18"/>
        <v>44927.623619999998</v>
      </c>
      <c r="J84" s="74">
        <f t="shared" si="19"/>
        <v>3181.3022241000053</v>
      </c>
      <c r="K84" s="74">
        <f t="shared" si="20"/>
        <v>12725.208896400021</v>
      </c>
      <c r="L84" s="83">
        <v>0.283237969673857</v>
      </c>
      <c r="M84" s="48">
        <v>12916.691790749999</v>
      </c>
      <c r="N84" s="48">
        <f t="shared" si="21"/>
        <v>51666.767162999997</v>
      </c>
      <c r="O84" s="48">
        <f t="shared" si="22"/>
        <v>3371.0441781802542</v>
      </c>
      <c r="P84" s="48">
        <f t="shared" si="23"/>
        <v>13484.176712721017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24"/>
        <v>40904.44</v>
      </c>
      <c r="AD84" s="116">
        <f t="shared" si="25"/>
        <v>8845.25</v>
      </c>
      <c r="AE84" s="182">
        <f t="shared" si="26"/>
        <v>0.9104518936049617</v>
      </c>
      <c r="AF84" s="182">
        <f t="shared" si="27"/>
        <v>0.6950966441503631</v>
      </c>
      <c r="AG84" s="56">
        <f t="shared" si="28"/>
        <v>0.79169729878692319</v>
      </c>
      <c r="AH84" s="56">
        <f t="shared" si="29"/>
        <v>0.65597256610078103</v>
      </c>
      <c r="AI84" s="157"/>
    </row>
    <row r="85" spans="1:35" hidden="1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18"/>
        <v>63471.036240000001</v>
      </c>
      <c r="J85" s="74">
        <f t="shared" si="19"/>
        <v>4236.8841395999916</v>
      </c>
      <c r="K85" s="74">
        <f t="shared" si="20"/>
        <v>16947.536558399966</v>
      </c>
      <c r="L85" s="83">
        <v>0.26701212966363203</v>
      </c>
      <c r="M85" s="48">
        <v>18247.922919000001</v>
      </c>
      <c r="N85" s="48">
        <f t="shared" si="21"/>
        <v>72991.691676000002</v>
      </c>
      <c r="O85" s="48">
        <f t="shared" si="22"/>
        <v>4489.5840150689928</v>
      </c>
      <c r="P85" s="48">
        <f t="shared" si="23"/>
        <v>17958.336060275971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24"/>
        <v>56965.99</v>
      </c>
      <c r="AD85" s="116">
        <f t="shared" si="25"/>
        <v>13583.21</v>
      </c>
      <c r="AE85" s="182">
        <f t="shared" si="26"/>
        <v>0.89751157968490092</v>
      </c>
      <c r="AF85" s="182">
        <f t="shared" si="27"/>
        <v>0.80148580610481379</v>
      </c>
      <c r="AG85" s="56">
        <f t="shared" si="28"/>
        <v>0.78044485189991386</v>
      </c>
      <c r="AH85" s="56">
        <f t="shared" si="29"/>
        <v>0.75637352783737033</v>
      </c>
      <c r="AI85" s="157"/>
    </row>
    <row r="86" spans="1:35" hidden="1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18"/>
        <v>30523.5216</v>
      </c>
      <c r="J86" s="74">
        <f t="shared" si="19"/>
        <v>1929.7376279999974</v>
      </c>
      <c r="K86" s="74">
        <f t="shared" si="20"/>
        <v>7718.9505119999894</v>
      </c>
      <c r="L86" s="83">
        <v>0.252885319497341</v>
      </c>
      <c r="M86" s="48">
        <v>8775.5124599999999</v>
      </c>
      <c r="N86" s="48">
        <f t="shared" si="21"/>
        <v>35102.04984</v>
      </c>
      <c r="O86" s="48">
        <f t="shared" si="22"/>
        <v>2044.8326936699991</v>
      </c>
      <c r="P86" s="48">
        <f t="shared" si="23"/>
        <v>8179.3307746799965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24"/>
        <v>27379.07</v>
      </c>
      <c r="AD86" s="116">
        <f t="shared" si="25"/>
        <v>5804.42</v>
      </c>
      <c r="AE86" s="182">
        <f t="shared" si="26"/>
        <v>0.89698267319194258</v>
      </c>
      <c r="AF86" s="182">
        <f t="shared" si="27"/>
        <v>0.7519701015023178</v>
      </c>
      <c r="AG86" s="56">
        <f t="shared" si="28"/>
        <v>0.77998493321038487</v>
      </c>
      <c r="AH86" s="56">
        <f t="shared" si="29"/>
        <v>0.70964485480501782</v>
      </c>
      <c r="AI86" s="157"/>
    </row>
    <row r="87" spans="1:35" hidden="1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18"/>
        <v>66000</v>
      </c>
      <c r="J87" s="74">
        <f t="shared" si="19"/>
        <v>4563.7839526886637</v>
      </c>
      <c r="K87" s="74">
        <f t="shared" si="20"/>
        <v>18255.135810754655</v>
      </c>
      <c r="L87" s="83">
        <v>0.27659296682961598</v>
      </c>
      <c r="M87" s="48">
        <v>18975</v>
      </c>
      <c r="N87" s="48">
        <f t="shared" si="21"/>
        <v>75900</v>
      </c>
      <c r="O87" s="48">
        <f t="shared" si="22"/>
        <v>4835.9810670097322</v>
      </c>
      <c r="P87" s="48">
        <f t="shared" si="23"/>
        <v>19343.924268038929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24"/>
        <v>59180.65</v>
      </c>
      <c r="AD87" s="116">
        <f t="shared" si="25"/>
        <v>15931.35</v>
      </c>
      <c r="AE87" s="182">
        <f t="shared" si="26"/>
        <v>0.89667651515151514</v>
      </c>
      <c r="AF87" s="182">
        <f t="shared" si="27"/>
        <v>0.87270509324912049</v>
      </c>
      <c r="AG87" s="56">
        <f t="shared" si="28"/>
        <v>0.77971870882740446</v>
      </c>
      <c r="AH87" s="56">
        <f t="shared" si="29"/>
        <v>0.82358417967561182</v>
      </c>
      <c r="AI87" s="157"/>
    </row>
    <row r="88" spans="1:35" hidden="1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18"/>
        <v>38443.91562</v>
      </c>
      <c r="J88" s="74">
        <f t="shared" si="19"/>
        <v>2473.9347024000008</v>
      </c>
      <c r="K88" s="74">
        <f t="shared" si="20"/>
        <v>9895.7388096000032</v>
      </c>
      <c r="L88" s="83">
        <v>0.25740715143105403</v>
      </c>
      <c r="M88" s="48">
        <v>11052.62574075</v>
      </c>
      <c r="N88" s="48">
        <f t="shared" si="21"/>
        <v>44210.502962999999</v>
      </c>
      <c r="O88" s="48">
        <f t="shared" si="22"/>
        <v>2621.4872364359999</v>
      </c>
      <c r="P88" s="48">
        <f t="shared" si="23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24"/>
        <v>34072.21</v>
      </c>
      <c r="AD88" s="116">
        <f t="shared" si="25"/>
        <v>8763.0499999999993</v>
      </c>
      <c r="AE88" s="182">
        <f t="shared" si="26"/>
        <v>0.8862835496984165</v>
      </c>
      <c r="AF88" s="182">
        <f t="shared" si="27"/>
        <v>0.8855377217008632</v>
      </c>
      <c r="AG88" s="56">
        <f t="shared" si="28"/>
        <v>0.77068134756384044</v>
      </c>
      <c r="AH88" s="56">
        <f t="shared" si="29"/>
        <v>0.83569451323303601</v>
      </c>
      <c r="AI88" s="157"/>
    </row>
    <row r="89" spans="1:35" hidden="1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18"/>
        <v>33123.663180000003</v>
      </c>
      <c r="J89" s="74">
        <f t="shared" si="19"/>
        <v>2241.5096465999991</v>
      </c>
      <c r="K89" s="74">
        <f t="shared" si="20"/>
        <v>8966.0385863999963</v>
      </c>
      <c r="L89" s="83">
        <v>0.270683786925284</v>
      </c>
      <c r="M89" s="48">
        <v>9523.0531642499991</v>
      </c>
      <c r="N89" s="48">
        <f t="shared" si="21"/>
        <v>38092.212656999996</v>
      </c>
      <c r="O89" s="48">
        <f t="shared" si="22"/>
        <v>2375.1996862364958</v>
      </c>
      <c r="P89" s="48">
        <f t="shared" si="23"/>
        <v>9500.7987449459833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24"/>
        <v>28023.81</v>
      </c>
      <c r="AD89" s="116">
        <f t="shared" si="25"/>
        <v>6583.8392800000001</v>
      </c>
      <c r="AE89" s="182">
        <f t="shared" si="26"/>
        <v>0.84603595465011006</v>
      </c>
      <c r="AF89" s="182">
        <f t="shared" si="27"/>
        <v>0.73430860424653976</v>
      </c>
      <c r="AG89" s="56">
        <f t="shared" si="28"/>
        <v>0.7356834388261827</v>
      </c>
      <c r="AH89" s="56">
        <f t="shared" si="29"/>
        <v>0.69297744923839377</v>
      </c>
      <c r="AI89" s="157"/>
    </row>
    <row r="90" spans="1:35" hidden="1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18"/>
        <v>23090.10354</v>
      </c>
      <c r="J90" s="74">
        <f t="shared" si="19"/>
        <v>1014.4160712000004</v>
      </c>
      <c r="K90" s="74">
        <f t="shared" si="20"/>
        <v>4057.6642848000015</v>
      </c>
      <c r="L90" s="83">
        <v>0.17573174922194401</v>
      </c>
      <c r="M90" s="48">
        <v>6638.4047677500002</v>
      </c>
      <c r="N90" s="48">
        <f t="shared" si="21"/>
        <v>26553.619071000001</v>
      </c>
      <c r="O90" s="48">
        <f t="shared" si="22"/>
        <v>1128.5288105175002</v>
      </c>
      <c r="P90" s="48">
        <f t="shared" si="23"/>
        <v>4514.1152420700009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24"/>
        <v>20321.02</v>
      </c>
      <c r="AD90" s="116">
        <f t="shared" si="25"/>
        <v>4529.54</v>
      </c>
      <c r="AE90" s="182">
        <f t="shared" si="26"/>
        <v>0.88007487557589359</v>
      </c>
      <c r="AF90" s="182">
        <f t="shared" si="27"/>
        <v>1.1162924485812302</v>
      </c>
      <c r="AG90" s="56">
        <f t="shared" si="28"/>
        <v>0.76528250050077706</v>
      </c>
      <c r="AH90" s="56">
        <f t="shared" si="29"/>
        <v>1.0034170057924632</v>
      </c>
      <c r="AI90" s="157"/>
    </row>
    <row r="91" spans="1:35" hidden="1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18"/>
        <v>31079.817719999999</v>
      </c>
      <c r="J91" s="74">
        <f t="shared" si="19"/>
        <v>2024.7821748000001</v>
      </c>
      <c r="K91" s="74">
        <f t="shared" si="20"/>
        <v>8099.1286992000005</v>
      </c>
      <c r="L91" s="83">
        <v>0.26059125481898099</v>
      </c>
      <c r="M91" s="48">
        <v>8935.4475944999995</v>
      </c>
      <c r="N91" s="48">
        <f t="shared" si="21"/>
        <v>35741.790377999998</v>
      </c>
      <c r="O91" s="48">
        <f t="shared" si="22"/>
        <v>2145.5459687969956</v>
      </c>
      <c r="P91" s="48">
        <f t="shared" si="23"/>
        <v>8582.1838751879823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24"/>
        <v>27334.79</v>
      </c>
      <c r="AD91" s="116">
        <f t="shared" si="25"/>
        <v>5449.68</v>
      </c>
      <c r="AE91" s="182">
        <f t="shared" si="26"/>
        <v>0.87950290591343927</v>
      </c>
      <c r="AF91" s="182">
        <f t="shared" si="27"/>
        <v>0.67287237953612189</v>
      </c>
      <c r="AG91" s="56">
        <f t="shared" si="28"/>
        <v>0.76478513557690375</v>
      </c>
      <c r="AH91" s="56">
        <f t="shared" si="29"/>
        <v>0.63499921223496647</v>
      </c>
      <c r="AI91" s="157"/>
    </row>
    <row r="92" spans="1:35" hidden="1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18"/>
        <v>33256.763279999999</v>
      </c>
      <c r="J92" s="74">
        <f t="shared" si="19"/>
        <v>2207.4914988000019</v>
      </c>
      <c r="K92" s="74">
        <f t="shared" si="20"/>
        <v>8829.9659952000075</v>
      </c>
      <c r="L92" s="83">
        <v>0.26550888073074103</v>
      </c>
      <c r="M92" s="48">
        <v>9561.3194430000003</v>
      </c>
      <c r="N92" s="48">
        <f t="shared" si="21"/>
        <v>38245.277772000001</v>
      </c>
      <c r="O92" s="48">
        <f t="shared" si="22"/>
        <v>2339.152598906996</v>
      </c>
      <c r="P92" s="48">
        <f t="shared" si="23"/>
        <v>9356.610395627984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24"/>
        <v>29156.15</v>
      </c>
      <c r="AD92" s="116">
        <f t="shared" si="25"/>
        <v>6826.23</v>
      </c>
      <c r="AE92" s="182">
        <f t="shared" si="26"/>
        <v>0.87669836521745848</v>
      </c>
      <c r="AF92" s="182">
        <f t="shared" si="27"/>
        <v>0.77307545733593497</v>
      </c>
      <c r="AG92" s="56">
        <f t="shared" si="28"/>
        <v>0.76234640453692037</v>
      </c>
      <c r="AH92" s="56">
        <f t="shared" si="29"/>
        <v>0.72956227857789802</v>
      </c>
      <c r="AI92" s="157"/>
    </row>
    <row r="93" spans="1:35" hidden="1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18"/>
        <v>84000</v>
      </c>
      <c r="J93" s="74">
        <f t="shared" si="19"/>
        <v>5510.9384565766431</v>
      </c>
      <c r="K93" s="74">
        <f t="shared" si="20"/>
        <v>22043.753826306573</v>
      </c>
      <c r="L93" s="83">
        <v>0.26242564078936398</v>
      </c>
      <c r="M93" s="48">
        <v>24150</v>
      </c>
      <c r="N93" s="48">
        <f t="shared" si="21"/>
        <v>96600</v>
      </c>
      <c r="O93" s="48">
        <f t="shared" si="22"/>
        <v>5839.6265716653197</v>
      </c>
      <c r="P93" s="48">
        <f t="shared" si="23"/>
        <v>23358.506286661279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24"/>
        <v>69447.77</v>
      </c>
      <c r="AD93" s="116">
        <f t="shared" si="25"/>
        <v>16365.619999999999</v>
      </c>
      <c r="AE93" s="182">
        <f t="shared" si="26"/>
        <v>0.82675916666666671</v>
      </c>
      <c r="AF93" s="182">
        <f t="shared" si="27"/>
        <v>0.74241529500613446</v>
      </c>
      <c r="AG93" s="56">
        <f t="shared" si="28"/>
        <v>0.7189210144927537</v>
      </c>
      <c r="AH93" s="56">
        <f t="shared" si="29"/>
        <v>0.70062784833743752</v>
      </c>
      <c r="AI93" s="157"/>
    </row>
    <row r="94" spans="1:35" hidden="1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18"/>
        <v>38507.836949999997</v>
      </c>
      <c r="J94" s="74">
        <f t="shared" si="19"/>
        <v>2867.2355943000016</v>
      </c>
      <c r="K94" s="74">
        <f t="shared" si="20"/>
        <v>11468.942377200006</v>
      </c>
      <c r="L94" s="83">
        <v>0.297833980965789</v>
      </c>
      <c r="M94" s="48">
        <v>11071.003123125</v>
      </c>
      <c r="N94" s="48">
        <f t="shared" si="21"/>
        <v>44284.012492499998</v>
      </c>
      <c r="O94" s="48">
        <f t="shared" si="22"/>
        <v>3038.2457172457484</v>
      </c>
      <c r="P94" s="48">
        <f t="shared" si="23"/>
        <v>12152.982868982994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24"/>
        <v>33588.300000000003</v>
      </c>
      <c r="AD94" s="116">
        <f t="shared" si="25"/>
        <v>7494.2</v>
      </c>
      <c r="AE94" s="182">
        <f t="shared" si="26"/>
        <v>0.87224582475542045</v>
      </c>
      <c r="AF94" s="182">
        <f t="shared" si="27"/>
        <v>0.65343427087909145</v>
      </c>
      <c r="AG94" s="56">
        <f t="shared" si="28"/>
        <v>0.75847463022210471</v>
      </c>
      <c r="AH94" s="56">
        <f t="shared" si="29"/>
        <v>0.61665519327989815</v>
      </c>
      <c r="AI94" s="157"/>
    </row>
    <row r="95" spans="1:35" hidden="1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18"/>
        <v>28679.343840000001</v>
      </c>
      <c r="J95" s="74">
        <f t="shared" si="19"/>
        <v>1856.1123756000002</v>
      </c>
      <c r="K95" s="74">
        <f t="shared" si="20"/>
        <v>7424.4495024000007</v>
      </c>
      <c r="L95" s="83">
        <v>0.25887794169282502</v>
      </c>
      <c r="M95" s="48">
        <v>8245.3113539999995</v>
      </c>
      <c r="N95" s="48">
        <f t="shared" si="21"/>
        <v>32981.245415999998</v>
      </c>
      <c r="O95" s="48">
        <f t="shared" si="22"/>
        <v>1966.816220859002</v>
      </c>
      <c r="P95" s="48">
        <f t="shared" si="23"/>
        <v>7867.2648834360079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24"/>
        <v>24748.48</v>
      </c>
      <c r="AD95" s="116">
        <f t="shared" si="25"/>
        <v>4728.2</v>
      </c>
      <c r="AE95" s="182">
        <f t="shared" si="26"/>
        <v>0.86293745554535661</v>
      </c>
      <c r="AF95" s="182">
        <f t="shared" si="27"/>
        <v>0.63684182894254704</v>
      </c>
      <c r="AG95" s="56">
        <f t="shared" si="28"/>
        <v>0.75038039612639718</v>
      </c>
      <c r="AH95" s="56">
        <f t="shared" si="29"/>
        <v>0.60099667038730376</v>
      </c>
      <c r="AI95" s="157"/>
    </row>
    <row r="96" spans="1:35" hidden="1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18"/>
        <v>36777.14604</v>
      </c>
      <c r="J96" s="74">
        <f t="shared" si="19"/>
        <v>2425.545126900005</v>
      </c>
      <c r="K96" s="74">
        <f t="shared" si="20"/>
        <v>9702.1805076000201</v>
      </c>
      <c r="L96" s="83">
        <v>0.26381004379860301</v>
      </c>
      <c r="M96" s="48">
        <v>10573.429486499999</v>
      </c>
      <c r="N96" s="48">
        <f t="shared" si="21"/>
        <v>42293.717945999997</v>
      </c>
      <c r="O96" s="48">
        <f t="shared" si="22"/>
        <v>2570.2115683972484</v>
      </c>
      <c r="P96" s="48">
        <f t="shared" si="23"/>
        <v>10280.846273588993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24"/>
        <v>31586.13</v>
      </c>
      <c r="AD96" s="116">
        <f t="shared" si="25"/>
        <v>7888.35</v>
      </c>
      <c r="AE96" s="182">
        <f t="shared" si="26"/>
        <v>0.85885212424166668</v>
      </c>
      <c r="AF96" s="182">
        <f t="shared" si="27"/>
        <v>0.81304918969718309</v>
      </c>
      <c r="AG96" s="56">
        <f t="shared" si="28"/>
        <v>0.74682793412318849</v>
      </c>
      <c r="AH96" s="56">
        <f t="shared" si="29"/>
        <v>0.76728605701116237</v>
      </c>
      <c r="AI96" s="157"/>
    </row>
    <row r="97" spans="1:35" hidden="1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18"/>
        <v>43951.26096</v>
      </c>
      <c r="J97" s="74">
        <f t="shared" si="19"/>
        <v>2012.8164336000018</v>
      </c>
      <c r="K97" s="74">
        <f t="shared" si="20"/>
        <v>8051.2657344000072</v>
      </c>
      <c r="L97" s="83">
        <v>0.183186228529995</v>
      </c>
      <c r="M97" s="48">
        <v>12635.987526000001</v>
      </c>
      <c r="N97" s="48">
        <f t="shared" si="21"/>
        <v>50543.950104000003</v>
      </c>
      <c r="O97" s="48">
        <f t="shared" si="22"/>
        <v>2274.4777546800001</v>
      </c>
      <c r="P97" s="48">
        <f t="shared" si="23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24"/>
        <v>36549.199999999997</v>
      </c>
      <c r="AD97" s="116">
        <f t="shared" si="25"/>
        <v>7427.56</v>
      </c>
      <c r="AE97" s="182">
        <f t="shared" si="26"/>
        <v>0.83158478736852148</v>
      </c>
      <c r="AF97" s="182">
        <f t="shared" si="27"/>
        <v>0.92253320720304277</v>
      </c>
      <c r="AG97" s="56">
        <f t="shared" si="28"/>
        <v>0.72311720640740984</v>
      </c>
      <c r="AH97" s="56">
        <f t="shared" si="29"/>
        <v>0.81640279672080107</v>
      </c>
      <c r="AI97" s="157"/>
    </row>
    <row r="98" spans="1:35" hidden="1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18"/>
        <v>23805.865440000001</v>
      </c>
      <c r="J98" s="74">
        <f t="shared" si="19"/>
        <v>1749.5494884000025</v>
      </c>
      <c r="K98" s="74">
        <f t="shared" si="20"/>
        <v>6998.1979536000099</v>
      </c>
      <c r="L98" s="83">
        <v>0.29396948290908298</v>
      </c>
      <c r="M98" s="48">
        <v>6844.1863139999996</v>
      </c>
      <c r="N98" s="48">
        <f t="shared" si="21"/>
        <v>27376.745255999998</v>
      </c>
      <c r="O98" s="48">
        <f t="shared" si="22"/>
        <v>1853.8976186010011</v>
      </c>
      <c r="P98" s="48">
        <f t="shared" si="23"/>
        <v>7415.5904744040045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24"/>
        <v>20383.21</v>
      </c>
      <c r="AD98" s="116">
        <f t="shared" si="25"/>
        <v>3797.08</v>
      </c>
      <c r="AE98" s="182">
        <f t="shared" si="26"/>
        <v>0.85622638048482547</v>
      </c>
      <c r="AF98" s="182">
        <f t="shared" si="27"/>
        <v>0.54257967910820637</v>
      </c>
      <c r="AG98" s="56">
        <f t="shared" si="28"/>
        <v>0.744544678682457</v>
      </c>
      <c r="AH98" s="56">
        <f t="shared" si="29"/>
        <v>0.51204014206369364</v>
      </c>
      <c r="AI98" s="157"/>
    </row>
    <row r="99" spans="1:35" hidden="1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18"/>
        <v>29610.746459999998</v>
      </c>
      <c r="J99" s="74">
        <f t="shared" si="19"/>
        <v>2232.6676218000016</v>
      </c>
      <c r="K99" s="74">
        <f t="shared" si="20"/>
        <v>8930.6704872000064</v>
      </c>
      <c r="L99" s="83">
        <v>0.30160234221937299</v>
      </c>
      <c r="M99" s="48">
        <v>8513.08960725</v>
      </c>
      <c r="N99" s="48">
        <f t="shared" si="21"/>
        <v>34052.358429</v>
      </c>
      <c r="O99" s="48">
        <f t="shared" si="22"/>
        <v>2365.830297814502</v>
      </c>
      <c r="P99" s="48">
        <f t="shared" si="23"/>
        <v>9463.3211912580082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24"/>
        <v>25250.38</v>
      </c>
      <c r="AD99" s="116">
        <f t="shared" si="25"/>
        <v>7043.3</v>
      </c>
      <c r="AE99" s="182">
        <f t="shared" si="26"/>
        <v>0.85274378456178923</v>
      </c>
      <c r="AF99" s="182">
        <f t="shared" si="27"/>
        <v>0.78866418933437266</v>
      </c>
      <c r="AG99" s="56">
        <f t="shared" si="28"/>
        <v>0.74151633440155584</v>
      </c>
      <c r="AH99" s="56">
        <f t="shared" si="29"/>
        <v>0.7442735861598393</v>
      </c>
      <c r="AI99" s="157"/>
    </row>
    <row r="100" spans="1:35" hidden="1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18"/>
        <v>24347.089619999999</v>
      </c>
      <c r="J100" s="74">
        <f t="shared" si="19"/>
        <v>1296.2261844000025</v>
      </c>
      <c r="K100" s="74">
        <f t="shared" si="20"/>
        <v>5184.9047376000099</v>
      </c>
      <c r="L100" s="83">
        <v>0.212957886076899</v>
      </c>
      <c r="M100" s="48">
        <v>6999.7882657500004</v>
      </c>
      <c r="N100" s="48">
        <f t="shared" si="21"/>
        <v>27999.153063000002</v>
      </c>
      <c r="O100" s="48">
        <f t="shared" si="22"/>
        <v>1373.5368175409992</v>
      </c>
      <c r="P100" s="48">
        <f t="shared" si="23"/>
        <v>5494.1472701639968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30">Y100-AA100</f>
        <v>20538.060000000001</v>
      </c>
      <c r="AD100" s="116">
        <f t="shared" ref="AD100:AD127" si="31">Z100-AB100</f>
        <v>3561.59</v>
      </c>
      <c r="AE100" s="182">
        <f t="shared" ref="AE100:AE128" si="32">AC100/I100</f>
        <v>0.84355297986536115</v>
      </c>
      <c r="AF100" s="182">
        <f t="shared" ref="AF100:AF128" si="33">AD100/K100</f>
        <v>0.68691522414519612</v>
      </c>
      <c r="AG100" s="56">
        <f t="shared" ref="AG100:AG128" si="34">AC100/N100</f>
        <v>0.73352433031770525</v>
      </c>
      <c r="AH100" s="56">
        <f t="shared" ref="AH100:AH128" si="35">AD100/P100</f>
        <v>0.64825164395232693</v>
      </c>
      <c r="AI100" s="157"/>
    </row>
    <row r="101" spans="1:35" hidden="1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18"/>
        <v>45040.305959999998</v>
      </c>
      <c r="J101" s="74">
        <f t="shared" si="19"/>
        <v>3220.1154720000036</v>
      </c>
      <c r="K101" s="74">
        <f t="shared" si="20"/>
        <v>12880.461888000014</v>
      </c>
      <c r="L101" s="83">
        <v>0.28597634082324103</v>
      </c>
      <c r="M101" s="48">
        <v>12949.0879635</v>
      </c>
      <c r="N101" s="48">
        <f t="shared" si="21"/>
        <v>51796.351854</v>
      </c>
      <c r="O101" s="48">
        <f t="shared" si="22"/>
        <v>3412.1723590800007</v>
      </c>
      <c r="P101" s="48">
        <f t="shared" si="23"/>
        <v>13648.689436320003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30"/>
        <v>37684.75</v>
      </c>
      <c r="AD101" s="116">
        <f t="shared" si="31"/>
        <v>8840.92</v>
      </c>
      <c r="AE101" s="182">
        <f t="shared" si="32"/>
        <v>0.83668947616536138</v>
      </c>
      <c r="AF101" s="182">
        <f t="shared" si="33"/>
        <v>0.68638221803494304</v>
      </c>
      <c r="AG101" s="56">
        <f t="shared" si="34"/>
        <v>0.72755606623074898</v>
      </c>
      <c r="AH101" s="56">
        <f t="shared" si="35"/>
        <v>0.6477486385230341</v>
      </c>
      <c r="AI101" s="157"/>
    </row>
    <row r="102" spans="1:35" hidden="1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18"/>
        <v>59081.267160000003</v>
      </c>
      <c r="J102" s="74">
        <f t="shared" si="19"/>
        <v>4084.5738779999933</v>
      </c>
      <c r="K102" s="74">
        <f t="shared" si="20"/>
        <v>16338.295511999973</v>
      </c>
      <c r="L102" s="83">
        <v>0.27653935498291998</v>
      </c>
      <c r="M102" s="48">
        <v>16985.8643085</v>
      </c>
      <c r="N102" s="48">
        <f t="shared" si="21"/>
        <v>67943.457234000001</v>
      </c>
      <c r="O102" s="48">
        <f t="shared" si="22"/>
        <v>4328.1895342950002</v>
      </c>
      <c r="P102" s="48">
        <f t="shared" si="23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30"/>
        <v>49256.45</v>
      </c>
      <c r="AD102" s="116">
        <f t="shared" si="31"/>
        <v>12112.5</v>
      </c>
      <c r="AE102" s="182">
        <f t="shared" si="32"/>
        <v>0.83370672918383615</v>
      </c>
      <c r="AF102" s="182">
        <f t="shared" si="33"/>
        <v>0.74135640349409415</v>
      </c>
      <c r="AG102" s="56">
        <f t="shared" si="34"/>
        <v>0.72496237320333579</v>
      </c>
      <c r="AH102" s="56">
        <f t="shared" si="35"/>
        <v>0.69962855739247054</v>
      </c>
      <c r="AI102" s="157"/>
    </row>
    <row r="103" spans="1:35" hidden="1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18"/>
        <v>31028.427179999999</v>
      </c>
      <c r="J103" s="74">
        <f t="shared" si="19"/>
        <v>1925.5365360000037</v>
      </c>
      <c r="K103" s="74">
        <f t="shared" si="20"/>
        <v>7702.1461440000148</v>
      </c>
      <c r="L103" s="83">
        <v>0.24822870006651801</v>
      </c>
      <c r="M103" s="48">
        <v>8920.6728142499996</v>
      </c>
      <c r="N103" s="48">
        <f t="shared" si="21"/>
        <v>35682.691256999999</v>
      </c>
      <c r="O103" s="48">
        <f t="shared" si="22"/>
        <v>2040.3810365400036</v>
      </c>
      <c r="P103" s="48">
        <f t="shared" si="23"/>
        <v>8161.5241461600144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30"/>
        <v>25052.82</v>
      </c>
      <c r="AD103" s="116">
        <f t="shared" si="31"/>
        <v>5580.66</v>
      </c>
      <c r="AE103" s="182">
        <f t="shared" si="32"/>
        <v>0.80741507955479941</v>
      </c>
      <c r="AF103" s="182">
        <f t="shared" si="33"/>
        <v>0.72455908985151418</v>
      </c>
      <c r="AG103" s="56">
        <f t="shared" si="34"/>
        <v>0.70210006917808643</v>
      </c>
      <c r="AH103" s="56">
        <f t="shared" si="35"/>
        <v>0.68377669416388265</v>
      </c>
      <c r="AI103" s="157"/>
    </row>
    <row r="104" spans="1:35" hidden="1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18"/>
        <v>44288.7264</v>
      </c>
      <c r="J104" s="74">
        <f t="shared" si="19"/>
        <v>3006.817556399998</v>
      </c>
      <c r="K104" s="74">
        <f t="shared" si="20"/>
        <v>12027.270225599992</v>
      </c>
      <c r="L104" s="83">
        <v>0.27156505059490699</v>
      </c>
      <c r="M104" s="48">
        <v>12733.00884</v>
      </c>
      <c r="N104" s="48">
        <f t="shared" si="21"/>
        <v>50932.035360000002</v>
      </c>
      <c r="O104" s="48">
        <f t="shared" si="22"/>
        <v>3186.1527463709999</v>
      </c>
      <c r="P104" s="48">
        <f t="shared" si="23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30"/>
        <v>35497.22</v>
      </c>
      <c r="AD104" s="116">
        <f t="shared" si="31"/>
        <v>8799.1299999999992</v>
      </c>
      <c r="AE104" s="182">
        <f t="shared" si="32"/>
        <v>0.80149561492018884</v>
      </c>
      <c r="AF104" s="182">
        <f t="shared" si="33"/>
        <v>0.73159826252769222</v>
      </c>
      <c r="AG104" s="56">
        <f t="shared" si="34"/>
        <v>0.69695270862625114</v>
      </c>
      <c r="AH104" s="56">
        <f t="shared" si="35"/>
        <v>0.69041966130014731</v>
      </c>
      <c r="AI104" s="157"/>
    </row>
    <row r="105" spans="1:35" hidden="1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18"/>
        <v>33785.290889999997</v>
      </c>
      <c r="J105" s="74">
        <f t="shared" si="19"/>
        <v>2687.6525570999975</v>
      </c>
      <c r="K105" s="74">
        <f t="shared" si="20"/>
        <v>10750.61022839999</v>
      </c>
      <c r="L105" s="83">
        <v>0.31820386757664498</v>
      </c>
      <c r="M105" s="48">
        <v>9713.2711308750004</v>
      </c>
      <c r="N105" s="48">
        <f t="shared" si="21"/>
        <v>38853.084523500002</v>
      </c>
      <c r="O105" s="48">
        <f t="shared" si="22"/>
        <v>2847.9518346127543</v>
      </c>
      <c r="P105" s="48">
        <f t="shared" si="23"/>
        <v>11391.807338451017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30"/>
        <v>27015.72</v>
      </c>
      <c r="AD105" s="116">
        <f t="shared" si="31"/>
        <v>8161.46</v>
      </c>
      <c r="AE105" s="182">
        <f t="shared" si="32"/>
        <v>0.79962964024667615</v>
      </c>
      <c r="AF105" s="182">
        <f t="shared" si="33"/>
        <v>0.75916248720838131</v>
      </c>
      <c r="AG105" s="56">
        <f t="shared" si="34"/>
        <v>0.69533012195363131</v>
      </c>
      <c r="AH105" s="56">
        <f t="shared" si="35"/>
        <v>0.7164324112515883</v>
      </c>
      <c r="AI105" s="157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18"/>
        <v>31030.466400000001</v>
      </c>
      <c r="J106" s="74">
        <f t="shared" si="19"/>
        <v>2043.5753519999978</v>
      </c>
      <c r="K106" s="74">
        <f t="shared" si="20"/>
        <v>8174.3014079999912</v>
      </c>
      <c r="L106" s="83">
        <v>0.26342824831018302</v>
      </c>
      <c r="M106" s="48">
        <v>8921.2590899999996</v>
      </c>
      <c r="N106" s="48">
        <f t="shared" si="21"/>
        <v>35685.036359999998</v>
      </c>
      <c r="O106" s="48">
        <f t="shared" si="22"/>
        <v>2165.4600247799981</v>
      </c>
      <c r="P106" s="48">
        <f t="shared" si="23"/>
        <v>8661.8400991199924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30"/>
        <v>24631.89</v>
      </c>
      <c r="AD106" s="116">
        <f t="shared" si="31"/>
        <v>6177.22</v>
      </c>
      <c r="AE106" s="182">
        <f t="shared" si="32"/>
        <v>0.79379696336114358</v>
      </c>
      <c r="AF106" s="182">
        <f t="shared" si="33"/>
        <v>0.75568781865010559</v>
      </c>
      <c r="AG106" s="56">
        <f t="shared" si="34"/>
        <v>0.69025822900969014</v>
      </c>
      <c r="AH106" s="56">
        <f t="shared" si="35"/>
        <v>0.71315331722962427</v>
      </c>
      <c r="AI106" s="157"/>
    </row>
    <row r="107" spans="1:35" hidden="1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18"/>
        <v>35068.909319999999</v>
      </c>
      <c r="J107" s="74">
        <f t="shared" si="19"/>
        <v>2094.722380800004</v>
      </c>
      <c r="K107" s="74">
        <f t="shared" si="20"/>
        <v>8378.8895232000159</v>
      </c>
      <c r="L107" s="83">
        <v>0.23892643614158501</v>
      </c>
      <c r="M107" s="48">
        <v>10082.3114295</v>
      </c>
      <c r="N107" s="48">
        <f t="shared" si="21"/>
        <v>40329.245717999998</v>
      </c>
      <c r="O107" s="48">
        <f t="shared" si="22"/>
        <v>2219.6576085119991</v>
      </c>
      <c r="P107" s="48">
        <f t="shared" si="23"/>
        <v>8878.6304340479965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30"/>
        <v>27658.73</v>
      </c>
      <c r="AD107" s="116">
        <f t="shared" si="31"/>
        <v>6089.6</v>
      </c>
      <c r="AE107" s="182">
        <f t="shared" si="32"/>
        <v>0.78869661293475324</v>
      </c>
      <c r="AF107" s="182">
        <f t="shared" si="33"/>
        <v>0.72677888676521141</v>
      </c>
      <c r="AG107" s="56">
        <f t="shared" si="34"/>
        <v>0.68582314168239411</v>
      </c>
      <c r="AH107" s="56">
        <f t="shared" si="35"/>
        <v>0.6858715480089641</v>
      </c>
      <c r="AI107" s="157"/>
    </row>
    <row r="108" spans="1:35" hidden="1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18"/>
        <v>43871.579640000004</v>
      </c>
      <c r="J108" s="74">
        <f t="shared" si="19"/>
        <v>3163.8987827999963</v>
      </c>
      <c r="K108" s="74">
        <f t="shared" si="20"/>
        <v>12655.595131199985</v>
      </c>
      <c r="L108" s="83">
        <v>0.28846910084042698</v>
      </c>
      <c r="M108" s="48">
        <v>12613.0791465</v>
      </c>
      <c r="N108" s="48">
        <f t="shared" si="21"/>
        <v>50452.316586000001</v>
      </c>
      <c r="O108" s="48">
        <f t="shared" si="22"/>
        <v>3352.6027459170064</v>
      </c>
      <c r="P108" s="48">
        <f t="shared" si="23"/>
        <v>13410.410983668025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30"/>
        <v>34169.35</v>
      </c>
      <c r="AD108" s="116">
        <f t="shared" si="31"/>
        <v>8472.16</v>
      </c>
      <c r="AE108" s="182">
        <f t="shared" si="32"/>
        <v>0.77884932068518509</v>
      </c>
      <c r="AF108" s="182">
        <f t="shared" si="33"/>
        <v>0.66943987320781828</v>
      </c>
      <c r="AG108" s="56">
        <f t="shared" si="34"/>
        <v>0.67726027885668272</v>
      </c>
      <c r="AH108" s="56">
        <f t="shared" si="35"/>
        <v>0.63175990730767961</v>
      </c>
      <c r="AI108" s="157"/>
    </row>
    <row r="109" spans="1:35" hidden="1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18"/>
        <v>78000</v>
      </c>
      <c r="J109" s="74">
        <f t="shared" si="19"/>
        <v>5277.265969818317</v>
      </c>
      <c r="K109" s="74">
        <f t="shared" si="20"/>
        <v>21109.063879273268</v>
      </c>
      <c r="L109" s="83">
        <v>0.27062902409324702</v>
      </c>
      <c r="M109" s="48">
        <v>22425</v>
      </c>
      <c r="N109" s="48">
        <f t="shared" si="21"/>
        <v>89700</v>
      </c>
      <c r="O109" s="48">
        <f t="shared" si="22"/>
        <v>5592.0171901610511</v>
      </c>
      <c r="P109" s="48">
        <f t="shared" si="23"/>
        <v>22368.068760644204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30"/>
        <v>60291.21</v>
      </c>
      <c r="AD109" s="116">
        <f t="shared" si="31"/>
        <v>13050.29</v>
      </c>
      <c r="AE109" s="182">
        <f t="shared" si="32"/>
        <v>0.77296423076923071</v>
      </c>
      <c r="AF109" s="182">
        <f t="shared" si="33"/>
        <v>0.61823158405493861</v>
      </c>
      <c r="AG109" s="56">
        <f t="shared" si="34"/>
        <v>0.67214280936454851</v>
      </c>
      <c r="AH109" s="56">
        <f t="shared" si="35"/>
        <v>0.58343391821834467</v>
      </c>
      <c r="AI109" s="157"/>
    </row>
    <row r="110" spans="1:35" hidden="1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18"/>
        <v>64000</v>
      </c>
      <c r="J110" s="74">
        <f t="shared" si="19"/>
        <v>4115.5277114797918</v>
      </c>
      <c r="K110" s="74">
        <f t="shared" si="20"/>
        <v>16462.110845919167</v>
      </c>
      <c r="L110" s="83">
        <v>0.25722048196748698</v>
      </c>
      <c r="M110" s="48">
        <v>18400</v>
      </c>
      <c r="N110" s="48">
        <f t="shared" si="21"/>
        <v>73600</v>
      </c>
      <c r="O110" s="48">
        <f t="shared" si="22"/>
        <v>4360.9895428430482</v>
      </c>
      <c r="P110" s="48">
        <f t="shared" si="23"/>
        <v>17443.958171372193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30"/>
        <v>48857.2</v>
      </c>
      <c r="AD110" s="116">
        <f t="shared" si="31"/>
        <v>11704.33</v>
      </c>
      <c r="AE110" s="182">
        <f t="shared" si="32"/>
        <v>0.76339374999999998</v>
      </c>
      <c r="AF110" s="182">
        <f t="shared" si="33"/>
        <v>0.71098597923129736</v>
      </c>
      <c r="AG110" s="56">
        <f t="shared" si="34"/>
        <v>0.66382065217391295</v>
      </c>
      <c r="AH110" s="56">
        <f t="shared" si="35"/>
        <v>0.67096755707705891</v>
      </c>
      <c r="AI110" s="157"/>
    </row>
    <row r="111" spans="1:35" hidden="1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18"/>
        <v>52098.069239999997</v>
      </c>
      <c r="J111" s="74">
        <f t="shared" si="19"/>
        <v>4102.841937600002</v>
      </c>
      <c r="K111" s="74">
        <f t="shared" si="20"/>
        <v>16411.367750400008</v>
      </c>
      <c r="L111" s="83">
        <v>0.31500913545947001</v>
      </c>
      <c r="M111" s="48">
        <v>14978.194906500001</v>
      </c>
      <c r="N111" s="48">
        <f t="shared" si="21"/>
        <v>59912.779626000003</v>
      </c>
      <c r="O111" s="48">
        <f t="shared" si="22"/>
        <v>4347.547153164006</v>
      </c>
      <c r="P111" s="48">
        <f t="shared" si="23"/>
        <v>17390.188612656024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30"/>
        <v>39671.269999999997</v>
      </c>
      <c r="AD111" s="116">
        <f t="shared" si="31"/>
        <v>11853.6</v>
      </c>
      <c r="AE111" s="182">
        <f t="shared" si="32"/>
        <v>0.76147294091161988</v>
      </c>
      <c r="AF111" s="182">
        <f t="shared" si="33"/>
        <v>0.722279835555515</v>
      </c>
      <c r="AG111" s="56">
        <f t="shared" si="34"/>
        <v>0.66215038340140853</v>
      </c>
      <c r="AH111" s="56">
        <f t="shared" si="35"/>
        <v>0.68162572954345813</v>
      </c>
      <c r="AI111" s="157"/>
    </row>
    <row r="112" spans="1:35" hidden="1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18"/>
        <v>30711.118139999999</v>
      </c>
      <c r="J112" s="74">
        <f t="shared" si="19"/>
        <v>2027.0916792000035</v>
      </c>
      <c r="K112" s="74">
        <f t="shared" si="20"/>
        <v>8108.3667168000138</v>
      </c>
      <c r="L112" s="83">
        <v>0.264020563492255</v>
      </c>
      <c r="M112" s="48">
        <v>8829.4464652499992</v>
      </c>
      <c r="N112" s="48">
        <f t="shared" si="21"/>
        <v>35317.785860999997</v>
      </c>
      <c r="O112" s="48">
        <f t="shared" si="22"/>
        <v>2147.9932186380038</v>
      </c>
      <c r="P112" s="48">
        <f t="shared" si="23"/>
        <v>8591.9728745520151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30"/>
        <v>23156.75</v>
      </c>
      <c r="AD112" s="116">
        <f t="shared" si="31"/>
        <v>4700.1099999999997</v>
      </c>
      <c r="AE112" s="182">
        <f t="shared" si="32"/>
        <v>0.75401845984367666</v>
      </c>
      <c r="AF112" s="182">
        <f t="shared" si="33"/>
        <v>0.57966174498024048</v>
      </c>
      <c r="AG112" s="56">
        <f t="shared" si="34"/>
        <v>0.65566822595102325</v>
      </c>
      <c r="AH112" s="56">
        <f t="shared" si="35"/>
        <v>0.54703501380002473</v>
      </c>
      <c r="AI112" s="157"/>
    </row>
    <row r="113" spans="1:35" hidden="1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18"/>
        <v>30729.680100000001</v>
      </c>
      <c r="J113" s="74">
        <f t="shared" si="19"/>
        <v>2021.203724400001</v>
      </c>
      <c r="K113" s="74">
        <f t="shared" si="20"/>
        <v>8084.8148976000039</v>
      </c>
      <c r="L113" s="83">
        <v>0.26309466519959002</v>
      </c>
      <c r="M113" s="48">
        <v>8834.7830287500001</v>
      </c>
      <c r="N113" s="48">
        <f t="shared" si="21"/>
        <v>35339.132115</v>
      </c>
      <c r="O113" s="48">
        <f t="shared" si="22"/>
        <v>2141.7540893909963</v>
      </c>
      <c r="P113" s="48">
        <f t="shared" si="23"/>
        <v>8567.0163575639854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30"/>
        <v>22773.37</v>
      </c>
      <c r="AD113" s="116">
        <f t="shared" si="31"/>
        <v>5502.75</v>
      </c>
      <c r="AE113" s="182">
        <f t="shared" si="32"/>
        <v>0.74108711597033505</v>
      </c>
      <c r="AF113" s="182">
        <f t="shared" si="33"/>
        <v>0.68062782756269458</v>
      </c>
      <c r="AG113" s="56">
        <f t="shared" si="34"/>
        <v>0.64442357910463921</v>
      </c>
      <c r="AH113" s="56">
        <f t="shared" si="35"/>
        <v>0.64231813858292863</v>
      </c>
      <c r="AI113" s="157"/>
    </row>
    <row r="114" spans="1:35" hidden="1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18"/>
        <v>57060.305999999997</v>
      </c>
      <c r="J114" s="74">
        <f t="shared" si="19"/>
        <v>3816.204840000004</v>
      </c>
      <c r="K114" s="74">
        <f t="shared" si="20"/>
        <v>15264.819360000016</v>
      </c>
      <c r="L114" s="83">
        <v>0.26752081140258899</v>
      </c>
      <c r="M114" s="48">
        <v>16404.837974999999</v>
      </c>
      <c r="N114" s="48">
        <f t="shared" si="21"/>
        <v>65619.351899999994</v>
      </c>
      <c r="O114" s="48">
        <f t="shared" si="22"/>
        <v>4043.8142001000065</v>
      </c>
      <c r="P114" s="48">
        <f t="shared" si="23"/>
        <v>16175.256800400026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30"/>
        <v>42086.19</v>
      </c>
      <c r="AD114" s="116">
        <f t="shared" si="31"/>
        <v>8627.3700000000008</v>
      </c>
      <c r="AE114" s="182">
        <f t="shared" si="32"/>
        <v>0.73757385738520231</v>
      </c>
      <c r="AF114" s="182">
        <f t="shared" si="33"/>
        <v>0.56517996030841944</v>
      </c>
      <c r="AG114" s="56">
        <f t="shared" si="34"/>
        <v>0.64136857163930638</v>
      </c>
      <c r="AH114" s="56">
        <f t="shared" si="35"/>
        <v>0.5333683481171464</v>
      </c>
      <c r="AI114" s="157"/>
    </row>
    <row r="115" spans="1:35" hidden="1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18"/>
        <v>29907.34938</v>
      </c>
      <c r="J115" s="74">
        <f t="shared" si="19"/>
        <v>1966.1278014000011</v>
      </c>
      <c r="K115" s="74">
        <f t="shared" si="20"/>
        <v>7864.5112056000044</v>
      </c>
      <c r="L115" s="83">
        <v>0.262962494792643</v>
      </c>
      <c r="M115" s="48">
        <v>8598.3629467499995</v>
      </c>
      <c r="N115" s="48">
        <f t="shared" si="21"/>
        <v>34393.451786999998</v>
      </c>
      <c r="O115" s="48">
        <f t="shared" si="22"/>
        <v>2083.3932809834996</v>
      </c>
      <c r="P115" s="48">
        <f t="shared" si="23"/>
        <v>8333.5731239339984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30"/>
        <v>21831.78</v>
      </c>
      <c r="AD115" s="116">
        <f t="shared" si="31"/>
        <v>4615.05</v>
      </c>
      <c r="AE115" s="182">
        <f t="shared" si="32"/>
        <v>0.72998043800563639</v>
      </c>
      <c r="AF115" s="182">
        <f t="shared" si="33"/>
        <v>0.58681968648144434</v>
      </c>
      <c r="AG115" s="56">
        <f t="shared" si="34"/>
        <v>0.63476559826577084</v>
      </c>
      <c r="AH115" s="56">
        <f t="shared" si="35"/>
        <v>0.55379006476172743</v>
      </c>
      <c r="AI115" s="157"/>
    </row>
    <row r="116" spans="1:35" hidden="1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18"/>
        <v>39076.364520000003</v>
      </c>
      <c r="J116" s="74">
        <f t="shared" si="19"/>
        <v>2731.111254900004</v>
      </c>
      <c r="K116" s="74">
        <f t="shared" si="20"/>
        <v>10924.445019600016</v>
      </c>
      <c r="L116" s="83">
        <v>0.27956656546206299</v>
      </c>
      <c r="M116" s="48">
        <v>11234.454799499999</v>
      </c>
      <c r="N116" s="48">
        <f t="shared" si="21"/>
        <v>44937.819197999997</v>
      </c>
      <c r="O116" s="48">
        <f t="shared" si="22"/>
        <v>2894.0025333172439</v>
      </c>
      <c r="P116" s="48">
        <f t="shared" si="23"/>
        <v>11576.010133268976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30"/>
        <v>28277.38</v>
      </c>
      <c r="AD116" s="116">
        <f t="shared" si="31"/>
        <v>8139.53</v>
      </c>
      <c r="AE116" s="182">
        <f t="shared" si="32"/>
        <v>0.72364408376647005</v>
      </c>
      <c r="AF116" s="182">
        <f t="shared" si="33"/>
        <v>0.74507492008944343</v>
      </c>
      <c r="AG116" s="56">
        <f t="shared" si="34"/>
        <v>0.62925572501432192</v>
      </c>
      <c r="AH116" s="56">
        <f t="shared" si="35"/>
        <v>0.70313777426708757</v>
      </c>
      <c r="AI116" s="157"/>
    </row>
    <row r="117" spans="1:35" hidden="1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18"/>
        <v>64000</v>
      </c>
      <c r="J117" s="74">
        <f t="shared" si="19"/>
        <v>3807.0843756964478</v>
      </c>
      <c r="K117" s="74">
        <f t="shared" si="20"/>
        <v>15228.337502785791</v>
      </c>
      <c r="L117" s="83">
        <v>0.23794277348102799</v>
      </c>
      <c r="M117" s="48">
        <v>18400</v>
      </c>
      <c r="N117" s="48">
        <f t="shared" si="21"/>
        <v>73600</v>
      </c>
      <c r="O117" s="48">
        <f t="shared" si="22"/>
        <v>4034.1497652468997</v>
      </c>
      <c r="P117" s="48">
        <f t="shared" si="23"/>
        <v>16136.599060987599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30"/>
        <v>43826.45</v>
      </c>
      <c r="AD117" s="116">
        <f t="shared" si="31"/>
        <v>11333.44</v>
      </c>
      <c r="AE117" s="182">
        <f t="shared" si="32"/>
        <v>0.68478828124999991</v>
      </c>
      <c r="AF117" s="182">
        <f t="shared" si="33"/>
        <v>0.74423357099399201</v>
      </c>
      <c r="AG117" s="56">
        <f t="shared" si="34"/>
        <v>0.59546807065217389</v>
      </c>
      <c r="AH117" s="56">
        <f t="shared" si="35"/>
        <v>0.70234378118745711</v>
      </c>
      <c r="AI117" s="157"/>
    </row>
    <row r="118" spans="1:35" hidden="1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18"/>
        <v>47225.193480000002</v>
      </c>
      <c r="J118" s="74">
        <f t="shared" si="19"/>
        <v>3413.8797839999947</v>
      </c>
      <c r="K118" s="74">
        <f t="shared" si="20"/>
        <v>13655.519135999979</v>
      </c>
      <c r="L118" s="83">
        <v>0.28915750534263301</v>
      </c>
      <c r="M118" s="48">
        <v>13577.243125499999</v>
      </c>
      <c r="N118" s="48">
        <f t="shared" si="21"/>
        <v>54308.972501999997</v>
      </c>
      <c r="O118" s="48">
        <f t="shared" si="22"/>
        <v>3617.4933282599955</v>
      </c>
      <c r="P118" s="48">
        <f t="shared" si="23"/>
        <v>14469.973313039982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30"/>
        <v>32488.14</v>
      </c>
      <c r="AD118" s="116">
        <f t="shared" si="31"/>
        <v>8998.1299999999992</v>
      </c>
      <c r="AE118" s="182">
        <f t="shared" si="32"/>
        <v>0.68794085541986849</v>
      </c>
      <c r="AF118" s="182">
        <f t="shared" si="33"/>
        <v>0.65893723339146237</v>
      </c>
      <c r="AG118" s="56">
        <f t="shared" si="34"/>
        <v>0.59820943949553795</v>
      </c>
      <c r="AH118" s="56">
        <f t="shared" si="35"/>
        <v>0.62184841708665128</v>
      </c>
      <c r="AI118" s="157"/>
    </row>
    <row r="119" spans="1:35" hidden="1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18"/>
        <v>30892.143599999999</v>
      </c>
      <c r="J119" s="74">
        <f t="shared" si="19"/>
        <v>2004.7581350999972</v>
      </c>
      <c r="K119" s="74">
        <f t="shared" si="20"/>
        <v>8019.0325403999886</v>
      </c>
      <c r="L119" s="83">
        <v>0.25958161544995501</v>
      </c>
      <c r="M119" s="48">
        <v>8881.4912850000001</v>
      </c>
      <c r="N119" s="48">
        <f t="shared" si="21"/>
        <v>35525.96514</v>
      </c>
      <c r="O119" s="48">
        <f t="shared" si="22"/>
        <v>2124.3276381577484</v>
      </c>
      <c r="P119" s="48">
        <f t="shared" si="23"/>
        <v>8497.3105526309937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30"/>
        <v>21118.94</v>
      </c>
      <c r="AD119" s="116">
        <f t="shared" si="31"/>
        <v>5001.6499999999996</v>
      </c>
      <c r="AE119" s="182">
        <f t="shared" si="32"/>
        <v>0.68363465719484739</v>
      </c>
      <c r="AF119" s="182">
        <f t="shared" si="33"/>
        <v>0.62372237234374883</v>
      </c>
      <c r="AG119" s="56">
        <f t="shared" si="34"/>
        <v>0.59446491929986733</v>
      </c>
      <c r="AH119" s="56">
        <f t="shared" si="35"/>
        <v>0.58861565303757857</v>
      </c>
      <c r="AI119" s="157"/>
    </row>
    <row r="120" spans="1:35" hidden="1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18"/>
        <v>22547.984400000001</v>
      </c>
      <c r="J120" s="74">
        <f t="shared" si="19"/>
        <v>1788.876684000001</v>
      </c>
      <c r="K120" s="74">
        <f t="shared" si="20"/>
        <v>7155.5067360000039</v>
      </c>
      <c r="L120" s="83">
        <v>0.31734573738661997</v>
      </c>
      <c r="M120" s="48">
        <v>6482.5455149999998</v>
      </c>
      <c r="N120" s="48">
        <f t="shared" si="21"/>
        <v>25930.182059999999</v>
      </c>
      <c r="O120" s="48">
        <f t="shared" si="22"/>
        <v>1895.5704005100019</v>
      </c>
      <c r="P120" s="48">
        <f t="shared" si="23"/>
        <v>7582.2816020400078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30"/>
        <v>15161.71</v>
      </c>
      <c r="AD120" s="116">
        <f t="shared" si="31"/>
        <v>4199.1899999999996</v>
      </c>
      <c r="AE120" s="182">
        <f t="shared" si="32"/>
        <v>0.67241974852528275</v>
      </c>
      <c r="AF120" s="182">
        <f t="shared" si="33"/>
        <v>0.58684732681104101</v>
      </c>
      <c r="AG120" s="56">
        <f t="shared" si="34"/>
        <v>0.58471282480459374</v>
      </c>
      <c r="AH120" s="56">
        <f t="shared" si="35"/>
        <v>0.5538161493329673</v>
      </c>
      <c r="AI120" s="157"/>
    </row>
    <row r="121" spans="1:35" hidden="1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18"/>
        <v>34193.755349999999</v>
      </c>
      <c r="J121" s="74">
        <f t="shared" si="19"/>
        <v>2559.8198177999984</v>
      </c>
      <c r="K121" s="74">
        <f t="shared" si="20"/>
        <v>10239.279271199994</v>
      </c>
      <c r="L121" s="83">
        <v>0.29944880772506299</v>
      </c>
      <c r="M121" s="48">
        <v>9830.7046631249996</v>
      </c>
      <c r="N121" s="48">
        <f t="shared" si="21"/>
        <v>39322.818652499998</v>
      </c>
      <c r="O121" s="48">
        <f t="shared" si="22"/>
        <v>2712.4947855045007</v>
      </c>
      <c r="P121" s="48">
        <f t="shared" si="23"/>
        <v>10849.979142018003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30"/>
        <v>22789.35</v>
      </c>
      <c r="AD121" s="116">
        <f t="shared" si="31"/>
        <v>6914.2</v>
      </c>
      <c r="AE121" s="182">
        <f t="shared" si="32"/>
        <v>0.66647695658850759</v>
      </c>
      <c r="AF121" s="182">
        <f t="shared" si="33"/>
        <v>0.67526237119516408</v>
      </c>
      <c r="AG121" s="56">
        <f t="shared" si="34"/>
        <v>0.57954517964218055</v>
      </c>
      <c r="AH121" s="56">
        <f t="shared" si="35"/>
        <v>0.63725468127619078</v>
      </c>
      <c r="AI121" s="157"/>
    </row>
    <row r="122" spans="1:35" hidden="1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18"/>
        <v>10000</v>
      </c>
      <c r="J122" s="74">
        <f t="shared" si="19"/>
        <v>329.54425659462999</v>
      </c>
      <c r="K122" s="74">
        <f t="shared" si="20"/>
        <v>1318.1770263785199</v>
      </c>
      <c r="L122" s="83">
        <v>0.131817702637852</v>
      </c>
      <c r="M122" s="48">
        <v>2875</v>
      </c>
      <c r="N122" s="48">
        <f t="shared" si="21"/>
        <v>11500</v>
      </c>
      <c r="O122" s="48">
        <f t="shared" si="22"/>
        <v>373.75</v>
      </c>
      <c r="P122" s="48">
        <f t="shared" si="23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30"/>
        <v>6490.27</v>
      </c>
      <c r="AD122" s="116">
        <f t="shared" si="31"/>
        <v>1845.83</v>
      </c>
      <c r="AE122" s="182">
        <f t="shared" si="32"/>
        <v>0.64902700000000002</v>
      </c>
      <c r="AF122" s="182">
        <f t="shared" si="33"/>
        <v>1.4002899178656769</v>
      </c>
      <c r="AG122" s="56">
        <f t="shared" si="34"/>
        <v>0.56437130434782612</v>
      </c>
      <c r="AH122" s="56">
        <f t="shared" si="35"/>
        <v>1.2346688963210701</v>
      </c>
      <c r="AI122" s="157"/>
    </row>
    <row r="123" spans="1:35" hidden="1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18"/>
        <v>24562.375739999999</v>
      </c>
      <c r="J123" s="74">
        <f t="shared" si="19"/>
        <v>2004.8982785999979</v>
      </c>
      <c r="K123" s="74">
        <f t="shared" si="20"/>
        <v>8019.5931143999915</v>
      </c>
      <c r="L123" s="83">
        <v>0.32649908133031402</v>
      </c>
      <c r="M123" s="48">
        <v>7061.6830252500004</v>
      </c>
      <c r="N123" s="48">
        <f t="shared" si="21"/>
        <v>28246.732101000001</v>
      </c>
      <c r="O123" s="48">
        <f t="shared" si="22"/>
        <v>2124.4761402165036</v>
      </c>
      <c r="P123" s="48">
        <f t="shared" si="23"/>
        <v>8497.9045608660144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30"/>
        <v>15356.41</v>
      </c>
      <c r="AD123" s="116">
        <f t="shared" si="31"/>
        <v>4364.83</v>
      </c>
      <c r="AE123" s="182">
        <f t="shared" si="32"/>
        <v>0.62520051653602793</v>
      </c>
      <c r="AF123" s="182">
        <f t="shared" si="33"/>
        <v>0.54427075510383505</v>
      </c>
      <c r="AG123" s="56">
        <f t="shared" si="34"/>
        <v>0.54365262307480677</v>
      </c>
      <c r="AH123" s="56">
        <f t="shared" si="35"/>
        <v>0.51363603447614903</v>
      </c>
      <c r="AI123" s="157"/>
    </row>
    <row r="124" spans="1:35" s="168" customFormat="1" hidden="1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18"/>
        <v>27845.509859999998</v>
      </c>
      <c r="J124" s="74">
        <f t="shared" si="19"/>
        <v>1774.5930846000019</v>
      </c>
      <c r="K124" s="74">
        <f t="shared" si="20"/>
        <v>7098.3723384000077</v>
      </c>
      <c r="L124" s="83">
        <v>0.25491981917690798</v>
      </c>
      <c r="M124" s="48">
        <v>8005.5840847500003</v>
      </c>
      <c r="N124" s="48">
        <f t="shared" si="21"/>
        <v>32022.336339000001</v>
      </c>
      <c r="O124" s="48">
        <f t="shared" si="22"/>
        <v>1880.4348864315016</v>
      </c>
      <c r="P124" s="48">
        <f t="shared" si="23"/>
        <v>7521.7395457260063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30"/>
        <v>16568.55</v>
      </c>
      <c r="AD124" s="116">
        <f t="shared" si="31"/>
        <v>4416.88</v>
      </c>
      <c r="AE124" s="182">
        <f t="shared" si="32"/>
        <v>0.59501693749916496</v>
      </c>
      <c r="AF124" s="182">
        <f t="shared" si="33"/>
        <v>0.62223842163168031</v>
      </c>
      <c r="AG124" s="56">
        <f t="shared" si="34"/>
        <v>0.51740603260796947</v>
      </c>
      <c r="AH124" s="56">
        <f t="shared" si="35"/>
        <v>0.58721522769420464</v>
      </c>
      <c r="AI124" s="183"/>
    </row>
    <row r="125" spans="1:35" hidden="1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18"/>
        <v>15355.717199999999</v>
      </c>
      <c r="J125" s="74">
        <f t="shared" si="19"/>
        <v>982.37664000000086</v>
      </c>
      <c r="K125" s="74">
        <f t="shared" si="20"/>
        <v>3929.5065600000034</v>
      </c>
      <c r="L125" s="83">
        <v>0.25589860172730999</v>
      </c>
      <c r="M125" s="48">
        <v>4414.7686949999998</v>
      </c>
      <c r="N125" s="48">
        <f t="shared" si="21"/>
        <v>17659.074779999999</v>
      </c>
      <c r="O125" s="48">
        <f t="shared" si="22"/>
        <v>1040.9683896000001</v>
      </c>
      <c r="P125" s="48">
        <f t="shared" si="23"/>
        <v>4163.8735584000005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30"/>
        <v>9044.5</v>
      </c>
      <c r="AD125" s="116">
        <f t="shared" si="31"/>
        <v>2699.32</v>
      </c>
      <c r="AE125" s="182">
        <f t="shared" si="32"/>
        <v>0.58899886486578434</v>
      </c>
      <c r="AF125" s="182">
        <f t="shared" si="33"/>
        <v>0.68693612258532477</v>
      </c>
      <c r="AG125" s="56">
        <f t="shared" si="34"/>
        <v>0.51217292597024722</v>
      </c>
      <c r="AH125" s="56">
        <f t="shared" si="35"/>
        <v>0.6482713661068118</v>
      </c>
      <c r="AI125" s="157"/>
    </row>
    <row r="126" spans="1:35" hidden="1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18"/>
        <v>25362.129239999998</v>
      </c>
      <c r="J126" s="74">
        <f t="shared" si="19"/>
        <v>1241.1150318000016</v>
      </c>
      <c r="K126" s="74">
        <f t="shared" si="20"/>
        <v>4964.4601272000064</v>
      </c>
      <c r="L126" s="83">
        <v>0.19574303404188501</v>
      </c>
      <c r="M126" s="48">
        <v>7291.6121565000003</v>
      </c>
      <c r="N126" s="48">
        <f t="shared" si="21"/>
        <v>29166.448626000001</v>
      </c>
      <c r="O126" s="48">
        <f t="shared" si="22"/>
        <v>1315.1386783394996</v>
      </c>
      <c r="P126" s="48">
        <f t="shared" si="23"/>
        <v>5260.5547133579985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30"/>
        <v>14922.98</v>
      </c>
      <c r="AD126" s="116">
        <f t="shared" si="31"/>
        <v>3373.4</v>
      </c>
      <c r="AE126" s="182">
        <f t="shared" si="32"/>
        <v>0.58839618151870909</v>
      </c>
      <c r="AF126" s="182">
        <f t="shared" si="33"/>
        <v>0.67950993936225323</v>
      </c>
      <c r="AG126" s="56">
        <f t="shared" si="34"/>
        <v>0.5116488534945296</v>
      </c>
      <c r="AH126" s="56">
        <f t="shared" si="35"/>
        <v>0.64126317162598989</v>
      </c>
      <c r="AI126" s="157"/>
    </row>
    <row r="127" spans="1:35" s="169" customFormat="1" hidden="1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18"/>
        <v>20717.79336</v>
      </c>
      <c r="J127" s="74">
        <f t="shared" si="19"/>
        <v>1356.8909508000006</v>
      </c>
      <c r="K127" s="74">
        <f t="shared" si="20"/>
        <v>5427.5638032000024</v>
      </c>
      <c r="L127" s="83">
        <v>0.26197595993398798</v>
      </c>
      <c r="M127" s="48">
        <v>5956.3655909999998</v>
      </c>
      <c r="N127" s="48">
        <f t="shared" si="21"/>
        <v>23825.462363999999</v>
      </c>
      <c r="O127" s="48">
        <f t="shared" si="22"/>
        <v>1437.8198039369993</v>
      </c>
      <c r="P127" s="48">
        <f t="shared" si="23"/>
        <v>5751.2792157479971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30"/>
        <v>11860.76</v>
      </c>
      <c r="AD127" s="116">
        <f t="shared" si="31"/>
        <v>3073.34</v>
      </c>
      <c r="AE127" s="182">
        <f t="shared" si="32"/>
        <v>0.57249147116698529</v>
      </c>
      <c r="AF127" s="182">
        <f t="shared" si="33"/>
        <v>0.5662466829386712</v>
      </c>
      <c r="AG127" s="56">
        <f t="shared" si="34"/>
        <v>0.49781867057998724</v>
      </c>
      <c r="AH127" s="56">
        <f t="shared" si="35"/>
        <v>0.534375029399488</v>
      </c>
      <c r="AI127" s="157"/>
    </row>
    <row r="128" spans="1:35" hidden="1">
      <c r="A128" s="38"/>
      <c r="B128" s="152"/>
      <c r="C128" s="153"/>
      <c r="D128" s="153"/>
      <c r="E128" s="38"/>
      <c r="F128" s="152"/>
      <c r="G128" s="152"/>
      <c r="H128" s="74">
        <f>SUM(H3:H127)</f>
        <v>1398564.6304949997</v>
      </c>
      <c r="I128" s="74">
        <f t="shared" si="18"/>
        <v>5594258.5219799988</v>
      </c>
      <c r="J128" s="74">
        <f>SUM(J3:J127)</f>
        <v>356576.21855617029</v>
      </c>
      <c r="K128" s="74">
        <f t="shared" si="20"/>
        <v>1426304.8742246812</v>
      </c>
      <c r="L128" s="83">
        <f>J128/H128</f>
        <v>0.25495869892688894</v>
      </c>
      <c r="M128" s="48">
        <f>SUM(M3:M127)</f>
        <v>1606674.3250692508</v>
      </c>
      <c r="N128" s="48">
        <f t="shared" si="21"/>
        <v>6426697.3002770031</v>
      </c>
      <c r="O128" s="48">
        <f>SUM(O3:O127)</f>
        <v>378624.08905565087</v>
      </c>
      <c r="P128" s="48">
        <f t="shared" si="23"/>
        <v>1514496.3562226035</v>
      </c>
      <c r="Q128" s="56">
        <f>O128/M128</f>
        <v>0.23565702342279693</v>
      </c>
      <c r="R128" s="87">
        <f t="shared" ref="R128:X128" si="36">SUM(R1:R57)</f>
        <v>360</v>
      </c>
      <c r="S128" s="87">
        <f t="shared" si="36"/>
        <v>420</v>
      </c>
      <c r="T128" s="87">
        <f t="shared" si="36"/>
        <v>536</v>
      </c>
      <c r="U128" s="87">
        <f t="shared" si="36"/>
        <v>176</v>
      </c>
      <c r="V128" s="87">
        <f t="shared" si="36"/>
        <v>178</v>
      </c>
      <c r="W128" s="87">
        <f t="shared" si="36"/>
        <v>506</v>
      </c>
      <c r="X128" s="87">
        <f t="shared" si="36"/>
        <v>522</v>
      </c>
      <c r="Y128" s="116">
        <f>SUM(Y3:Y127)</f>
        <v>5820868.8599999985</v>
      </c>
      <c r="Z128" s="116">
        <f>SUM(Z3:Z127)</f>
        <v>1324152.8899999999</v>
      </c>
      <c r="AA128" s="6"/>
      <c r="AB128" s="6"/>
      <c r="AC128" s="116">
        <f>SUM(AC3:AC127)</f>
        <v>5528152.709999999</v>
      </c>
      <c r="AD128" s="116">
        <f>SUM(AD3:AD127)</f>
        <v>1275970.2092800336</v>
      </c>
      <c r="AE128" s="182">
        <f t="shared" si="32"/>
        <v>0.98818327545638651</v>
      </c>
      <c r="AF128" s="182">
        <f t="shared" si="33"/>
        <v>0.89459850578834532</v>
      </c>
      <c r="AG128" s="56">
        <f t="shared" si="34"/>
        <v>0.86018563683740401</v>
      </c>
      <c r="AH128" s="56">
        <f t="shared" si="35"/>
        <v>0.84250464125414448</v>
      </c>
      <c r="AI128" s="157">
        <v>16500</v>
      </c>
    </row>
  </sheetData>
  <autoFilter ref="A2:XFC128">
    <filterColumn colId="3">
      <filters>
        <filter val="城郊二片区"/>
      </filters>
    </filterColumn>
  </autoFilter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BA135"/>
  <sheetViews>
    <sheetView topLeftCell="D1" workbookViewId="0">
      <selection activeCell="D2" sqref="A2:XFD2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>
      <c r="A1" s="211" t="s">
        <v>0</v>
      </c>
      <c r="B1" s="211"/>
      <c r="C1" s="211"/>
      <c r="D1" s="211"/>
      <c r="E1" s="211"/>
      <c r="F1" s="212"/>
      <c r="G1" s="213" t="s">
        <v>1</v>
      </c>
      <c r="H1" s="213"/>
      <c r="I1" s="213"/>
      <c r="J1" s="214" t="s">
        <v>2</v>
      </c>
      <c r="K1" s="214"/>
      <c r="L1" s="214"/>
      <c r="M1" s="209">
        <v>44035</v>
      </c>
      <c r="N1" s="206"/>
      <c r="O1" s="206"/>
      <c r="P1" s="206"/>
      <c r="Q1" s="203" t="s">
        <v>169</v>
      </c>
      <c r="R1" s="203"/>
      <c r="S1" s="204"/>
      <c r="T1" s="215"/>
      <c r="U1" s="119"/>
      <c r="V1" s="209">
        <v>44036</v>
      </c>
      <c r="W1" s="206"/>
      <c r="X1" s="210"/>
      <c r="Y1" s="210"/>
      <c r="Z1" s="203" t="s">
        <v>170</v>
      </c>
      <c r="AA1" s="203"/>
      <c r="AB1" s="204"/>
      <c r="AC1" s="205"/>
      <c r="AD1" s="136"/>
      <c r="AE1" s="209">
        <v>44037</v>
      </c>
      <c r="AF1" s="206"/>
      <c r="AG1" s="210"/>
      <c r="AH1" s="210"/>
      <c r="AI1" s="203" t="s">
        <v>171</v>
      </c>
      <c r="AJ1" s="203"/>
      <c r="AK1" s="204"/>
      <c r="AL1" s="205"/>
      <c r="AN1" s="209">
        <v>44038</v>
      </c>
      <c r="AO1" s="206"/>
      <c r="AP1" s="210"/>
      <c r="AQ1" s="210"/>
      <c r="AR1" s="203" t="s">
        <v>172</v>
      </c>
      <c r="AS1" s="203"/>
      <c r="AT1" s="204"/>
      <c r="AU1" s="205"/>
      <c r="AW1" s="206" t="s">
        <v>173</v>
      </c>
      <c r="AX1" s="206"/>
      <c r="AY1" s="207"/>
      <c r="AZ1" s="207"/>
    </row>
    <row r="2" spans="1:52" ht="27" customHeight="1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 hidden="1">
      <c r="A3" s="72">
        <v>1</v>
      </c>
      <c r="B3" s="72">
        <v>517</v>
      </c>
      <c r="C3" s="108" t="s">
        <v>183</v>
      </c>
      <c r="D3" s="108" t="s">
        <v>33</v>
      </c>
      <c r="E3" s="72">
        <v>1</v>
      </c>
      <c r="F3" s="73">
        <v>200</v>
      </c>
      <c r="G3" s="109">
        <v>33000</v>
      </c>
      <c r="H3" s="109">
        <f t="shared" ref="H3:H66" si="0">G3*I3</f>
        <v>6105</v>
      </c>
      <c r="I3" s="115">
        <v>0.185</v>
      </c>
      <c r="J3" s="109">
        <v>38000</v>
      </c>
      <c r="K3" s="109">
        <f t="shared" ref="K3:K66" si="1">J3*L3</f>
        <v>6460.0000000000009</v>
      </c>
      <c r="L3" s="115">
        <v>0.17</v>
      </c>
      <c r="M3" s="116">
        <v>41121.449999999997</v>
      </c>
      <c r="N3" s="116">
        <v>8963.2800000000007</v>
      </c>
      <c r="O3" s="115">
        <f t="shared" ref="O3:O66" si="2">N3/M3</f>
        <v>0.21797091299066548</v>
      </c>
      <c r="P3" s="115">
        <f t="shared" ref="P3:P66" si="3">M3/J3</f>
        <v>1.0821434210526315</v>
      </c>
      <c r="Q3" s="122">
        <f t="shared" ref="Q3:Q66" si="4">M3/G3</f>
        <v>1.2461045454545454</v>
      </c>
      <c r="R3" s="123">
        <v>200</v>
      </c>
      <c r="S3" s="124"/>
      <c r="T3" s="125"/>
      <c r="U3" s="119" t="s">
        <v>184</v>
      </c>
      <c r="V3" s="116">
        <v>47624.34</v>
      </c>
      <c r="W3" s="116">
        <v>8709.23</v>
      </c>
      <c r="X3" s="115">
        <f t="shared" ref="X3:X66" si="5">W3/V3</f>
        <v>0.18287350543860556</v>
      </c>
      <c r="Y3" s="115">
        <f t="shared" ref="Y3:Y66" si="6">V3/J3</f>
        <v>1.2532721052631579</v>
      </c>
      <c r="Z3" s="138">
        <f t="shared" ref="Z3:Z66" si="7">V3/G3</f>
        <v>1.443161818181818</v>
      </c>
      <c r="AA3" s="134">
        <v>200</v>
      </c>
      <c r="AB3" s="124">
        <v>200</v>
      </c>
      <c r="AC3" s="139" t="s">
        <v>185</v>
      </c>
      <c r="AD3" s="136" t="s">
        <v>184</v>
      </c>
      <c r="AE3" s="4">
        <v>52384.15</v>
      </c>
      <c r="AF3" s="4">
        <v>11065.59</v>
      </c>
      <c r="AG3" s="142">
        <f t="shared" ref="AG3:AG66" si="8">AF3/AE3</f>
        <v>0.21123927752955807</v>
      </c>
      <c r="AH3" s="142">
        <f t="shared" ref="AH3:AH66" si="9">AE3/J3</f>
        <v>1.3785302631578948</v>
      </c>
      <c r="AI3" s="138">
        <f t="shared" ref="AI3:AI66" si="10">AE3/G3</f>
        <v>1.587398484848485</v>
      </c>
      <c r="AJ3" s="134">
        <v>200</v>
      </c>
      <c r="AK3" s="124">
        <v>200</v>
      </c>
      <c r="AL3" s="143" t="s">
        <v>186</v>
      </c>
      <c r="AM3" t="s">
        <v>184</v>
      </c>
      <c r="AN3" s="4">
        <v>39948.300000000003</v>
      </c>
      <c r="AO3" s="4">
        <v>8575.1299999999992</v>
      </c>
      <c r="AP3" s="142">
        <f t="shared" ref="AP3:AP66" si="11">AO3/AN3</f>
        <v>0.21465569248253363</v>
      </c>
      <c r="AQ3" s="142">
        <f t="shared" ref="AQ3:AQ66" si="12">AN3/J3</f>
        <v>1.0512710526315789</v>
      </c>
      <c r="AR3" s="138">
        <f t="shared" ref="AR3:AR66" si="13">AN3/G3</f>
        <v>1.2105545454545454</v>
      </c>
      <c r="AS3" s="134">
        <v>200</v>
      </c>
      <c r="AT3" s="124">
        <v>200</v>
      </c>
      <c r="AU3" s="143" t="s">
        <v>187</v>
      </c>
      <c r="AV3" t="s">
        <v>184</v>
      </c>
      <c r="AW3" s="4">
        <f>F3*4</f>
        <v>800</v>
      </c>
      <c r="AX3" s="4">
        <f>R3+AA3+AJ3+AS3</f>
        <v>800</v>
      </c>
      <c r="AY3" s="149">
        <f>S3+AB3+AK3+AT3</f>
        <v>600</v>
      </c>
      <c r="AZ3" s="149">
        <f>AX3-AW3</f>
        <v>0</v>
      </c>
    </row>
    <row r="4" spans="1:52" hidden="1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si="0"/>
        <v>5099.696964372637</v>
      </c>
      <c r="I4" s="115">
        <v>0.29998217437486102</v>
      </c>
      <c r="J4" s="109">
        <v>19550</v>
      </c>
      <c r="K4" s="109">
        <f t="shared" si="1"/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si="2"/>
        <v>0.25350693353839709</v>
      </c>
      <c r="P4" s="115">
        <f t="shared" si="3"/>
        <v>1.1334506393861892</v>
      </c>
      <c r="Q4" s="126">
        <f t="shared" si="4"/>
        <v>1.3034682352941176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si="5"/>
        <v>0.24860052726452322</v>
      </c>
      <c r="Y4" s="115">
        <f t="shared" si="6"/>
        <v>0.89328491048593361</v>
      </c>
      <c r="Z4" s="115">
        <f t="shared" si="7"/>
        <v>1.0272776470588236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si="8"/>
        <v>0.25688408063654239</v>
      </c>
      <c r="AH4" s="142">
        <f t="shared" si="9"/>
        <v>1.3573329923273658</v>
      </c>
      <c r="AI4" s="115">
        <f t="shared" si="10"/>
        <v>1.5609329411764705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si="11"/>
        <v>0.28810721864085642</v>
      </c>
      <c r="AQ4" s="142">
        <f t="shared" si="12"/>
        <v>0.69785933503836317</v>
      </c>
      <c r="AR4" s="145">
        <f t="shared" si="13"/>
        <v>0.80253823529411761</v>
      </c>
      <c r="AS4" s="73">
        <v>0</v>
      </c>
      <c r="AT4" s="116"/>
      <c r="AU4" s="143"/>
      <c r="AW4" s="4">
        <f t="shared" ref="AW4:AW35" si="14">F4*4</f>
        <v>800</v>
      </c>
      <c r="AX4" s="4">
        <f t="shared" ref="AX4:AX35" si="15">R4+AA4+AJ4+AS4</f>
        <v>600</v>
      </c>
      <c r="AY4" s="149">
        <f t="shared" ref="AY4:AY35" si="16">S4+AB4+AK4+AT4</f>
        <v>200</v>
      </c>
      <c r="AZ4" s="149">
        <f t="shared" ref="AZ4:AZ35" si="17">AX4-AW4</f>
        <v>-200</v>
      </c>
    </row>
    <row r="5" spans="1:52" hidden="1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0"/>
        <v>5099.4154181540471</v>
      </c>
      <c r="I5" s="115">
        <v>0.29996561283259099</v>
      </c>
      <c r="J5" s="109">
        <v>19550</v>
      </c>
      <c r="K5" s="109">
        <f t="shared" si="1"/>
        <v>5403.5591234510866</v>
      </c>
      <c r="L5" s="115">
        <v>0.27639688611002999</v>
      </c>
      <c r="M5" s="116">
        <v>17574.05</v>
      </c>
      <c r="N5" s="116">
        <v>4625.16</v>
      </c>
      <c r="O5" s="115">
        <f t="shared" si="2"/>
        <v>0.26318122458966486</v>
      </c>
      <c r="P5" s="115">
        <f t="shared" si="3"/>
        <v>0.89892838874680303</v>
      </c>
      <c r="Q5" s="122">
        <f t="shared" si="4"/>
        <v>1.0337676470588235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5"/>
        <v>0.3377249756565216</v>
      </c>
      <c r="Y5" s="115">
        <f t="shared" si="6"/>
        <v>1.1898132992327366</v>
      </c>
      <c r="Z5" s="115">
        <f t="shared" si="7"/>
        <v>1.3682852941176469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8"/>
        <v>0.27926280981982166</v>
      </c>
      <c r="AH5" s="142">
        <f t="shared" si="9"/>
        <v>0.90152225063938607</v>
      </c>
      <c r="AI5" s="115">
        <f t="shared" si="10"/>
        <v>1.0367505882352941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11"/>
        <v>0.27207366619598755</v>
      </c>
      <c r="AQ5" s="142">
        <f t="shared" si="12"/>
        <v>1.0389299232736573</v>
      </c>
      <c r="AR5" s="145">
        <f t="shared" si="13"/>
        <v>1.1947694117647061</v>
      </c>
      <c r="AS5" s="73">
        <v>200</v>
      </c>
      <c r="AT5" s="116"/>
      <c r="AU5" s="143"/>
      <c r="AV5" t="s">
        <v>184</v>
      </c>
      <c r="AW5" s="4">
        <f t="shared" si="14"/>
        <v>800</v>
      </c>
      <c r="AX5" s="4">
        <f t="shared" si="15"/>
        <v>800</v>
      </c>
      <c r="AY5" s="149">
        <f t="shared" si="16"/>
        <v>0</v>
      </c>
      <c r="AZ5" s="149">
        <f t="shared" si="17"/>
        <v>0</v>
      </c>
    </row>
    <row r="6" spans="1:52" hidden="1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0"/>
        <v>19620.821274452665</v>
      </c>
      <c r="I6" s="54">
        <v>0.23083319146414899</v>
      </c>
      <c r="J6" s="111">
        <v>97750</v>
      </c>
      <c r="K6" s="111">
        <f t="shared" si="1"/>
        <v>20791.063114750406</v>
      </c>
      <c r="L6" s="54">
        <v>0.21269629784910901</v>
      </c>
      <c r="M6" s="117">
        <v>72235.649999999994</v>
      </c>
      <c r="N6" s="117">
        <v>13946.92</v>
      </c>
      <c r="O6" s="54">
        <f t="shared" si="2"/>
        <v>0.19307530284561711</v>
      </c>
      <c r="P6" s="54">
        <f t="shared" si="3"/>
        <v>0.73898363171355497</v>
      </c>
      <c r="Q6" s="128">
        <f t="shared" si="4"/>
        <v>0.84983117647058815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5"/>
        <v>0.23442768110333376</v>
      </c>
      <c r="Y6" s="54">
        <f t="shared" si="6"/>
        <v>1.0782740664961636</v>
      </c>
      <c r="Z6" s="54">
        <f t="shared" si="7"/>
        <v>1.2400151764705882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8"/>
        <v>0.23613529778985637</v>
      </c>
      <c r="AH6" s="142">
        <f t="shared" si="9"/>
        <v>1.062059641943734</v>
      </c>
      <c r="AI6" s="141">
        <f t="shared" si="10"/>
        <v>1.221368588235294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11"/>
        <v>0.24004933255608557</v>
      </c>
      <c r="AQ6" s="142">
        <f t="shared" si="12"/>
        <v>0.87220562659846557</v>
      </c>
      <c r="AR6" s="146">
        <f t="shared" si="13"/>
        <v>1.0030364705882353</v>
      </c>
      <c r="AS6" s="76">
        <v>400</v>
      </c>
      <c r="AT6" s="130"/>
      <c r="AU6" s="144"/>
      <c r="AV6" t="s">
        <v>184</v>
      </c>
      <c r="AW6" s="4">
        <f t="shared" si="14"/>
        <v>1600</v>
      </c>
      <c r="AX6" s="4">
        <f t="shared" si="15"/>
        <v>1200</v>
      </c>
      <c r="AY6" s="149">
        <f t="shared" si="16"/>
        <v>400</v>
      </c>
      <c r="AZ6" s="149">
        <f t="shared" si="17"/>
        <v>-400</v>
      </c>
    </row>
    <row r="7" spans="1:52" hidden="1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0"/>
        <v>6376.8296477311251</v>
      </c>
      <c r="I7" s="54">
        <v>0.25507318590924499</v>
      </c>
      <c r="J7" s="111">
        <v>28750</v>
      </c>
      <c r="K7" s="111">
        <f t="shared" si="1"/>
        <v>6757.1619874350872</v>
      </c>
      <c r="L7" s="54">
        <v>0.23503172130208999</v>
      </c>
      <c r="M7" s="117">
        <v>40635.129999999997</v>
      </c>
      <c r="N7" s="117">
        <v>9037.64</v>
      </c>
      <c r="O7" s="54">
        <f t="shared" si="2"/>
        <v>0.22240952594466906</v>
      </c>
      <c r="P7" s="54">
        <f t="shared" si="3"/>
        <v>1.4133958260869564</v>
      </c>
      <c r="Q7" s="132">
        <f t="shared" si="4"/>
        <v>1.6254051999999999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5"/>
        <v>0.21345164655746138</v>
      </c>
      <c r="Y7" s="54">
        <f t="shared" si="6"/>
        <v>0.90050330434782611</v>
      </c>
      <c r="Z7" s="54">
        <f t="shared" si="7"/>
        <v>1.0355788000000001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8"/>
        <v>0.20949218588134297</v>
      </c>
      <c r="AH7" s="142">
        <f t="shared" si="9"/>
        <v>0.88976069565217386</v>
      </c>
      <c r="AI7" s="54">
        <f t="shared" si="10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11"/>
        <v>0.20202296719432603</v>
      </c>
      <c r="AQ7" s="142">
        <f t="shared" si="12"/>
        <v>1.0685638260869565</v>
      </c>
      <c r="AR7" s="141">
        <f t="shared" si="13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9">
        <f t="shared" si="16"/>
        <v>700</v>
      </c>
      <c r="AZ7" s="149">
        <f t="shared" si="17"/>
        <v>0</v>
      </c>
    </row>
    <row r="8" spans="1:52" hidden="1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0"/>
        <v>4555.0438342488505</v>
      </c>
      <c r="I8" s="54">
        <v>0.24621858563507301</v>
      </c>
      <c r="J8" s="111">
        <v>21275</v>
      </c>
      <c r="K8" s="111">
        <f t="shared" si="1"/>
        <v>4826.7196629343925</v>
      </c>
      <c r="L8" s="54">
        <v>0.226872839620888</v>
      </c>
      <c r="M8" s="117">
        <v>23401.8</v>
      </c>
      <c r="N8" s="117">
        <v>4918.5</v>
      </c>
      <c r="O8" s="54">
        <f t="shared" si="2"/>
        <v>0.21017614029690024</v>
      </c>
      <c r="P8" s="54">
        <f t="shared" si="3"/>
        <v>1.0999670975323148</v>
      </c>
      <c r="Q8" s="128">
        <f t="shared" si="4"/>
        <v>1.2649621621621621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5"/>
        <v>0.24450995918598845</v>
      </c>
      <c r="Y8" s="54">
        <f t="shared" si="6"/>
        <v>1.2928441833137485</v>
      </c>
      <c r="Z8" s="141">
        <f t="shared" si="7"/>
        <v>1.4867708108108106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8"/>
        <v>0.22326752066333913</v>
      </c>
      <c r="AH8" s="142">
        <f t="shared" si="9"/>
        <v>0.87230223266744999</v>
      </c>
      <c r="AI8" s="54">
        <f t="shared" si="10"/>
        <v>1.0031475675675676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11"/>
        <v>0.2119794299989996</v>
      </c>
      <c r="AQ8" s="142">
        <f t="shared" si="12"/>
        <v>1.0430806110458284</v>
      </c>
      <c r="AR8" s="146">
        <f t="shared" si="13"/>
        <v>1.1995427027027028</v>
      </c>
      <c r="AS8" s="76">
        <v>200</v>
      </c>
      <c r="AT8" s="117"/>
      <c r="AU8" s="144"/>
      <c r="AV8" t="s">
        <v>184</v>
      </c>
      <c r="AW8" s="4">
        <f t="shared" si="14"/>
        <v>800</v>
      </c>
      <c r="AX8" s="4">
        <f t="shared" si="15"/>
        <v>800</v>
      </c>
      <c r="AY8" s="149">
        <f t="shared" si="16"/>
        <v>200</v>
      </c>
      <c r="AZ8" s="149">
        <f t="shared" si="17"/>
        <v>0</v>
      </c>
    </row>
    <row r="9" spans="1:52" hidden="1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0"/>
        <v>7015.5685103455498</v>
      </c>
      <c r="I9" s="115">
        <v>0.233852283678185</v>
      </c>
      <c r="J9" s="109">
        <v>34500</v>
      </c>
      <c r="K9" s="109">
        <f t="shared" si="1"/>
        <v>7433.997060784015</v>
      </c>
      <c r="L9" s="115">
        <v>0.21547817567489899</v>
      </c>
      <c r="M9" s="116">
        <v>33522.29</v>
      </c>
      <c r="N9" s="116">
        <v>10186.540000000001</v>
      </c>
      <c r="O9" s="115">
        <f t="shared" si="2"/>
        <v>0.30387363154486169</v>
      </c>
      <c r="P9" s="115">
        <f t="shared" si="3"/>
        <v>0.97166057971014497</v>
      </c>
      <c r="Q9" s="122">
        <f t="shared" si="4"/>
        <v>1.1174096666666666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5"/>
        <v>0.27863159433360396</v>
      </c>
      <c r="Y9" s="115">
        <f t="shared" si="6"/>
        <v>0.8864055072463769</v>
      </c>
      <c r="Z9" s="115">
        <f t="shared" si="7"/>
        <v>1.0193663333333334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8"/>
        <v>0.28891036881404486</v>
      </c>
      <c r="AH9" s="142">
        <f t="shared" si="9"/>
        <v>0.8807234782608695</v>
      </c>
      <c r="AI9" s="115">
        <f t="shared" si="10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11"/>
        <v>0.28349567250303581</v>
      </c>
      <c r="AQ9" s="142">
        <f t="shared" si="12"/>
        <v>0.56189391304347824</v>
      </c>
      <c r="AR9" s="145">
        <f t="shared" si="13"/>
        <v>0.64617800000000003</v>
      </c>
      <c r="AS9" s="73">
        <v>0</v>
      </c>
      <c r="AT9" s="116"/>
      <c r="AU9" s="143"/>
      <c r="AW9" s="4">
        <f t="shared" si="14"/>
        <v>1200</v>
      </c>
      <c r="AX9" s="4">
        <f t="shared" si="15"/>
        <v>900</v>
      </c>
      <c r="AY9" s="149">
        <f t="shared" si="16"/>
        <v>0</v>
      </c>
      <c r="AZ9" s="149">
        <f t="shared" si="17"/>
        <v>-300</v>
      </c>
    </row>
    <row r="10" spans="1:52" hidden="1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0"/>
        <v>3787.491612577157</v>
      </c>
      <c r="I10" s="115">
        <v>0.20472927635552199</v>
      </c>
      <c r="J10" s="109">
        <v>21275</v>
      </c>
      <c r="K10" s="109">
        <f t="shared" si="1"/>
        <v>4013.3884337558698</v>
      </c>
      <c r="L10" s="115">
        <v>0.18864340464187401</v>
      </c>
      <c r="M10" s="116">
        <v>41763.32</v>
      </c>
      <c r="N10" s="116">
        <v>7764.99</v>
      </c>
      <c r="O10" s="115">
        <f t="shared" si="2"/>
        <v>0.18592846545724812</v>
      </c>
      <c r="P10" s="115">
        <f t="shared" si="3"/>
        <v>1.9630232667450058</v>
      </c>
      <c r="Q10" s="126">
        <f t="shared" si="4"/>
        <v>2.2574767567567569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5"/>
        <v>0.13018430767886463</v>
      </c>
      <c r="Y10" s="115">
        <f t="shared" si="6"/>
        <v>2.0656206815511164</v>
      </c>
      <c r="Z10" s="138">
        <f t="shared" si="7"/>
        <v>2.375463783783784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8"/>
        <v>0.17305267517843037</v>
      </c>
      <c r="AH10" s="142">
        <f t="shared" si="9"/>
        <v>1.7203811985898942</v>
      </c>
      <c r="AI10" s="138">
        <f t="shared" si="10"/>
        <v>1.9784383783783783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11"/>
        <v>0.19752137624072877</v>
      </c>
      <c r="AQ10" s="142">
        <f t="shared" si="12"/>
        <v>0.62200470035252642</v>
      </c>
      <c r="AR10" s="145">
        <f t="shared" si="13"/>
        <v>0.71530540540540544</v>
      </c>
      <c r="AS10" s="73">
        <v>0</v>
      </c>
      <c r="AT10" s="124"/>
      <c r="AU10" s="143"/>
      <c r="AW10" s="4">
        <f t="shared" si="14"/>
        <v>800</v>
      </c>
      <c r="AX10" s="4">
        <f t="shared" si="15"/>
        <v>600</v>
      </c>
      <c r="AY10" s="149">
        <f t="shared" si="16"/>
        <v>600</v>
      </c>
      <c r="AZ10" s="149">
        <f t="shared" si="17"/>
        <v>-200</v>
      </c>
    </row>
    <row r="11" spans="1:52" hidden="1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0"/>
        <v>4236.8841395999916</v>
      </c>
      <c r="I11" s="115">
        <v>0.26701212966363203</v>
      </c>
      <c r="J11" s="109">
        <v>18247.922919000001</v>
      </c>
      <c r="K11" s="109">
        <f t="shared" si="1"/>
        <v>4489.5840150689928</v>
      </c>
      <c r="L11" s="115">
        <v>0.24603260519006101</v>
      </c>
      <c r="M11" s="116">
        <v>9014.7999999999993</v>
      </c>
      <c r="N11" s="116">
        <v>2189.73</v>
      </c>
      <c r="O11" s="115">
        <f t="shared" si="2"/>
        <v>0.24290389137862184</v>
      </c>
      <c r="P11" s="115">
        <f t="shared" si="3"/>
        <v>0.49401786932219333</v>
      </c>
      <c r="Q11" s="122">
        <f t="shared" si="4"/>
        <v>0.56812054972052239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5"/>
        <v>0.22631587831607086</v>
      </c>
      <c r="Y11" s="115">
        <f t="shared" si="6"/>
        <v>0.87654962545603232</v>
      </c>
      <c r="Z11" s="115">
        <f t="shared" si="7"/>
        <v>1.0080320692744371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8"/>
        <v>0.2351300688623903</v>
      </c>
      <c r="AH11" s="142">
        <f t="shared" si="9"/>
        <v>0.87148165139616229</v>
      </c>
      <c r="AI11" s="115">
        <f t="shared" si="10"/>
        <v>1.0022038991055866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11"/>
        <v>0.25130799059380499</v>
      </c>
      <c r="AQ11" s="142">
        <f t="shared" si="12"/>
        <v>0.87973026142526745</v>
      </c>
      <c r="AR11" s="138">
        <f t="shared" si="13"/>
        <v>1.0116898006390576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9">
        <f t="shared" si="16"/>
        <v>500</v>
      </c>
      <c r="AZ11" s="149">
        <f t="shared" si="17"/>
        <v>-200</v>
      </c>
    </row>
    <row r="12" spans="1:52" hidden="1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0"/>
        <v>6407.8538749482468</v>
      </c>
      <c r="I12" s="54">
        <v>0.162224148732867</v>
      </c>
      <c r="J12" s="111">
        <v>45425</v>
      </c>
      <c r="K12" s="111">
        <f t="shared" si="1"/>
        <v>7268</v>
      </c>
      <c r="L12" s="54">
        <v>0.16</v>
      </c>
      <c r="M12" s="117">
        <v>50094.58</v>
      </c>
      <c r="N12" s="117">
        <v>7363.6</v>
      </c>
      <c r="O12" s="54">
        <f t="shared" si="2"/>
        <v>0.1469939462512711</v>
      </c>
      <c r="P12" s="54">
        <f t="shared" si="3"/>
        <v>1.1027975784259769</v>
      </c>
      <c r="Q12" s="128">
        <f t="shared" si="4"/>
        <v>1.2682172151898734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5"/>
        <v>0.19036167141666838</v>
      </c>
      <c r="Y12" s="54">
        <f t="shared" si="6"/>
        <v>1.2013629058888278</v>
      </c>
      <c r="Z12" s="141">
        <f t="shared" si="7"/>
        <v>1.3815673417721519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8"/>
        <v>0.15944374650993748</v>
      </c>
      <c r="AH12" s="142">
        <f t="shared" si="9"/>
        <v>1.1759940561364888</v>
      </c>
      <c r="AI12" s="141">
        <f t="shared" si="10"/>
        <v>1.352393164556962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11"/>
        <v>0.16276334467056444</v>
      </c>
      <c r="AQ12" s="142">
        <f t="shared" si="12"/>
        <v>1.0024717666483214</v>
      </c>
      <c r="AR12" s="146">
        <f t="shared" si="13"/>
        <v>1.1528425316455695</v>
      </c>
      <c r="AS12" s="76">
        <v>300</v>
      </c>
      <c r="AT12" s="130"/>
      <c r="AU12" s="144"/>
      <c r="AV12" t="s">
        <v>184</v>
      </c>
      <c r="AW12" s="4">
        <f t="shared" si="14"/>
        <v>1200</v>
      </c>
      <c r="AX12" s="4">
        <f t="shared" si="15"/>
        <v>1200</v>
      </c>
      <c r="AY12" s="149">
        <f t="shared" si="16"/>
        <v>600</v>
      </c>
      <c r="AZ12" s="149">
        <f t="shared" si="17"/>
        <v>0</v>
      </c>
    </row>
    <row r="13" spans="1:52" hidden="1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0"/>
        <v>7483.82693624489</v>
      </c>
      <c r="I13" s="54">
        <v>0.213823626749854</v>
      </c>
      <c r="J13" s="111">
        <v>38525</v>
      </c>
      <c r="K13" s="111">
        <f t="shared" si="1"/>
        <v>7705</v>
      </c>
      <c r="L13" s="54">
        <v>0.2</v>
      </c>
      <c r="M13" s="117">
        <v>52134.68</v>
      </c>
      <c r="N13" s="117">
        <v>11102.54</v>
      </c>
      <c r="O13" s="54">
        <f t="shared" si="2"/>
        <v>0.21295882126829974</v>
      </c>
      <c r="P13" s="54">
        <f t="shared" si="3"/>
        <v>1.3532687865022712</v>
      </c>
      <c r="Q13" s="132">
        <f t="shared" si="4"/>
        <v>1.4895622857142856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5"/>
        <v>0.20925809414095028</v>
      </c>
      <c r="Y13" s="54">
        <f t="shared" si="6"/>
        <v>0.91548423101881893</v>
      </c>
      <c r="Z13" s="54">
        <f t="shared" si="7"/>
        <v>1.0076865714285714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8"/>
        <v>0.17761435723663488</v>
      </c>
      <c r="AH13" s="142">
        <f t="shared" si="9"/>
        <v>1.1570014276443867</v>
      </c>
      <c r="AI13" s="54">
        <f t="shared" si="10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11"/>
        <v>0.14095312670822552</v>
      </c>
      <c r="AQ13" s="142">
        <f t="shared" si="12"/>
        <v>0.93546683971447109</v>
      </c>
      <c r="AR13" s="146">
        <f t="shared" si="13"/>
        <v>1.0296817142857142</v>
      </c>
      <c r="AS13" s="76">
        <v>300</v>
      </c>
      <c r="AT13" s="117"/>
      <c r="AU13" s="144"/>
      <c r="AV13" t="s">
        <v>184</v>
      </c>
      <c r="AW13" s="4">
        <f t="shared" si="14"/>
        <v>1200</v>
      </c>
      <c r="AX13" s="4">
        <f t="shared" si="15"/>
        <v>1200</v>
      </c>
      <c r="AY13" s="149">
        <f t="shared" si="16"/>
        <v>300</v>
      </c>
      <c r="AZ13" s="149">
        <f t="shared" si="17"/>
        <v>0</v>
      </c>
    </row>
    <row r="14" spans="1:52" hidden="1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0"/>
        <v>5777.2541941431455</v>
      </c>
      <c r="I14" s="54">
        <v>0.26260246337014298</v>
      </c>
      <c r="J14" s="111">
        <v>25300</v>
      </c>
      <c r="K14" s="111">
        <f t="shared" si="1"/>
        <v>6121.8261407223818</v>
      </c>
      <c r="L14" s="54">
        <v>0.24196941267677399</v>
      </c>
      <c r="M14" s="117">
        <v>31940.080000000002</v>
      </c>
      <c r="N14" s="117">
        <v>6159.89</v>
      </c>
      <c r="O14" s="54">
        <f t="shared" si="2"/>
        <v>0.192857688521757</v>
      </c>
      <c r="P14" s="54">
        <f t="shared" si="3"/>
        <v>1.2624537549407115</v>
      </c>
      <c r="Q14" s="128">
        <f t="shared" si="4"/>
        <v>1.4518218181818183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5"/>
        <v>0.23753452950739912</v>
      </c>
      <c r="Y14" s="54">
        <f t="shared" si="6"/>
        <v>1.179606324110672</v>
      </c>
      <c r="Z14" s="54">
        <f t="shared" si="7"/>
        <v>1.3565472727272727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8"/>
        <v>0.21205773224489857</v>
      </c>
      <c r="AH14" s="142">
        <f t="shared" si="9"/>
        <v>1.0481260869565217</v>
      </c>
      <c r="AI14" s="54">
        <f t="shared" si="10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11"/>
        <v>0.21784425616096442</v>
      </c>
      <c r="AQ14" s="142">
        <f t="shared" si="12"/>
        <v>1.5628328063241106</v>
      </c>
      <c r="AR14" s="141">
        <f t="shared" si="13"/>
        <v>1.7972577272727273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9">
        <f t="shared" si="16"/>
        <v>200</v>
      </c>
      <c r="AZ14" s="149">
        <f t="shared" si="17"/>
        <v>0</v>
      </c>
    </row>
    <row r="15" spans="1:52" hidden="1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0"/>
        <v>5277.265969818317</v>
      </c>
      <c r="I15" s="115">
        <v>0.27062902409324702</v>
      </c>
      <c r="J15" s="109">
        <v>22425</v>
      </c>
      <c r="K15" s="109">
        <f t="shared" si="1"/>
        <v>5592.0171901610511</v>
      </c>
      <c r="L15" s="115">
        <v>0.24936531505734899</v>
      </c>
      <c r="M15" s="116">
        <v>14462.63</v>
      </c>
      <c r="N15" s="116">
        <v>3773.79</v>
      </c>
      <c r="O15" s="115">
        <f t="shared" si="2"/>
        <v>0.26093386887447167</v>
      </c>
      <c r="P15" s="115">
        <f t="shared" si="3"/>
        <v>0.64493333333333325</v>
      </c>
      <c r="Q15" s="122">
        <f t="shared" si="4"/>
        <v>0.7416733333333333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5"/>
        <v>0.21187312714588979</v>
      </c>
      <c r="Y15" s="115">
        <f t="shared" si="6"/>
        <v>0.52263455964325534</v>
      </c>
      <c r="Z15" s="115">
        <f t="shared" si="7"/>
        <v>0.60102974358974359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8"/>
        <v>0.20431725661973024</v>
      </c>
      <c r="AH15" s="142">
        <f t="shared" si="9"/>
        <v>0.61102430323299883</v>
      </c>
      <c r="AI15" s="115">
        <f t="shared" si="10"/>
        <v>0.70267794871794864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11"/>
        <v>0.19537710939965541</v>
      </c>
      <c r="AQ15" s="142">
        <f t="shared" si="12"/>
        <v>0.9099790412486064</v>
      </c>
      <c r="AR15" s="145">
        <f t="shared" si="13"/>
        <v>1.0464758974358974</v>
      </c>
      <c r="AS15" s="73">
        <v>200</v>
      </c>
      <c r="AT15" s="116"/>
      <c r="AU15" s="143"/>
      <c r="AV15" t="s">
        <v>184</v>
      </c>
      <c r="AW15" s="4">
        <f t="shared" si="14"/>
        <v>800</v>
      </c>
      <c r="AX15" s="4">
        <f t="shared" si="15"/>
        <v>200</v>
      </c>
      <c r="AY15" s="149">
        <f t="shared" si="16"/>
        <v>0</v>
      </c>
      <c r="AZ15" s="149">
        <f t="shared" si="17"/>
        <v>-600</v>
      </c>
    </row>
    <row r="16" spans="1:52" hidden="1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0"/>
        <v>4115.5277114797918</v>
      </c>
      <c r="I16" s="115">
        <v>0.25722048196748698</v>
      </c>
      <c r="J16" s="109">
        <v>18400</v>
      </c>
      <c r="K16" s="109">
        <f t="shared" si="1"/>
        <v>4360.9895428430482</v>
      </c>
      <c r="L16" s="115">
        <v>0.23701030124146999</v>
      </c>
      <c r="M16" s="116">
        <v>14978.79</v>
      </c>
      <c r="N16" s="116">
        <v>3631.91</v>
      </c>
      <c r="O16" s="115">
        <f t="shared" si="2"/>
        <v>0.242470186176587</v>
      </c>
      <c r="P16" s="115">
        <f t="shared" si="3"/>
        <v>0.81406467391304349</v>
      </c>
      <c r="Q16" s="122">
        <f t="shared" si="4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5"/>
        <v>0.19910788195456633</v>
      </c>
      <c r="Y16" s="115">
        <f t="shared" si="6"/>
        <v>0.88370543478260866</v>
      </c>
      <c r="Z16" s="115">
        <f t="shared" si="7"/>
        <v>1.0162612500000001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8"/>
        <v>0.26809206458261764</v>
      </c>
      <c r="AH16" s="142">
        <f t="shared" si="9"/>
        <v>0.39551630434782609</v>
      </c>
      <c r="AI16" s="115">
        <f t="shared" si="10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11"/>
        <v>0.29198353247540787</v>
      </c>
      <c r="AQ16" s="142">
        <f t="shared" si="12"/>
        <v>0.50547445652173906</v>
      </c>
      <c r="AR16" s="145">
        <f t="shared" si="13"/>
        <v>0.58129562499999998</v>
      </c>
      <c r="AS16" s="73">
        <v>0</v>
      </c>
      <c r="AT16" s="116"/>
      <c r="AU16" s="143"/>
      <c r="AW16" s="4">
        <f t="shared" si="14"/>
        <v>800</v>
      </c>
      <c r="AX16" s="4">
        <f t="shared" si="15"/>
        <v>200</v>
      </c>
      <c r="AY16" s="149">
        <f t="shared" si="16"/>
        <v>0</v>
      </c>
      <c r="AZ16" s="149">
        <f t="shared" si="17"/>
        <v>-600</v>
      </c>
    </row>
    <row r="17" spans="1:52" hidden="1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0"/>
        <v>2191.4200727999955</v>
      </c>
      <c r="I17" s="115">
        <v>0.203969202157471</v>
      </c>
      <c r="J17" s="109">
        <v>12355.458849000001</v>
      </c>
      <c r="K17" s="109">
        <f t="shared" si="1"/>
        <v>2322.1226271419955</v>
      </c>
      <c r="L17" s="115">
        <v>0.18794305055938401</v>
      </c>
      <c r="M17" s="116">
        <v>32475.7</v>
      </c>
      <c r="N17" s="116">
        <v>7237.42</v>
      </c>
      <c r="O17" s="115">
        <f t="shared" si="2"/>
        <v>0.22285647422534388</v>
      </c>
      <c r="P17" s="115">
        <f t="shared" si="3"/>
        <v>2.6284495296286345</v>
      </c>
      <c r="Q17" s="126">
        <f t="shared" si="4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5"/>
        <v>0.14919493418330013</v>
      </c>
      <c r="Y17" s="115">
        <f t="shared" si="6"/>
        <v>1.4765821506885257</v>
      </c>
      <c r="Z17" s="138">
        <f t="shared" si="7"/>
        <v>1.6980694732918049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8"/>
        <v>0.19489419016441592</v>
      </c>
      <c r="AH17" s="142">
        <f t="shared" si="9"/>
        <v>1.8075403166275399</v>
      </c>
      <c r="AI17" s="138">
        <f t="shared" si="10"/>
        <v>2.0786713641216714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11"/>
        <v>0.14699604125602869</v>
      </c>
      <c r="AQ17" s="142">
        <f t="shared" si="12"/>
        <v>1.2174901947261545</v>
      </c>
      <c r="AR17" s="138">
        <f t="shared" si="13"/>
        <v>1.4001137239350778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9">
        <f t="shared" si="16"/>
        <v>1200</v>
      </c>
      <c r="AZ17" s="149">
        <f t="shared" si="17"/>
        <v>0</v>
      </c>
    </row>
    <row r="18" spans="1:52" hidden="1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0"/>
        <v>3851.4993277602598</v>
      </c>
      <c r="I18" s="54">
        <v>0.23342420168243999</v>
      </c>
      <c r="J18" s="111">
        <v>18975</v>
      </c>
      <c r="K18" s="111">
        <f t="shared" si="1"/>
        <v>4081.2137519516673</v>
      </c>
      <c r="L18" s="54">
        <v>0.21508372869310499</v>
      </c>
      <c r="M18" s="117">
        <v>16934.990000000002</v>
      </c>
      <c r="N18" s="117">
        <v>3522.58</v>
      </c>
      <c r="O18" s="54">
        <f t="shared" si="2"/>
        <v>0.20800602775673321</v>
      </c>
      <c r="P18" s="54">
        <f t="shared" si="3"/>
        <v>0.89248959156785257</v>
      </c>
      <c r="Q18" s="128">
        <f t="shared" si="4"/>
        <v>1.0263630303030304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5"/>
        <v>0.22792687856511909</v>
      </c>
      <c r="Y18" s="54">
        <f t="shared" si="6"/>
        <v>0.88001317523056655</v>
      </c>
      <c r="Z18" s="54">
        <f t="shared" si="7"/>
        <v>1.0120151515151514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8"/>
        <v>0.27052556034634734</v>
      </c>
      <c r="AH18" s="142">
        <f t="shared" si="9"/>
        <v>0.46336389986824766</v>
      </c>
      <c r="AI18" s="54">
        <f t="shared" si="10"/>
        <v>0.53286848484848481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11"/>
        <v>0.24607811030460153</v>
      </c>
      <c r="AQ18" s="142">
        <f t="shared" si="12"/>
        <v>1.1554350461133069</v>
      </c>
      <c r="AR18" s="146">
        <f t="shared" si="13"/>
        <v>1.3287503030303032</v>
      </c>
      <c r="AS18" s="76">
        <v>200</v>
      </c>
      <c r="AT18" s="117"/>
      <c r="AU18" s="140"/>
      <c r="AV18" t="s">
        <v>184</v>
      </c>
      <c r="AW18" s="4">
        <f t="shared" si="14"/>
        <v>800</v>
      </c>
      <c r="AX18" s="4">
        <f t="shared" si="15"/>
        <v>600</v>
      </c>
      <c r="AY18" s="149">
        <f t="shared" si="16"/>
        <v>0</v>
      </c>
      <c r="AZ18" s="149">
        <f t="shared" si="17"/>
        <v>-200</v>
      </c>
    </row>
    <row r="19" spans="1:52" hidden="1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0"/>
        <v>4563.7839526886637</v>
      </c>
      <c r="I19" s="54">
        <v>0.27659296682961598</v>
      </c>
      <c r="J19" s="111">
        <v>18975</v>
      </c>
      <c r="K19" s="111">
        <f t="shared" si="1"/>
        <v>4835.9810670097322</v>
      </c>
      <c r="L19" s="54">
        <v>0.25486066229300303</v>
      </c>
      <c r="M19" s="117">
        <v>17060.47</v>
      </c>
      <c r="N19" s="117">
        <v>3952.11</v>
      </c>
      <c r="O19" s="54">
        <f t="shared" si="2"/>
        <v>0.23165305527925079</v>
      </c>
      <c r="P19" s="54">
        <f t="shared" si="3"/>
        <v>0.8991025032938077</v>
      </c>
      <c r="Q19" s="128">
        <f t="shared" si="4"/>
        <v>1.0339678787878788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5"/>
        <v>0.26848798132871887</v>
      </c>
      <c r="Y19" s="54">
        <f t="shared" si="6"/>
        <v>0.57286798418972329</v>
      </c>
      <c r="Z19" s="54">
        <f t="shared" si="7"/>
        <v>0.65879818181818184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8"/>
        <v>0.29381096525302264</v>
      </c>
      <c r="AH19" s="142">
        <f t="shared" si="9"/>
        <v>0.87033096179183134</v>
      </c>
      <c r="AI19" s="54">
        <f t="shared" si="10"/>
        <v>1.0008806060606059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11"/>
        <v>0.28554007063224274</v>
      </c>
      <c r="AQ19" s="142">
        <f t="shared" si="12"/>
        <v>0.77657338603425563</v>
      </c>
      <c r="AR19" s="146">
        <f t="shared" si="13"/>
        <v>0.89305939393939393</v>
      </c>
      <c r="AS19" s="76">
        <v>0</v>
      </c>
      <c r="AT19" s="117"/>
      <c r="AU19" s="140"/>
      <c r="AW19" s="4">
        <f t="shared" si="14"/>
        <v>800</v>
      </c>
      <c r="AX19" s="4">
        <f t="shared" si="15"/>
        <v>400</v>
      </c>
      <c r="AY19" s="149">
        <f t="shared" si="16"/>
        <v>0</v>
      </c>
      <c r="AZ19" s="149">
        <f t="shared" si="17"/>
        <v>-400</v>
      </c>
    </row>
    <row r="20" spans="1:52" hidden="1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0"/>
        <v>4446.2194056000062</v>
      </c>
      <c r="I20" s="54">
        <v>0.294054972911999</v>
      </c>
      <c r="J20" s="111">
        <v>17388.423211500001</v>
      </c>
      <c r="K20" s="111">
        <f t="shared" si="1"/>
        <v>4711.4046344339986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"/>
        <v>0.25364213238472993</v>
      </c>
      <c r="P20" s="54">
        <f t="shared" si="3"/>
        <v>0.99102430337692826</v>
      </c>
      <c r="Q20" s="132">
        <f t="shared" si="4"/>
        <v>1.1396779488834676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5"/>
        <v>0.22203744383452706</v>
      </c>
      <c r="Y20" s="54">
        <f t="shared" si="6"/>
        <v>1.0312257633654156</v>
      </c>
      <c r="Z20" s="141">
        <f t="shared" si="7"/>
        <v>1.1859096278702279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8"/>
        <v>0.222751058031326</v>
      </c>
      <c r="AH20" s="142">
        <f t="shared" si="9"/>
        <v>0.97703511085260986</v>
      </c>
      <c r="AI20" s="141">
        <f t="shared" si="10"/>
        <v>1.1235903774805014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11"/>
        <v>0.27749061998642621</v>
      </c>
      <c r="AQ20" s="142">
        <f t="shared" si="12"/>
        <v>1.2574826212844272</v>
      </c>
      <c r="AR20" s="141">
        <f t="shared" si="13"/>
        <v>1.4461050144770913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9">
        <f t="shared" si="16"/>
        <v>800</v>
      </c>
      <c r="AZ20" s="149">
        <f t="shared" si="17"/>
        <v>0</v>
      </c>
    </row>
    <row r="21" spans="1:52" hidden="1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0"/>
        <v>4380.8795694686696</v>
      </c>
      <c r="I21" s="115">
        <v>0.29205863796457798</v>
      </c>
      <c r="J21" s="109">
        <v>17250</v>
      </c>
      <c r="K21" s="109">
        <f t="shared" si="1"/>
        <v>4642.1677437905437</v>
      </c>
      <c r="L21" s="115">
        <v>0.26911117355307501</v>
      </c>
      <c r="M21" s="116">
        <v>19067.54</v>
      </c>
      <c r="N21" s="116">
        <v>5225.5</v>
      </c>
      <c r="O21" s="115">
        <f t="shared" si="2"/>
        <v>0.27405213257714417</v>
      </c>
      <c r="P21" s="115">
        <f t="shared" si="3"/>
        <v>1.1053646376811594</v>
      </c>
      <c r="Q21" s="122">
        <f t="shared" si="4"/>
        <v>1.2711693333333334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5"/>
        <v>0.2593887548834668</v>
      </c>
      <c r="Y21" s="115">
        <f t="shared" si="6"/>
        <v>0.89981217391304347</v>
      </c>
      <c r="Z21" s="115">
        <f t="shared" si="7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8"/>
        <v>0.27100067246983228</v>
      </c>
      <c r="AH21" s="142">
        <f t="shared" si="9"/>
        <v>0.62068405797101445</v>
      </c>
      <c r="AI21" s="115">
        <f t="shared" si="10"/>
        <v>0.71378666666666657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11"/>
        <v>0.26386399041811165</v>
      </c>
      <c r="AQ21" s="142">
        <f t="shared" si="12"/>
        <v>0.88863304347826089</v>
      </c>
      <c r="AR21" s="138">
        <f t="shared" si="13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9">
        <f t="shared" si="16"/>
        <v>200</v>
      </c>
      <c r="AZ21" s="149">
        <f t="shared" si="17"/>
        <v>-200</v>
      </c>
    </row>
    <row r="22" spans="1:52" hidden="1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0"/>
        <v>5510.9384565766431</v>
      </c>
      <c r="I22" s="115">
        <v>0.26242564078936398</v>
      </c>
      <c r="J22" s="109">
        <v>24150</v>
      </c>
      <c r="K22" s="109">
        <f t="shared" si="1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"/>
        <v>0.25495616744568689</v>
      </c>
      <c r="P22" s="115">
        <f t="shared" si="3"/>
        <v>0.55164761904761905</v>
      </c>
      <c r="Q22" s="122">
        <f t="shared" si="4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5"/>
        <v>0.2129177698177854</v>
      </c>
      <c r="Y22" s="115">
        <f t="shared" si="6"/>
        <v>0.53175983436853003</v>
      </c>
      <c r="Z22" s="115">
        <f t="shared" si="7"/>
        <v>0.61152380952380947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8"/>
        <v>0.20126466408947305</v>
      </c>
      <c r="AH22" s="142">
        <f t="shared" si="9"/>
        <v>1.0761701863354036</v>
      </c>
      <c r="AI22" s="138">
        <f t="shared" si="10"/>
        <v>1.2375957142857141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11"/>
        <v>0.2467850240493922</v>
      </c>
      <c r="AQ22" s="142">
        <f t="shared" si="12"/>
        <v>0.88422236024844725</v>
      </c>
      <c r="AR22" s="145">
        <f t="shared" si="13"/>
        <v>1.0168557142857144</v>
      </c>
      <c r="AS22" s="73">
        <v>200</v>
      </c>
      <c r="AT22" s="124"/>
      <c r="AU22" s="143"/>
      <c r="AV22" t="s">
        <v>184</v>
      </c>
      <c r="AW22" s="4">
        <f t="shared" si="14"/>
        <v>800</v>
      </c>
      <c r="AX22" s="4">
        <f t="shared" si="15"/>
        <v>400</v>
      </c>
      <c r="AY22" s="149">
        <f t="shared" si="16"/>
        <v>200</v>
      </c>
      <c r="AZ22" s="149">
        <f t="shared" si="17"/>
        <v>-400</v>
      </c>
    </row>
    <row r="23" spans="1:52" hidden="1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0"/>
        <v>3648.017671200003</v>
      </c>
      <c r="I23" s="115">
        <v>0.28220527286069402</v>
      </c>
      <c r="J23" s="109">
        <v>14865.846691500001</v>
      </c>
      <c r="K23" s="109">
        <f t="shared" si="1"/>
        <v>3865.5958680179961</v>
      </c>
      <c r="L23" s="115">
        <v>0.26003200142163901</v>
      </c>
      <c r="M23" s="116">
        <v>16522.46</v>
      </c>
      <c r="N23" s="116">
        <v>4286.17</v>
      </c>
      <c r="O23" s="115">
        <f t="shared" si="2"/>
        <v>0.25941476027177551</v>
      </c>
      <c r="P23" s="115">
        <f t="shared" si="3"/>
        <v>1.1114375348325916</v>
      </c>
      <c r="Q23" s="126">
        <f t="shared" si="4"/>
        <v>1.2781531650574804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5"/>
        <v>0.22143756072432297</v>
      </c>
      <c r="Y23" s="115">
        <f t="shared" si="6"/>
        <v>1.1347668484732536</v>
      </c>
      <c r="Z23" s="138">
        <f t="shared" si="7"/>
        <v>1.3049818757442417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8"/>
        <v>0.28293227439623558</v>
      </c>
      <c r="AH23" s="142">
        <f t="shared" si="9"/>
        <v>0.88104029806044226</v>
      </c>
      <c r="AI23" s="115">
        <f t="shared" si="10"/>
        <v>1.0131963427695085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11"/>
        <v>0.30298552338530066</v>
      </c>
      <c r="AQ23" s="142">
        <f t="shared" si="12"/>
        <v>0.60406919204505105</v>
      </c>
      <c r="AR23" s="145">
        <f t="shared" si="13"/>
        <v>0.69467957085180865</v>
      </c>
      <c r="AS23" s="73">
        <v>0</v>
      </c>
      <c r="AT23" s="116"/>
      <c r="AU23" s="143"/>
      <c r="AW23" s="4">
        <f t="shared" si="14"/>
        <v>800</v>
      </c>
      <c r="AX23" s="4">
        <f t="shared" si="15"/>
        <v>600</v>
      </c>
      <c r="AY23" s="149">
        <f t="shared" si="16"/>
        <v>400</v>
      </c>
      <c r="AZ23" s="149">
        <f t="shared" si="17"/>
        <v>-200</v>
      </c>
    </row>
    <row r="24" spans="1:52" hidden="1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0"/>
        <v>1959.3510431915552</v>
      </c>
      <c r="I24" s="54">
        <v>0.15071931101473501</v>
      </c>
      <c r="J24" s="111">
        <v>14950</v>
      </c>
      <c r="K24" s="111">
        <f t="shared" si="1"/>
        <v>2242.5</v>
      </c>
      <c r="L24" s="54">
        <v>0.15</v>
      </c>
      <c r="M24" s="117">
        <v>13124</v>
      </c>
      <c r="N24" s="117">
        <v>2726.91</v>
      </c>
      <c r="O24" s="54">
        <f t="shared" si="2"/>
        <v>0.20778040231636696</v>
      </c>
      <c r="P24" s="54">
        <f t="shared" si="3"/>
        <v>0.87785953177257525</v>
      </c>
      <c r="Q24" s="128">
        <f t="shared" si="4"/>
        <v>1.0095384615384615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5"/>
        <v>0.18311938382541718</v>
      </c>
      <c r="Y24" s="54">
        <f t="shared" si="6"/>
        <v>0.9379264214046823</v>
      </c>
      <c r="Z24" s="141">
        <f t="shared" si="7"/>
        <v>1.0786153846153845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8"/>
        <v>0.13672235144850919</v>
      </c>
      <c r="AH24" s="142">
        <f t="shared" si="9"/>
        <v>0.86988294314381276</v>
      </c>
      <c r="AI24" s="141">
        <f t="shared" si="10"/>
        <v>1.0003653846153846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11"/>
        <v>0.12944103905208634</v>
      </c>
      <c r="AQ24" s="142">
        <f t="shared" si="12"/>
        <v>0.87015250836120406</v>
      </c>
      <c r="AR24" s="146">
        <f t="shared" si="13"/>
        <v>1.0006753846153846</v>
      </c>
      <c r="AS24" s="76">
        <v>200</v>
      </c>
      <c r="AT24" s="130"/>
      <c r="AU24" s="144"/>
      <c r="AV24" t="s">
        <v>184</v>
      </c>
      <c r="AW24" s="4">
        <f t="shared" si="14"/>
        <v>800</v>
      </c>
      <c r="AX24" s="4">
        <f t="shared" si="15"/>
        <v>800</v>
      </c>
      <c r="AY24" s="149">
        <f t="shared" si="16"/>
        <v>600</v>
      </c>
      <c r="AZ24" s="149">
        <f t="shared" si="17"/>
        <v>0</v>
      </c>
    </row>
    <row r="25" spans="1:52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0"/>
        <v>3387.1795272000008</v>
      </c>
      <c r="I25" s="54">
        <v>0.25975019847578801</v>
      </c>
      <c r="J25" s="111">
        <v>14996.1635415</v>
      </c>
      <c r="K25" s="111">
        <f t="shared" si="1"/>
        <v>3589.2005918579976</v>
      </c>
      <c r="L25" s="54">
        <v>0.239341254309833</v>
      </c>
      <c r="M25" s="117">
        <v>13271.1</v>
      </c>
      <c r="N25" s="117">
        <v>2810.58</v>
      </c>
      <c r="O25" s="54">
        <f t="shared" si="2"/>
        <v>0.21178199244975923</v>
      </c>
      <c r="P25" s="54">
        <f t="shared" si="3"/>
        <v>0.88496634244311201</v>
      </c>
      <c r="Q25" s="128">
        <f t="shared" si="4"/>
        <v>1.0177112938095789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5"/>
        <v>0.2560175772533253</v>
      </c>
      <c r="Y25" s="54">
        <f t="shared" si="6"/>
        <v>0.87408022483388303</v>
      </c>
      <c r="Z25" s="54">
        <f t="shared" si="7"/>
        <v>1.0051922585589654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8"/>
        <v>0.25854813378755609</v>
      </c>
      <c r="AH25" s="142">
        <f t="shared" si="9"/>
        <v>0.57235705493923039</v>
      </c>
      <c r="AI25" s="54">
        <f t="shared" si="10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11"/>
        <v>0.24769174119722001</v>
      </c>
      <c r="AQ25" s="142">
        <f t="shared" si="12"/>
        <v>0.92178175849750221</v>
      </c>
      <c r="AR25" s="141">
        <f t="shared" si="13"/>
        <v>1.0600490222721275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9">
        <f t="shared" si="16"/>
        <v>200</v>
      </c>
      <c r="AZ25" s="149">
        <f t="shared" si="17"/>
        <v>-200</v>
      </c>
    </row>
    <row r="26" spans="1:52" hidden="1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0"/>
        <v>3006.817556399998</v>
      </c>
      <c r="I26" s="54">
        <v>0.27156505059490699</v>
      </c>
      <c r="J26" s="111">
        <v>12733.00884</v>
      </c>
      <c r="K26" s="111">
        <f t="shared" si="1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"/>
        <v>0.226734528099299</v>
      </c>
      <c r="P26" s="54">
        <f t="shared" si="3"/>
        <v>1.1176431414462129</v>
      </c>
      <c r="Q26" s="132">
        <f t="shared" si="4"/>
        <v>1.2852896126631448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5"/>
        <v>0.24375219945681811</v>
      </c>
      <c r="Y26" s="54">
        <f t="shared" si="6"/>
        <v>0.58470233497458246</v>
      </c>
      <c r="Z26" s="54">
        <f t="shared" si="7"/>
        <v>0.67240768522076988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8"/>
        <v>0.28839511895745734</v>
      </c>
      <c r="AH26" s="142">
        <f t="shared" si="9"/>
        <v>0.48115571715883615</v>
      </c>
      <c r="AI26" s="54">
        <f t="shared" si="10"/>
        <v>0.55332907473266157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11"/>
        <v>0.25873330664822969</v>
      </c>
      <c r="AQ26" s="142">
        <f t="shared" si="12"/>
        <v>0.60430964092537298</v>
      </c>
      <c r="AR26" s="146">
        <f t="shared" si="13"/>
        <v>0.694956087064179</v>
      </c>
      <c r="AS26" s="76">
        <v>0</v>
      </c>
      <c r="AT26" s="117"/>
      <c r="AU26" s="144"/>
      <c r="AW26" s="4">
        <f t="shared" si="14"/>
        <v>800</v>
      </c>
      <c r="AX26" s="4">
        <f t="shared" si="15"/>
        <v>200</v>
      </c>
      <c r="AY26" s="149">
        <f t="shared" si="16"/>
        <v>200</v>
      </c>
      <c r="AZ26" s="149">
        <f t="shared" si="17"/>
        <v>-600</v>
      </c>
    </row>
    <row r="27" spans="1:52" hidden="1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0"/>
        <v>3052.4737571999981</v>
      </c>
      <c r="I27" s="115">
        <v>0.25793044907372598</v>
      </c>
      <c r="J27" s="109">
        <v>13609.656531000001</v>
      </c>
      <c r="K27" s="109">
        <f t="shared" si="1"/>
        <v>3234.532013432995</v>
      </c>
      <c r="L27" s="115">
        <v>0.23766448521793301</v>
      </c>
      <c r="M27" s="116">
        <v>10409.56</v>
      </c>
      <c r="N27" s="116">
        <v>2935.5</v>
      </c>
      <c r="O27" s="115">
        <f t="shared" si="2"/>
        <v>0.28200039194740223</v>
      </c>
      <c r="P27" s="115">
        <f t="shared" si="3"/>
        <v>0.76486573899122001</v>
      </c>
      <c r="Q27" s="122">
        <f t="shared" si="4"/>
        <v>0.8795955998399031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5"/>
        <v>0.20782394136547833</v>
      </c>
      <c r="Y27" s="115">
        <f t="shared" si="6"/>
        <v>0.64441449936838235</v>
      </c>
      <c r="Z27" s="115">
        <f t="shared" si="7"/>
        <v>0.74107667427363966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8"/>
        <v>0.29695686011490469</v>
      </c>
      <c r="AH27" s="142">
        <f t="shared" si="9"/>
        <v>0.46450547709270473</v>
      </c>
      <c r="AI27" s="115">
        <f t="shared" si="10"/>
        <v>0.53418129865661046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11"/>
        <v>0.17078464574541324</v>
      </c>
      <c r="AQ27" s="142">
        <f t="shared" si="12"/>
        <v>1.5998956292837541</v>
      </c>
      <c r="AR27" s="138">
        <f t="shared" si="13"/>
        <v>1.8398799736763172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9">
        <f t="shared" si="16"/>
        <v>200</v>
      </c>
      <c r="AZ27" s="149">
        <f t="shared" si="17"/>
        <v>-600</v>
      </c>
    </row>
    <row r="28" spans="1:52" hidden="1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0"/>
        <v>2806.9963236000053</v>
      </c>
      <c r="I28" s="115">
        <v>0.215677459519722</v>
      </c>
      <c r="J28" s="109">
        <v>14967.0057285</v>
      </c>
      <c r="K28" s="109">
        <f t="shared" si="1"/>
        <v>2993.4011457000001</v>
      </c>
      <c r="L28" s="115">
        <v>0.2</v>
      </c>
      <c r="M28" s="116">
        <v>13355.9</v>
      </c>
      <c r="N28" s="116">
        <v>2520.66</v>
      </c>
      <c r="O28" s="115">
        <f t="shared" si="2"/>
        <v>0.18873007434916403</v>
      </c>
      <c r="P28" s="115">
        <f t="shared" si="3"/>
        <v>0.89235617612999563</v>
      </c>
      <c r="Q28" s="122">
        <f t="shared" si="4"/>
        <v>1.0262096025494949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5"/>
        <v>0.15473840961229571</v>
      </c>
      <c r="Y28" s="115">
        <f t="shared" si="6"/>
        <v>1.0839990505987465</v>
      </c>
      <c r="Z28" s="138">
        <f t="shared" si="7"/>
        <v>1.2465989081885585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8"/>
        <v>0.16552439314761208</v>
      </c>
      <c r="AH28" s="142">
        <f t="shared" si="9"/>
        <v>1.0663054648005041</v>
      </c>
      <c r="AI28" s="115">
        <f t="shared" si="10"/>
        <v>1.2262512845205797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11"/>
        <v>0.16866539078551124</v>
      </c>
      <c r="AQ28" s="142">
        <f t="shared" si="12"/>
        <v>0.94958205120058925</v>
      </c>
      <c r="AR28" s="145">
        <f t="shared" si="13"/>
        <v>1.0920193588806777</v>
      </c>
      <c r="AS28" s="73">
        <v>200</v>
      </c>
      <c r="AT28" s="116"/>
      <c r="AU28" s="143"/>
      <c r="AV28" t="s">
        <v>184</v>
      </c>
      <c r="AW28" s="4">
        <f t="shared" si="14"/>
        <v>800</v>
      </c>
      <c r="AX28" s="4">
        <f t="shared" si="15"/>
        <v>800</v>
      </c>
      <c r="AY28" s="149">
        <f t="shared" si="16"/>
        <v>200</v>
      </c>
      <c r="AZ28" s="149">
        <f t="shared" si="17"/>
        <v>0</v>
      </c>
    </row>
    <row r="29" spans="1:52" hidden="1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0"/>
        <v>3834.0975455999946</v>
      </c>
      <c r="I29" s="115">
        <v>0.29187000506484301</v>
      </c>
      <c r="J29" s="109">
        <v>15106.767056999999</v>
      </c>
      <c r="K29" s="109">
        <f t="shared" si="1"/>
        <v>4062.7740777840054</v>
      </c>
      <c r="L29" s="115">
        <v>0.26893736180974898</v>
      </c>
      <c r="M29" s="116">
        <v>14647.33</v>
      </c>
      <c r="N29" s="116">
        <v>3071.94</v>
      </c>
      <c r="O29" s="115">
        <f t="shared" si="2"/>
        <v>0.20972696047675585</v>
      </c>
      <c r="P29" s="115">
        <f t="shared" si="3"/>
        <v>0.96958733425447829</v>
      </c>
      <c r="Q29" s="126">
        <f t="shared" si="4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5"/>
        <v>0.24656273542610252</v>
      </c>
      <c r="Y29" s="115">
        <f t="shared" si="6"/>
        <v>0.95159539733147824</v>
      </c>
      <c r="Z29" s="115">
        <f t="shared" si="7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8"/>
        <v>0.22857379106754322</v>
      </c>
      <c r="AH29" s="142">
        <f t="shared" si="9"/>
        <v>1.0727391200813432</v>
      </c>
      <c r="AI29" s="138">
        <f t="shared" si="10"/>
        <v>1.2336499880935445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11"/>
        <v>0.22870204507030575</v>
      </c>
      <c r="AQ29" s="142">
        <f t="shared" si="12"/>
        <v>1.1178401001539984</v>
      </c>
      <c r="AR29" s="145">
        <f t="shared" si="13"/>
        <v>1.285516115177098</v>
      </c>
      <c r="AS29" s="73">
        <v>200</v>
      </c>
      <c r="AT29" s="124"/>
      <c r="AU29" s="143"/>
      <c r="AV29" t="s">
        <v>184</v>
      </c>
      <c r="AW29" s="4">
        <f t="shared" si="14"/>
        <v>800</v>
      </c>
      <c r="AX29" s="4">
        <f t="shared" si="15"/>
        <v>800</v>
      </c>
      <c r="AY29" s="149">
        <f t="shared" si="16"/>
        <v>400</v>
      </c>
      <c r="AZ29" s="149">
        <f t="shared" si="17"/>
        <v>0</v>
      </c>
    </row>
    <row r="30" spans="1:52" hidden="1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0"/>
        <v>3128.7200616000032</v>
      </c>
      <c r="I30" s="54">
        <v>0.23997587453715599</v>
      </c>
      <c r="J30" s="111">
        <v>14993.290795499999</v>
      </c>
      <c r="K30" s="111">
        <f t="shared" si="1"/>
        <v>3315.3258652739923</v>
      </c>
      <c r="L30" s="54">
        <v>0.221120627252093</v>
      </c>
      <c r="M30" s="117">
        <v>17552.48</v>
      </c>
      <c r="N30" s="117">
        <v>3742.25</v>
      </c>
      <c r="O30" s="54">
        <f t="shared" si="2"/>
        <v>0.21320349033298999</v>
      </c>
      <c r="P30" s="54">
        <f t="shared" si="3"/>
        <v>1.1706889594423193</v>
      </c>
      <c r="Q30" s="128">
        <f t="shared" si="4"/>
        <v>1.3462923033586673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5"/>
        <v>0.23108520598056265</v>
      </c>
      <c r="Y30" s="54">
        <f t="shared" si="6"/>
        <v>0.88865281022888842</v>
      </c>
      <c r="Z30" s="54">
        <f t="shared" si="7"/>
        <v>1.0219507317632217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8"/>
        <v>0.20852482550406357</v>
      </c>
      <c r="AH30" s="142">
        <f t="shared" si="9"/>
        <v>0.87901916795714963</v>
      </c>
      <c r="AI30" s="141">
        <f t="shared" si="10"/>
        <v>1.0108720431507221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11"/>
        <v>0.18982447289938723</v>
      </c>
      <c r="AQ30" s="142">
        <f t="shared" si="12"/>
        <v>0.67427158839834023</v>
      </c>
      <c r="AR30" s="146">
        <f t="shared" si="13"/>
        <v>0.77541232665809134</v>
      </c>
      <c r="AS30" s="76">
        <v>0</v>
      </c>
      <c r="AT30" s="130"/>
      <c r="AU30" s="144"/>
      <c r="AW30" s="4">
        <f t="shared" si="14"/>
        <v>800</v>
      </c>
      <c r="AX30" s="4">
        <f t="shared" si="15"/>
        <v>600</v>
      </c>
      <c r="AY30" s="149">
        <f t="shared" si="16"/>
        <v>400</v>
      </c>
      <c r="AZ30" s="149">
        <f t="shared" si="17"/>
        <v>-200</v>
      </c>
    </row>
    <row r="31" spans="1:52" hidden="1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0"/>
        <v>3418.4044439999939</v>
      </c>
      <c r="I31" s="54">
        <v>0.22793296125592799</v>
      </c>
      <c r="J31" s="111">
        <v>17247.023374500001</v>
      </c>
      <c r="K31" s="111">
        <f t="shared" si="1"/>
        <v>3622.2878519099995</v>
      </c>
      <c r="L31" s="54">
        <v>0.210023942871534</v>
      </c>
      <c r="M31" s="117">
        <v>15208.57</v>
      </c>
      <c r="N31" s="117">
        <v>3333.17</v>
      </c>
      <c r="O31" s="54">
        <f t="shared" si="2"/>
        <v>0.21916393191470337</v>
      </c>
      <c r="P31" s="54">
        <f t="shared" si="3"/>
        <v>0.88180839497707841</v>
      </c>
      <c r="Q31" s="128">
        <f t="shared" si="4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5"/>
        <v>0.21304531236817353</v>
      </c>
      <c r="Y31" s="54">
        <f t="shared" si="6"/>
        <v>0.92776299147700791</v>
      </c>
      <c r="Z31" s="141">
        <f t="shared" si="7"/>
        <v>1.0669274401985591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8"/>
        <v>0.21775947491450739</v>
      </c>
      <c r="AH31" s="142">
        <f t="shared" si="9"/>
        <v>0.65581867400512572</v>
      </c>
      <c r="AI31" s="54">
        <f t="shared" si="10"/>
        <v>0.75419147510589468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11"/>
        <v>0.19398379073841765</v>
      </c>
      <c r="AQ31" s="142">
        <f t="shared" si="12"/>
        <v>0.75754347380994214</v>
      </c>
      <c r="AR31" s="146">
        <f t="shared" si="13"/>
        <v>0.87117499488143346</v>
      </c>
      <c r="AS31" s="76">
        <v>0</v>
      </c>
      <c r="AT31" s="117"/>
      <c r="AU31" s="144"/>
      <c r="AW31" s="4">
        <f t="shared" si="14"/>
        <v>800</v>
      </c>
      <c r="AX31" s="4">
        <f t="shared" si="15"/>
        <v>400</v>
      </c>
      <c r="AY31" s="149">
        <f t="shared" si="16"/>
        <v>200</v>
      </c>
      <c r="AZ31" s="149">
        <f t="shared" si="17"/>
        <v>-400</v>
      </c>
    </row>
    <row r="32" spans="1:52" hidden="1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0"/>
        <v>3611.6985995999935</v>
      </c>
      <c r="I32" s="54">
        <v>0.28051919824715998</v>
      </c>
      <c r="J32" s="111">
        <v>14806.3070745</v>
      </c>
      <c r="K32" s="111">
        <f t="shared" si="1"/>
        <v>3827.1106232189959</v>
      </c>
      <c r="L32" s="54">
        <v>0.258478404099169</v>
      </c>
      <c r="M32" s="117">
        <v>18695.29</v>
      </c>
      <c r="N32" s="117">
        <v>4287.9799999999996</v>
      </c>
      <c r="O32" s="54">
        <f t="shared" si="2"/>
        <v>0.22936151298000723</v>
      </c>
      <c r="P32" s="54">
        <f t="shared" si="3"/>
        <v>1.2626571842615475</v>
      </c>
      <c r="Q32" s="132">
        <f t="shared" si="4"/>
        <v>1.4520557619007797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5"/>
        <v>0.1885109037575822</v>
      </c>
      <c r="Y32" s="54">
        <f t="shared" si="6"/>
        <v>0.76326594762196176</v>
      </c>
      <c r="Z32" s="54">
        <f t="shared" si="7"/>
        <v>0.87775583976525606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8"/>
        <v>0.24788473444271431</v>
      </c>
      <c r="AH32" s="142">
        <f t="shared" si="9"/>
        <v>0.61200338169441904</v>
      </c>
      <c r="AI32" s="54">
        <f t="shared" si="10"/>
        <v>0.70380388894858192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11"/>
        <v>0.27132053185769961</v>
      </c>
      <c r="AQ32" s="142">
        <f t="shared" si="12"/>
        <v>0.91831608864961745</v>
      </c>
      <c r="AR32" s="141">
        <f t="shared" si="13"/>
        <v>1.0560635019470601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9">
        <f t="shared" si="16"/>
        <v>600</v>
      </c>
      <c r="AZ32" s="149">
        <f t="shared" si="17"/>
        <v>-400</v>
      </c>
    </row>
    <row r="33" spans="1:52" hidden="1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0"/>
        <v>4084.5738779999933</v>
      </c>
      <c r="I33" s="115">
        <v>0.27653935498291998</v>
      </c>
      <c r="J33" s="109">
        <v>16985.8643085</v>
      </c>
      <c r="K33" s="109">
        <f t="shared" si="1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"/>
        <v>0.18629346859138632</v>
      </c>
      <c r="P33" s="115">
        <f t="shared" si="3"/>
        <v>1.0204826604746804</v>
      </c>
      <c r="Q33" s="126">
        <f t="shared" si="4"/>
        <v>1.1735550595458826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5"/>
        <v>0.26415817171269479</v>
      </c>
      <c r="Y33" s="115">
        <f t="shared" si="6"/>
        <v>0.57781281080224989</v>
      </c>
      <c r="Z33" s="115">
        <f t="shared" si="7"/>
        <v>0.66448473242258732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8"/>
        <v>0.33324853046864633</v>
      </c>
      <c r="AH33" s="142">
        <f t="shared" si="9"/>
        <v>0.59472157651376423</v>
      </c>
      <c r="AI33" s="115">
        <f t="shared" si="10"/>
        <v>0.68392981299082889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11"/>
        <v>0.24272373514929002</v>
      </c>
      <c r="AQ33" s="142">
        <f t="shared" si="12"/>
        <v>0.70683244502264886</v>
      </c>
      <c r="AR33" s="145">
        <f t="shared" si="13"/>
        <v>0.81285731177604614</v>
      </c>
      <c r="AS33" s="73">
        <v>0</v>
      </c>
      <c r="AT33" s="116"/>
      <c r="AU33" s="143"/>
      <c r="AW33" s="4">
        <f t="shared" si="14"/>
        <v>800</v>
      </c>
      <c r="AX33" s="4">
        <f t="shared" si="15"/>
        <v>200</v>
      </c>
      <c r="AY33" s="149">
        <f t="shared" si="16"/>
        <v>200</v>
      </c>
      <c r="AZ33" s="149">
        <f t="shared" si="17"/>
        <v>-600</v>
      </c>
    </row>
    <row r="34" spans="1:52" hidden="1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0"/>
        <v>3508.9044479999948</v>
      </c>
      <c r="I34" s="115">
        <v>0.24417656050200001</v>
      </c>
      <c r="J34" s="109">
        <v>16525.911033</v>
      </c>
      <c r="K34" s="109">
        <f t="shared" si="1"/>
        <v>3718.1855347199944</v>
      </c>
      <c r="L34" s="115">
        <v>0.22499125931969999</v>
      </c>
      <c r="M34" s="116">
        <v>15953.86</v>
      </c>
      <c r="N34" s="116">
        <v>2592.69</v>
      </c>
      <c r="O34" s="115">
        <f t="shared" si="2"/>
        <v>0.16251176831186936</v>
      </c>
      <c r="P34" s="115">
        <f t="shared" si="3"/>
        <v>0.96538459926005338</v>
      </c>
      <c r="Q34" s="122">
        <f t="shared" si="4"/>
        <v>1.1101922891490614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5"/>
        <v>0.16782857053545885</v>
      </c>
      <c r="Y34" s="115">
        <f t="shared" si="6"/>
        <v>0.89046770072854475</v>
      </c>
      <c r="Z34" s="138">
        <f t="shared" si="7"/>
        <v>1.0240378558378265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8"/>
        <v>0.19503167533784865</v>
      </c>
      <c r="AH34" s="142">
        <f t="shared" si="9"/>
        <v>0.88707182137956753</v>
      </c>
      <c r="AI34" s="138">
        <f t="shared" si="10"/>
        <v>1.0201325945865025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11"/>
        <v>0.25969133922225607</v>
      </c>
      <c r="AQ34" s="142">
        <f t="shared" si="12"/>
        <v>1.013154431641675</v>
      </c>
      <c r="AR34" s="145">
        <f t="shared" si="13"/>
        <v>1.1651275963879262</v>
      </c>
      <c r="AS34" s="73">
        <v>200</v>
      </c>
      <c r="AT34" s="124"/>
      <c r="AU34" s="143"/>
      <c r="AV34" t="s">
        <v>184</v>
      </c>
      <c r="AW34" s="4">
        <f t="shared" si="14"/>
        <v>800</v>
      </c>
      <c r="AX34" s="4">
        <f t="shared" si="15"/>
        <v>800</v>
      </c>
      <c r="AY34" s="149">
        <f t="shared" si="16"/>
        <v>600</v>
      </c>
      <c r="AZ34" s="149">
        <f t="shared" si="17"/>
        <v>0</v>
      </c>
    </row>
    <row r="35" spans="1:52" hidden="1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0"/>
        <v>5382.8757607102643</v>
      </c>
      <c r="I35" s="115">
        <v>0.29096625733568998</v>
      </c>
      <c r="J35" s="109">
        <v>21275</v>
      </c>
      <c r="K35" s="109">
        <f t="shared" si="1"/>
        <v>5703.9258507240575</v>
      </c>
      <c r="L35" s="115">
        <v>0.26810462283074299</v>
      </c>
      <c r="M35" s="116">
        <v>18507.16</v>
      </c>
      <c r="N35" s="116">
        <v>2619.13</v>
      </c>
      <c r="O35" s="115">
        <f t="shared" si="2"/>
        <v>0.14151982259838897</v>
      </c>
      <c r="P35" s="115">
        <f t="shared" si="3"/>
        <v>0.86990176263219743</v>
      </c>
      <c r="Q35" s="122">
        <f t="shared" si="4"/>
        <v>1.000387027027027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5"/>
        <v>0.23079272685358615</v>
      </c>
      <c r="Y35" s="115">
        <f t="shared" si="6"/>
        <v>0.40779083431257346</v>
      </c>
      <c r="Z35" s="115">
        <f t="shared" si="7"/>
        <v>0.46895945945945944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8"/>
        <v>0.21746199448259668</v>
      </c>
      <c r="AH35" s="142">
        <f t="shared" si="9"/>
        <v>0.88087896592244419</v>
      </c>
      <c r="AI35" s="115">
        <f t="shared" si="10"/>
        <v>1.0130108108108109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11"/>
        <v>0.19642708654055768</v>
      </c>
      <c r="AQ35" s="142">
        <f t="shared" si="12"/>
        <v>1.045732079905993</v>
      </c>
      <c r="AR35" s="138">
        <f t="shared" si="13"/>
        <v>1.2025918918918919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9">
        <f t="shared" si="16"/>
        <v>200</v>
      </c>
      <c r="AZ35" s="149">
        <f t="shared" si="17"/>
        <v>-200</v>
      </c>
    </row>
    <row r="36" spans="1:52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0"/>
        <v>3488.1842268000046</v>
      </c>
      <c r="I36" s="54">
        <v>0.279620113011607</v>
      </c>
      <c r="J36" s="111">
        <v>14345.934624</v>
      </c>
      <c r="K36" s="111">
        <f t="shared" si="1"/>
        <v>3696.2295003269951</v>
      </c>
      <c r="L36" s="54">
        <v>0.25764996127498002</v>
      </c>
      <c r="M36" s="117">
        <v>19181.95</v>
      </c>
      <c r="N36" s="117">
        <v>3386.18</v>
      </c>
      <c r="O36" s="54">
        <f t="shared" si="2"/>
        <v>0.17652949778307209</v>
      </c>
      <c r="P36" s="54">
        <f t="shared" si="3"/>
        <v>1.3371000567582121</v>
      </c>
      <c r="Q36" s="132">
        <f t="shared" si="4"/>
        <v>1.5376650652719441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5"/>
        <v>0.18488867714244389</v>
      </c>
      <c r="Y36" s="54">
        <f t="shared" si="6"/>
        <v>1.3109330617286941</v>
      </c>
      <c r="Z36" s="141">
        <f t="shared" si="7"/>
        <v>1.5075730209879983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8"/>
        <v>0.26660575655716506</v>
      </c>
      <c r="AH36" s="142">
        <f t="shared" si="9"/>
        <v>0.88424772121699591</v>
      </c>
      <c r="AI36" s="141">
        <f t="shared" si="10"/>
        <v>1.0168848793995453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11"/>
        <v>0.24405976865063989</v>
      </c>
      <c r="AQ36" s="142">
        <f t="shared" si="12"/>
        <v>0.88860156790855316</v>
      </c>
      <c r="AR36" s="141">
        <f t="shared" si="13"/>
        <v>1.0218918030948361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9">
        <f t="shared" ref="AY36:AY67" si="20">S36+AB36+AK36+AT36</f>
        <v>750</v>
      </c>
      <c r="AZ36" s="149">
        <f t="shared" ref="AZ36:AZ67" si="21">AX36-AW36</f>
        <v>0</v>
      </c>
    </row>
    <row r="37" spans="1:52" hidden="1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0"/>
        <v>3368.140574400004</v>
      </c>
      <c r="I37" s="54">
        <v>0.297400674662535</v>
      </c>
      <c r="J37" s="111">
        <v>13024.0513575</v>
      </c>
      <c r="K37" s="111">
        <f t="shared" si="1"/>
        <v>3569.0261015160049</v>
      </c>
      <c r="L37" s="54">
        <v>0.274033478796193</v>
      </c>
      <c r="M37" s="117">
        <v>13198.06</v>
      </c>
      <c r="N37" s="117">
        <v>3110.45</v>
      </c>
      <c r="O37" s="54">
        <f t="shared" si="2"/>
        <v>0.23567478856741067</v>
      </c>
      <c r="P37" s="54">
        <f t="shared" si="3"/>
        <v>1.0133605617579045</v>
      </c>
      <c r="Q37" s="128">
        <f t="shared" si="4"/>
        <v>1.1653646460215903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5"/>
        <v>0.20095279378088263</v>
      </c>
      <c r="Y37" s="54">
        <f t="shared" si="6"/>
        <v>0.91399670296485935</v>
      </c>
      <c r="Z37" s="54">
        <f t="shared" si="7"/>
        <v>1.0510962084095883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8"/>
        <v>0.14863415726340801</v>
      </c>
      <c r="AH37" s="142">
        <f t="shared" si="9"/>
        <v>0.71671477206089484</v>
      </c>
      <c r="AI37" s="54">
        <f t="shared" si="10"/>
        <v>0.82422198787002909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11"/>
        <v>0.25010676093914408</v>
      </c>
      <c r="AQ37" s="142">
        <f t="shared" si="12"/>
        <v>0.87201360684591411</v>
      </c>
      <c r="AR37" s="146">
        <f t="shared" si="13"/>
        <v>1.0028156478728014</v>
      </c>
      <c r="AS37" s="76">
        <v>150</v>
      </c>
      <c r="AT37" s="117"/>
      <c r="AU37" s="144"/>
      <c r="AV37" t="s">
        <v>184</v>
      </c>
      <c r="AW37" s="4">
        <f t="shared" si="18"/>
        <v>600</v>
      </c>
      <c r="AX37" s="4">
        <f t="shared" si="19"/>
        <v>450</v>
      </c>
      <c r="AY37" s="149">
        <f t="shared" si="20"/>
        <v>0</v>
      </c>
      <c r="AZ37" s="149">
        <f t="shared" si="21"/>
        <v>-150</v>
      </c>
    </row>
    <row r="38" spans="1:52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0"/>
        <v>3181.3022241000053</v>
      </c>
      <c r="I38" s="54">
        <v>0.283237969673857</v>
      </c>
      <c r="J38" s="111">
        <v>12916.691790749999</v>
      </c>
      <c r="K38" s="111">
        <f t="shared" si="1"/>
        <v>3371.0441781802542</v>
      </c>
      <c r="L38" s="54">
        <v>0.26098355777091098</v>
      </c>
      <c r="M38" s="117">
        <v>11852.03</v>
      </c>
      <c r="N38" s="117">
        <v>2198.14</v>
      </c>
      <c r="O38" s="54">
        <f t="shared" si="2"/>
        <v>0.18546527472508928</v>
      </c>
      <c r="P38" s="54">
        <f t="shared" si="3"/>
        <v>0.91757473136330214</v>
      </c>
      <c r="Q38" s="128">
        <f t="shared" si="4"/>
        <v>1.0552109410677974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5"/>
        <v>0.21662036966681358</v>
      </c>
      <c r="Y38" s="54">
        <f t="shared" si="6"/>
        <v>0.967942117265155</v>
      </c>
      <c r="Z38" s="54">
        <f t="shared" si="7"/>
        <v>1.1131334348549282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8"/>
        <v>0.23743482698932467</v>
      </c>
      <c r="AH38" s="142">
        <f t="shared" si="9"/>
        <v>0.59083317335675745</v>
      </c>
      <c r="AI38" s="54">
        <f t="shared" si="10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11"/>
        <v>0.23885339962481172</v>
      </c>
      <c r="AQ38" s="142">
        <f t="shared" si="12"/>
        <v>0.69043917316247827</v>
      </c>
      <c r="AR38" s="146">
        <f t="shared" si="13"/>
        <v>0.79400504913684999</v>
      </c>
      <c r="AS38" s="76">
        <v>0</v>
      </c>
      <c r="AT38" s="117"/>
      <c r="AU38" s="144"/>
      <c r="AW38" s="4">
        <f t="shared" si="18"/>
        <v>600</v>
      </c>
      <c r="AX38" s="4">
        <f t="shared" si="19"/>
        <v>300</v>
      </c>
      <c r="AY38" s="149">
        <f t="shared" si="20"/>
        <v>0</v>
      </c>
      <c r="AZ38" s="149">
        <f t="shared" si="21"/>
        <v>-300</v>
      </c>
    </row>
    <row r="39" spans="1:52" hidden="1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0"/>
        <v>3220.1154720000036</v>
      </c>
      <c r="I39" s="115">
        <v>0.28597634082324103</v>
      </c>
      <c r="J39" s="109">
        <v>12949.0879635</v>
      </c>
      <c r="K39" s="109">
        <f t="shared" si="1"/>
        <v>3412.1723590800007</v>
      </c>
      <c r="L39" s="115">
        <v>0.26350677118712901</v>
      </c>
      <c r="M39" s="116">
        <v>11441.99</v>
      </c>
      <c r="N39" s="116">
        <v>2655.48</v>
      </c>
      <c r="O39" s="115">
        <f t="shared" si="2"/>
        <v>0.23208200671386708</v>
      </c>
      <c r="P39" s="115">
        <f t="shared" si="3"/>
        <v>0.88361358207248997</v>
      </c>
      <c r="Q39" s="122">
        <f t="shared" si="4"/>
        <v>1.0161556193833636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5"/>
        <v>0.21042346730118602</v>
      </c>
      <c r="Y39" s="115">
        <f t="shared" si="6"/>
        <v>0.51928367611324089</v>
      </c>
      <c r="Z39" s="115">
        <f t="shared" si="7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8"/>
        <v>0.21391889159281235</v>
      </c>
      <c r="AH39" s="142">
        <f t="shared" si="9"/>
        <v>0.88601143434498386</v>
      </c>
      <c r="AI39" s="115">
        <f t="shared" si="10"/>
        <v>1.0189131494967314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11"/>
        <v>0.28788871253015669</v>
      </c>
      <c r="AQ39" s="142">
        <f t="shared" si="12"/>
        <v>0.62131557239228108</v>
      </c>
      <c r="AR39" s="145">
        <f t="shared" si="13"/>
        <v>0.71451290825112335</v>
      </c>
      <c r="AS39" s="73">
        <v>0</v>
      </c>
      <c r="AT39" s="116"/>
      <c r="AU39" s="143"/>
      <c r="AW39" s="4">
        <f t="shared" si="18"/>
        <v>600</v>
      </c>
      <c r="AX39" s="4">
        <f t="shared" si="19"/>
        <v>300</v>
      </c>
      <c r="AY39" s="149">
        <f t="shared" si="20"/>
        <v>0</v>
      </c>
      <c r="AZ39" s="149">
        <f t="shared" si="21"/>
        <v>-300</v>
      </c>
    </row>
    <row r="40" spans="1:52" hidden="1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0"/>
        <v>4102.841937600002</v>
      </c>
      <c r="I40" s="115">
        <v>0.31500913545947001</v>
      </c>
      <c r="J40" s="109">
        <v>14978.194906500001</v>
      </c>
      <c r="K40" s="109">
        <f t="shared" si="1"/>
        <v>4347.547153164006</v>
      </c>
      <c r="L40" s="115">
        <v>0.29025841767336902</v>
      </c>
      <c r="M40" s="116">
        <v>13324.36</v>
      </c>
      <c r="N40" s="116">
        <v>4017.28</v>
      </c>
      <c r="O40" s="115">
        <f t="shared" si="2"/>
        <v>0.30149890876559926</v>
      </c>
      <c r="P40" s="115">
        <f t="shared" si="3"/>
        <v>0.88958383057344947</v>
      </c>
      <c r="Q40" s="122">
        <f t="shared" si="4"/>
        <v>1.023021405159467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5"/>
        <v>0.28174995510659862</v>
      </c>
      <c r="Y40" s="115">
        <f t="shared" si="6"/>
        <v>0.64691506957190503</v>
      </c>
      <c r="Z40" s="115">
        <f t="shared" si="7"/>
        <v>0.74395233000769079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8"/>
        <v>0.32792992455476161</v>
      </c>
      <c r="AH40" s="142">
        <f t="shared" si="9"/>
        <v>0.56272668720195884</v>
      </c>
      <c r="AI40" s="115">
        <f t="shared" si="10"/>
        <v>0.64713569028225271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11"/>
        <v>0.28464780413821933</v>
      </c>
      <c r="AQ40" s="142">
        <f t="shared" si="12"/>
        <v>0.54937594625832087</v>
      </c>
      <c r="AR40" s="145">
        <f t="shared" si="13"/>
        <v>0.63178233819706908</v>
      </c>
      <c r="AS40" s="73">
        <v>0</v>
      </c>
      <c r="AT40" s="116"/>
      <c r="AU40" s="143"/>
      <c r="AW40" s="4">
        <f t="shared" si="18"/>
        <v>600</v>
      </c>
      <c r="AX40" s="4">
        <f t="shared" si="19"/>
        <v>150</v>
      </c>
      <c r="AY40" s="149">
        <f t="shared" si="20"/>
        <v>0</v>
      </c>
      <c r="AZ40" s="149">
        <f t="shared" si="21"/>
        <v>-450</v>
      </c>
    </row>
    <row r="41" spans="1:52" hidden="1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0"/>
        <v>3245.9611463999991</v>
      </c>
      <c r="I41" s="115">
        <v>0.303584156555678</v>
      </c>
      <c r="J41" s="109">
        <v>12295.94904</v>
      </c>
      <c r="K41" s="109">
        <f t="shared" si="1"/>
        <v>3439.5595433459966</v>
      </c>
      <c r="L41" s="115">
        <v>0.279731115683446</v>
      </c>
      <c r="M41" s="116">
        <v>13926.32</v>
      </c>
      <c r="N41" s="116">
        <v>3179.38</v>
      </c>
      <c r="O41" s="115">
        <f t="shared" si="2"/>
        <v>0.2283000821466116</v>
      </c>
      <c r="P41" s="115">
        <f t="shared" si="3"/>
        <v>1.1325941539523492</v>
      </c>
      <c r="Q41" s="126">
        <f t="shared" si="4"/>
        <v>1.3024832770452015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5"/>
        <v>0.18994591789898022</v>
      </c>
      <c r="Y41" s="115">
        <f t="shared" si="6"/>
        <v>1.0595635975407394</v>
      </c>
      <c r="Z41" s="138">
        <f t="shared" si="7"/>
        <v>1.2184981371718502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8"/>
        <v>0.22780999338246777</v>
      </c>
      <c r="AH41" s="142">
        <f t="shared" si="9"/>
        <v>0.98440632444260678</v>
      </c>
      <c r="AI41" s="138">
        <f t="shared" si="10"/>
        <v>1.1320672731089978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11"/>
        <v>0.28843552264226197</v>
      </c>
      <c r="AQ41" s="142">
        <f t="shared" si="12"/>
        <v>0.60357439477481767</v>
      </c>
      <c r="AR41" s="145">
        <f t="shared" si="13"/>
        <v>0.69411055399104027</v>
      </c>
      <c r="AS41" s="147">
        <v>0</v>
      </c>
      <c r="AT41" s="124"/>
      <c r="AU41" s="143"/>
      <c r="AW41" s="4">
        <f t="shared" si="18"/>
        <v>600</v>
      </c>
      <c r="AX41" s="4">
        <f t="shared" si="19"/>
        <v>450</v>
      </c>
      <c r="AY41" s="149">
        <f t="shared" si="20"/>
        <v>600</v>
      </c>
      <c r="AZ41" s="149">
        <f t="shared" si="21"/>
        <v>-150</v>
      </c>
    </row>
    <row r="42" spans="1:52" hidden="1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0"/>
        <v>3971.4771096000009</v>
      </c>
      <c r="I42" s="54">
        <v>0.29098761913703702</v>
      </c>
      <c r="J42" s="111">
        <v>15695.508591</v>
      </c>
      <c r="K42" s="111">
        <f t="shared" si="1"/>
        <v>4208.3473514939969</v>
      </c>
      <c r="L42" s="54">
        <v>0.26812430620484101</v>
      </c>
      <c r="M42" s="117">
        <v>16790.41</v>
      </c>
      <c r="N42" s="117">
        <v>3769.02</v>
      </c>
      <c r="O42" s="54">
        <f t="shared" si="2"/>
        <v>0.22447456613626468</v>
      </c>
      <c r="P42" s="54">
        <f t="shared" si="3"/>
        <v>1.0697588996655916</v>
      </c>
      <c r="Q42" s="132">
        <f t="shared" si="4"/>
        <v>1.2302227346154302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5"/>
        <v>0.28375922210894422</v>
      </c>
      <c r="Y42" s="54">
        <f t="shared" si="6"/>
        <v>0.87178761495158485</v>
      </c>
      <c r="Z42" s="54">
        <f t="shared" si="7"/>
        <v>1.0025557571943224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8"/>
        <v>0.36328584604815084</v>
      </c>
      <c r="AH42" s="142">
        <f t="shared" si="9"/>
        <v>0.94221349466049942</v>
      </c>
      <c r="AI42" s="54">
        <f t="shared" si="10"/>
        <v>1.0835455188595742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11"/>
        <v>0.3008785649709354</v>
      </c>
      <c r="AQ42" s="142">
        <f t="shared" si="12"/>
        <v>0.69697837037742161</v>
      </c>
      <c r="AR42" s="146">
        <f t="shared" si="13"/>
        <v>0.8015251259340348</v>
      </c>
      <c r="AS42" s="76">
        <v>0</v>
      </c>
      <c r="AT42" s="117"/>
      <c r="AU42" s="144"/>
      <c r="AW42" s="4">
        <f t="shared" si="18"/>
        <v>600</v>
      </c>
      <c r="AX42" s="4">
        <f t="shared" si="19"/>
        <v>450</v>
      </c>
      <c r="AY42" s="149">
        <f t="shared" si="20"/>
        <v>150</v>
      </c>
      <c r="AZ42" s="149">
        <f t="shared" si="21"/>
        <v>-150</v>
      </c>
    </row>
    <row r="43" spans="1:52" hidden="1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0"/>
        <v>2867.2355943000016</v>
      </c>
      <c r="I43" s="54">
        <v>0.297833980965789</v>
      </c>
      <c r="J43" s="111">
        <v>11071.003123125</v>
      </c>
      <c r="K43" s="111">
        <f t="shared" si="1"/>
        <v>3038.2457172457484</v>
      </c>
      <c r="L43" s="54">
        <v>0.27443273960419101</v>
      </c>
      <c r="M43" s="117">
        <v>5670.4</v>
      </c>
      <c r="N43" s="117">
        <v>1415.12</v>
      </c>
      <c r="O43" s="54">
        <f t="shared" si="2"/>
        <v>0.24956264108352144</v>
      </c>
      <c r="P43" s="54">
        <f t="shared" si="3"/>
        <v>0.51218484331882497</v>
      </c>
      <c r="Q43" s="128">
        <f t="shared" si="4"/>
        <v>0.58901256981664873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5"/>
        <v>0.28280027004504643</v>
      </c>
      <c r="Y43" s="54">
        <f t="shared" si="6"/>
        <v>1.0047933214619147</v>
      </c>
      <c r="Z43" s="141">
        <f t="shared" si="7"/>
        <v>1.155512319681202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8"/>
        <v>0.17638879809573021</v>
      </c>
      <c r="AH43" s="142">
        <f t="shared" si="9"/>
        <v>0.87049835437854106</v>
      </c>
      <c r="AI43" s="54">
        <f t="shared" si="10"/>
        <v>1.0010731075353223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11"/>
        <v>0.22394882789659265</v>
      </c>
      <c r="AQ43" s="142">
        <f t="shared" si="12"/>
        <v>0.40781851019165527</v>
      </c>
      <c r="AR43" s="146">
        <f t="shared" si="13"/>
        <v>0.46899128672040358</v>
      </c>
      <c r="AS43" s="76">
        <v>0</v>
      </c>
      <c r="AT43" s="117"/>
      <c r="AU43" s="144"/>
      <c r="AW43" s="4">
        <f t="shared" si="18"/>
        <v>600</v>
      </c>
      <c r="AX43" s="4">
        <f t="shared" si="19"/>
        <v>300</v>
      </c>
      <c r="AY43" s="149">
        <f t="shared" si="20"/>
        <v>150</v>
      </c>
      <c r="AZ43" s="149">
        <f t="shared" si="21"/>
        <v>-300</v>
      </c>
    </row>
    <row r="44" spans="1:52" hidden="1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0"/>
        <v>3309.4030031999937</v>
      </c>
      <c r="I44" s="54">
        <v>0.264187896021639</v>
      </c>
      <c r="J44" s="111">
        <v>14405.707116</v>
      </c>
      <c r="K44" s="111">
        <f t="shared" si="1"/>
        <v>3506.7852537479962</v>
      </c>
      <c r="L44" s="54">
        <v>0.24343027561993899</v>
      </c>
      <c r="M44" s="117">
        <v>12767.96</v>
      </c>
      <c r="N44" s="117">
        <v>2531.11</v>
      </c>
      <c r="O44" s="54">
        <f t="shared" si="2"/>
        <v>0.19823918621298942</v>
      </c>
      <c r="P44" s="54">
        <f t="shared" si="3"/>
        <v>0.88631261882445167</v>
      </c>
      <c r="Q44" s="128">
        <f t="shared" si="4"/>
        <v>1.0192595116481196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5"/>
        <v>0.26119145771096863</v>
      </c>
      <c r="Y44" s="54">
        <f t="shared" si="6"/>
        <v>0.9687486971396233</v>
      </c>
      <c r="Z44" s="54">
        <f t="shared" si="7"/>
        <v>1.1140610017105668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8"/>
        <v>0.23385789593219933</v>
      </c>
      <c r="AH44" s="142">
        <f t="shared" si="9"/>
        <v>1.1614424661887595</v>
      </c>
      <c r="AI44" s="141">
        <f t="shared" si="10"/>
        <v>1.3356588361170734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11"/>
        <v>0.25528646786792353</v>
      </c>
      <c r="AQ44" s="142">
        <f t="shared" si="12"/>
        <v>0.88352344647237935</v>
      </c>
      <c r="AR44" s="141">
        <f t="shared" si="13"/>
        <v>1.0160519634432363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9">
        <f t="shared" si="20"/>
        <v>450</v>
      </c>
      <c r="AZ44" s="149">
        <f t="shared" si="21"/>
        <v>0</v>
      </c>
    </row>
    <row r="45" spans="1:52" hidden="1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0"/>
        <v>2775.1223051999982</v>
      </c>
      <c r="I45" s="115">
        <v>0.233857579835895</v>
      </c>
      <c r="J45" s="109">
        <v>13646.727436499999</v>
      </c>
      <c r="K45" s="109">
        <f t="shared" si="1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"/>
        <v>0.253792073066198</v>
      </c>
      <c r="P45" s="115">
        <f t="shared" si="3"/>
        <v>0.88479307996619427</v>
      </c>
      <c r="Q45" s="126">
        <f t="shared" si="4"/>
        <v>1.0175120419611232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5"/>
        <v>0.19319319818046843</v>
      </c>
      <c r="Y45" s="115">
        <f t="shared" si="6"/>
        <v>1.1766102953777566</v>
      </c>
      <c r="Z45" s="138">
        <f t="shared" si="7"/>
        <v>1.3531018396844199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8"/>
        <v>0.19952884700862297</v>
      </c>
      <c r="AH45" s="142">
        <f t="shared" si="9"/>
        <v>0.47809410940161123</v>
      </c>
      <c r="AI45" s="115">
        <f t="shared" si="10"/>
        <v>0.54980822581185285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11"/>
        <v>0.25665969643061498</v>
      </c>
      <c r="AQ45" s="142">
        <f t="shared" si="12"/>
        <v>0.70436667286917565</v>
      </c>
      <c r="AR45" s="145">
        <f t="shared" si="13"/>
        <v>0.81002167379955192</v>
      </c>
      <c r="AS45" s="73">
        <v>0</v>
      </c>
      <c r="AT45" s="116"/>
      <c r="AU45" s="143"/>
      <c r="AW45" s="4">
        <f t="shared" si="18"/>
        <v>600</v>
      </c>
      <c r="AX45" s="4">
        <f t="shared" si="19"/>
        <v>300</v>
      </c>
      <c r="AY45" s="149">
        <f t="shared" si="20"/>
        <v>600</v>
      </c>
      <c r="AZ45" s="149">
        <f t="shared" si="21"/>
        <v>-300</v>
      </c>
    </row>
    <row r="46" spans="1:52" hidden="1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0"/>
        <v>3807.0843756964478</v>
      </c>
      <c r="I46" s="115">
        <v>0.23794277348102799</v>
      </c>
      <c r="J46" s="109">
        <v>18400</v>
      </c>
      <c r="K46" s="109">
        <f t="shared" si="1"/>
        <v>4034.1497652468997</v>
      </c>
      <c r="L46" s="115">
        <v>0.21924726985037499</v>
      </c>
      <c r="M46" s="116">
        <v>12714.65</v>
      </c>
      <c r="N46" s="116">
        <v>2704.46</v>
      </c>
      <c r="O46" s="115">
        <f t="shared" si="2"/>
        <v>0.2127042427436068</v>
      </c>
      <c r="P46" s="115">
        <f t="shared" si="3"/>
        <v>0.69101358695652171</v>
      </c>
      <c r="Q46" s="122">
        <f t="shared" si="4"/>
        <v>0.79466562499999993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5"/>
        <v>0.27402524691264052</v>
      </c>
      <c r="Y46" s="115">
        <f t="shared" si="6"/>
        <v>0.64260978260869572</v>
      </c>
      <c r="Z46" s="115">
        <f t="shared" si="7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8"/>
        <v>0.2620360800804678</v>
      </c>
      <c r="AH46" s="142">
        <f t="shared" si="9"/>
        <v>0.55004456521739131</v>
      </c>
      <c r="AI46" s="115">
        <f t="shared" si="10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11"/>
        <v>0.30402751869598654</v>
      </c>
      <c r="AQ46" s="142">
        <f t="shared" si="12"/>
        <v>0.58094891304347818</v>
      </c>
      <c r="AR46" s="145">
        <f t="shared" si="13"/>
        <v>0.66809124999999991</v>
      </c>
      <c r="AS46" s="73">
        <v>0</v>
      </c>
      <c r="AT46" s="116"/>
      <c r="AU46" s="143"/>
      <c r="AW46" s="4">
        <f t="shared" si="18"/>
        <v>600</v>
      </c>
      <c r="AX46" s="4">
        <f t="shared" si="19"/>
        <v>0</v>
      </c>
      <c r="AY46" s="149">
        <f t="shared" si="20"/>
        <v>0</v>
      </c>
      <c r="AZ46" s="149">
        <f t="shared" si="21"/>
        <v>-600</v>
      </c>
    </row>
    <row r="47" spans="1:52" hidden="1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0"/>
        <v>3816.204840000004</v>
      </c>
      <c r="I47" s="115">
        <v>0.26752081140258899</v>
      </c>
      <c r="J47" s="109">
        <v>16404.837974999999</v>
      </c>
      <c r="K47" s="109">
        <f t="shared" si="1"/>
        <v>4043.8142001000065</v>
      </c>
      <c r="L47" s="115">
        <v>0.2465013190781</v>
      </c>
      <c r="M47" s="116">
        <v>8773.73</v>
      </c>
      <c r="N47" s="116">
        <v>1966.26</v>
      </c>
      <c r="O47" s="115">
        <f t="shared" si="2"/>
        <v>0.2241076486283485</v>
      </c>
      <c r="P47" s="115">
        <f t="shared" si="3"/>
        <v>0.53482576380032798</v>
      </c>
      <c r="Q47" s="122">
        <f t="shared" si="4"/>
        <v>0.61504962837037713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5"/>
        <v>0.21146502873197584</v>
      </c>
      <c r="Y47" s="115">
        <f t="shared" si="6"/>
        <v>0.47428264831734801</v>
      </c>
      <c r="Z47" s="115">
        <f t="shared" si="7"/>
        <v>0.54542504556495019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8"/>
        <v>0.20409859543025374</v>
      </c>
      <c r="AH47" s="142">
        <f t="shared" si="9"/>
        <v>0.67251868118496305</v>
      </c>
      <c r="AI47" s="115">
        <f t="shared" si="10"/>
        <v>0.7733964833627075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11"/>
        <v>0.19062000624854733</v>
      </c>
      <c r="AQ47" s="142">
        <f t="shared" si="12"/>
        <v>0.88384719325458638</v>
      </c>
      <c r="AR47" s="138">
        <f t="shared" si="13"/>
        <v>1.0164242722427743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9">
        <f t="shared" si="20"/>
        <v>300</v>
      </c>
      <c r="AZ47" s="149">
        <f t="shared" si="21"/>
        <v>-450</v>
      </c>
    </row>
    <row r="48" spans="1:52" hidden="1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0"/>
        <v>3413.8797839999947</v>
      </c>
      <c r="I48" s="54">
        <v>0.28915750534263301</v>
      </c>
      <c r="J48" s="111">
        <v>13577.243125499999</v>
      </c>
      <c r="K48" s="111">
        <f t="shared" si="1"/>
        <v>3617.4933282599955</v>
      </c>
      <c r="L48" s="54">
        <v>0.26643798706571198</v>
      </c>
      <c r="M48" s="117">
        <v>7293.18</v>
      </c>
      <c r="N48" s="117">
        <v>2482.2199999999998</v>
      </c>
      <c r="O48" s="54">
        <f t="shared" si="2"/>
        <v>0.34034810603879234</v>
      </c>
      <c r="P48" s="54">
        <f t="shared" si="3"/>
        <v>0.53716206836587965</v>
      </c>
      <c r="Q48" s="128">
        <f t="shared" si="4"/>
        <v>0.61773637862076158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5"/>
        <v>0.24661746054847494</v>
      </c>
      <c r="Y48" s="54">
        <f t="shared" si="6"/>
        <v>0.88561793354180596</v>
      </c>
      <c r="Z48" s="54">
        <f t="shared" si="7"/>
        <v>1.0184606235730767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8"/>
        <v>0.30116076350164722</v>
      </c>
      <c r="AH48" s="142">
        <f t="shared" si="9"/>
        <v>0.45964559537709376</v>
      </c>
      <c r="AI48" s="54">
        <f t="shared" si="10"/>
        <v>0.5285924346836578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11"/>
        <v>0.24113310408817329</v>
      </c>
      <c r="AQ48" s="142">
        <f t="shared" si="12"/>
        <v>0.51041216069737239</v>
      </c>
      <c r="AR48" s="146">
        <f t="shared" si="13"/>
        <v>0.58697398480197815</v>
      </c>
      <c r="AS48" s="76">
        <v>0</v>
      </c>
      <c r="AT48" s="117"/>
      <c r="AU48" s="144"/>
      <c r="AW48" s="4">
        <f t="shared" si="18"/>
        <v>600</v>
      </c>
      <c r="AX48" s="4">
        <f t="shared" si="19"/>
        <v>150</v>
      </c>
      <c r="AY48" s="149">
        <f t="shared" si="20"/>
        <v>0</v>
      </c>
      <c r="AZ48" s="149">
        <f t="shared" si="21"/>
        <v>-450</v>
      </c>
    </row>
    <row r="49" spans="1:52" hidden="1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0"/>
        <v>3555.4978998000011</v>
      </c>
      <c r="I49" s="54">
        <v>0.32170344602411299</v>
      </c>
      <c r="J49" s="111">
        <v>12709.912297499999</v>
      </c>
      <c r="K49" s="111">
        <f t="shared" si="1"/>
        <v>3767.5579531095009</v>
      </c>
      <c r="L49" s="54">
        <v>0.29642674669364699</v>
      </c>
      <c r="M49" s="117">
        <v>12984.52</v>
      </c>
      <c r="N49" s="117">
        <v>3961.12</v>
      </c>
      <c r="O49" s="54">
        <f t="shared" si="2"/>
        <v>0.30506480023905386</v>
      </c>
      <c r="P49" s="54">
        <f t="shared" si="3"/>
        <v>1.0216057905099798</v>
      </c>
      <c r="Q49" s="132">
        <f t="shared" si="4"/>
        <v>1.1748466590864768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5"/>
        <v>0.32436025382153166</v>
      </c>
      <c r="Y49" s="54">
        <f t="shared" si="6"/>
        <v>1.049332968459848</v>
      </c>
      <c r="Z49" s="141">
        <f t="shared" si="7"/>
        <v>1.2067329137288252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8"/>
        <v>0.32771588578556377</v>
      </c>
      <c r="AH49" s="142">
        <f t="shared" si="9"/>
        <v>1.0369678162604175</v>
      </c>
      <c r="AI49" s="141">
        <f t="shared" si="10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11"/>
        <v>0.2768245464710693</v>
      </c>
      <c r="AQ49" s="142">
        <f t="shared" si="12"/>
        <v>0.94287039276873497</v>
      </c>
      <c r="AR49" s="141">
        <f t="shared" si="13"/>
        <v>1.0843009516840452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9">
        <f t="shared" si="20"/>
        <v>600</v>
      </c>
      <c r="AZ49" s="149">
        <f t="shared" si="21"/>
        <v>0</v>
      </c>
    </row>
    <row r="50" spans="1:52" hidden="1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0"/>
        <v>2525.8429287000008</v>
      </c>
      <c r="I50" s="54">
        <v>0.2466305288731</v>
      </c>
      <c r="J50" s="111">
        <v>11777.614804125</v>
      </c>
      <c r="K50" s="111">
        <f t="shared" si="1"/>
        <v>2676.4914176617558</v>
      </c>
      <c r="L50" s="54">
        <v>0.227252415890214</v>
      </c>
      <c r="M50" s="117">
        <v>11926.58</v>
      </c>
      <c r="N50" s="117">
        <v>2557.5</v>
      </c>
      <c r="O50" s="54">
        <f t="shared" si="2"/>
        <v>0.21443699702680902</v>
      </c>
      <c r="P50" s="54">
        <f t="shared" si="3"/>
        <v>1.012648163346523</v>
      </c>
      <c r="Q50" s="128">
        <f t="shared" si="4"/>
        <v>1.1645453878485013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5"/>
        <v>0.23602782166594585</v>
      </c>
      <c r="Y50" s="54">
        <f t="shared" si="6"/>
        <v>0.96193500877885885</v>
      </c>
      <c r="Z50" s="54">
        <f t="shared" si="7"/>
        <v>1.1062252600956877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8"/>
        <v>0.18393408856848609</v>
      </c>
      <c r="AH50" s="142">
        <f t="shared" si="9"/>
        <v>0.87803431951078148</v>
      </c>
      <c r="AI50" s="54">
        <f t="shared" si="10"/>
        <v>1.0097394674373985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11"/>
        <v>0.29753503417635963</v>
      </c>
      <c r="AQ50" s="142">
        <f t="shared" si="12"/>
        <v>0.90319391293679641</v>
      </c>
      <c r="AR50" s="146">
        <f t="shared" si="13"/>
        <v>1.0386729998773159</v>
      </c>
      <c r="AS50" s="76">
        <v>150</v>
      </c>
      <c r="AT50" s="117"/>
      <c r="AU50" s="144"/>
      <c r="AV50" t="s">
        <v>184</v>
      </c>
      <c r="AW50" s="4">
        <f t="shared" si="18"/>
        <v>600</v>
      </c>
      <c r="AX50" s="4">
        <f t="shared" si="19"/>
        <v>600</v>
      </c>
      <c r="AY50" s="149">
        <f t="shared" si="20"/>
        <v>0</v>
      </c>
      <c r="AZ50" s="149">
        <f t="shared" si="21"/>
        <v>0</v>
      </c>
    </row>
    <row r="51" spans="1:52" hidden="1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0"/>
        <v>2752.4520576000045</v>
      </c>
      <c r="I51" s="115">
        <v>0.24618584646664499</v>
      </c>
      <c r="J51" s="109">
        <v>12857.440473000001</v>
      </c>
      <c r="K51" s="109">
        <f t="shared" si="1"/>
        <v>2916.6161624640013</v>
      </c>
      <c r="L51" s="115">
        <v>0.22684267281569401</v>
      </c>
      <c r="M51" s="116">
        <v>6788.38</v>
      </c>
      <c r="N51" s="116">
        <v>1484.05</v>
      </c>
      <c r="O51" s="115">
        <f t="shared" si="2"/>
        <v>0.21861622360563196</v>
      </c>
      <c r="P51" s="115">
        <f t="shared" si="3"/>
        <v>0.52797288964745881</v>
      </c>
      <c r="Q51" s="122">
        <f t="shared" si="4"/>
        <v>0.60716882309457776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5"/>
        <v>0.28784765731646705</v>
      </c>
      <c r="Y51" s="115">
        <f t="shared" si="6"/>
        <v>0.88881764796018892</v>
      </c>
      <c r="Z51" s="115">
        <f t="shared" si="7"/>
        <v>1.0221402951542173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8"/>
        <v>0.32977964677607097</v>
      </c>
      <c r="AH51" s="142">
        <f t="shared" si="9"/>
        <v>1.1145079792585246</v>
      </c>
      <c r="AI51" s="138">
        <f t="shared" si="10"/>
        <v>1.2816841761473035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11"/>
        <v>0.23734898829485479</v>
      </c>
      <c r="AQ51" s="142">
        <f t="shared" si="12"/>
        <v>1.0348296014234248</v>
      </c>
      <c r="AR51" s="145">
        <f t="shared" si="13"/>
        <v>1.1900540416369385</v>
      </c>
      <c r="AS51" s="73">
        <v>150</v>
      </c>
      <c r="AT51" s="124"/>
      <c r="AU51" s="143"/>
      <c r="AV51" t="s">
        <v>184</v>
      </c>
      <c r="AW51" s="4">
        <f t="shared" si="18"/>
        <v>600</v>
      </c>
      <c r="AX51" s="4">
        <f t="shared" si="19"/>
        <v>450</v>
      </c>
      <c r="AY51" s="149">
        <f t="shared" si="20"/>
        <v>150</v>
      </c>
      <c r="AZ51" s="149">
        <f t="shared" si="21"/>
        <v>-150</v>
      </c>
    </row>
    <row r="52" spans="1:52" hidden="1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0"/>
        <v>2012.8164336000018</v>
      </c>
      <c r="I52" s="115">
        <v>0.183186228529995</v>
      </c>
      <c r="J52" s="109">
        <v>12635.987526000001</v>
      </c>
      <c r="K52" s="109">
        <f t="shared" si="1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"/>
        <v>0.16213141991364677</v>
      </c>
      <c r="P52" s="115">
        <f t="shared" si="3"/>
        <v>0.87594974094626998</v>
      </c>
      <c r="Q52" s="122">
        <f t="shared" si="4"/>
        <v>1.0073422020882106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5"/>
        <v>0.21407474193340434</v>
      </c>
      <c r="Y52" s="115">
        <f t="shared" si="6"/>
        <v>0.87160817287435477</v>
      </c>
      <c r="Z52" s="115">
        <f t="shared" si="7"/>
        <v>1.0023493988055081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8"/>
        <v>0.21220101797284804</v>
      </c>
      <c r="AH52" s="142">
        <f t="shared" si="9"/>
        <v>0.87475078439706266</v>
      </c>
      <c r="AI52" s="115">
        <f t="shared" si="10"/>
        <v>1.0059634020566222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11"/>
        <v>0.23695523635506832</v>
      </c>
      <c r="AQ52" s="142">
        <f t="shared" si="12"/>
        <v>0.35602599248719768</v>
      </c>
      <c r="AR52" s="145">
        <f t="shared" si="13"/>
        <v>0.40942989136027735</v>
      </c>
      <c r="AS52" s="73">
        <v>0</v>
      </c>
      <c r="AT52" s="116"/>
      <c r="AU52" s="143"/>
      <c r="AW52" s="4">
        <f t="shared" si="18"/>
        <v>600</v>
      </c>
      <c r="AX52" s="4">
        <f t="shared" si="19"/>
        <v>450</v>
      </c>
      <c r="AY52" s="149">
        <f t="shared" si="20"/>
        <v>0</v>
      </c>
      <c r="AZ52" s="149">
        <f t="shared" si="21"/>
        <v>-150</v>
      </c>
    </row>
    <row r="53" spans="1:52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0"/>
        <v>2346.0773741999974</v>
      </c>
      <c r="I53" s="115">
        <v>0.27011733826234902</v>
      </c>
      <c r="J53" s="109">
        <v>9988.2110407500004</v>
      </c>
      <c r="K53" s="109">
        <f t="shared" si="1"/>
        <v>2486.0041318755025</v>
      </c>
      <c r="L53" s="115">
        <v>0.24889383311316499</v>
      </c>
      <c r="M53" s="116">
        <v>9044.5</v>
      </c>
      <c r="N53" s="116">
        <v>2503.6799999999998</v>
      </c>
      <c r="O53" s="115">
        <f t="shared" si="2"/>
        <v>0.27681795566366296</v>
      </c>
      <c r="P53" s="115">
        <f t="shared" si="3"/>
        <v>0.90551751090362043</v>
      </c>
      <c r="Q53" s="126">
        <f t="shared" si="4"/>
        <v>1.0413451375391634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5"/>
        <v>0.26193750913418895</v>
      </c>
      <c r="Y53" s="115">
        <f t="shared" si="6"/>
        <v>1.000173099991875</v>
      </c>
      <c r="Z53" s="138">
        <f t="shared" si="7"/>
        <v>1.1501990649906564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8"/>
        <v>0.26541809694389917</v>
      </c>
      <c r="AH53" s="142">
        <f t="shared" si="9"/>
        <v>0.944112009801098</v>
      </c>
      <c r="AI53" s="115">
        <f t="shared" si="10"/>
        <v>1.0857288112712626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11"/>
        <v>0.27145819425654721</v>
      </c>
      <c r="AQ53" s="142">
        <f t="shared" si="12"/>
        <v>1.1862955189531394</v>
      </c>
      <c r="AR53" s="138">
        <f t="shared" si="13"/>
        <v>1.3642398467961103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9">
        <f t="shared" si="20"/>
        <v>450</v>
      </c>
      <c r="AZ53" s="149">
        <f t="shared" si="21"/>
        <v>0</v>
      </c>
    </row>
    <row r="54" spans="1:52" hidden="1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0"/>
        <v>2456.948592000002</v>
      </c>
      <c r="I54" s="54">
        <v>0.25017687829559399</v>
      </c>
      <c r="J54" s="111">
        <v>11293.9728885</v>
      </c>
      <c r="K54" s="111">
        <f t="shared" si="1"/>
        <v>2603.4880258800054</v>
      </c>
      <c r="L54" s="54">
        <v>0.23052012357236901</v>
      </c>
      <c r="M54" s="117">
        <v>10658.29</v>
      </c>
      <c r="N54" s="117">
        <v>2030.08</v>
      </c>
      <c r="O54" s="54">
        <f t="shared" si="2"/>
        <v>0.19046957814058352</v>
      </c>
      <c r="P54" s="54">
        <f t="shared" si="3"/>
        <v>0.94371485616480644</v>
      </c>
      <c r="Q54" s="128">
        <f t="shared" si="4"/>
        <v>1.0852720845895274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5"/>
        <v>0.19164211419575625</v>
      </c>
      <c r="Y54" s="54">
        <f t="shared" si="6"/>
        <v>0.89315248934865543</v>
      </c>
      <c r="Z54" s="54">
        <f t="shared" si="7"/>
        <v>1.0271253627509538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8"/>
        <v>0.22706926747488931</v>
      </c>
      <c r="AH54" s="142">
        <f t="shared" si="9"/>
        <v>0.91052724329372725</v>
      </c>
      <c r="AI54" s="141">
        <f t="shared" si="10"/>
        <v>1.0471063297877863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11"/>
        <v>0.23725970387737358</v>
      </c>
      <c r="AQ54" s="142">
        <f t="shared" si="12"/>
        <v>0.67826796430511016</v>
      </c>
      <c r="AR54" s="146">
        <f t="shared" si="13"/>
        <v>0.78000815895087672</v>
      </c>
      <c r="AS54" s="76">
        <v>0</v>
      </c>
      <c r="AT54" s="130"/>
      <c r="AU54" s="144"/>
      <c r="AW54" s="4">
        <f t="shared" si="18"/>
        <v>600</v>
      </c>
      <c r="AX54" s="4">
        <f t="shared" si="19"/>
        <v>450</v>
      </c>
      <c r="AY54" s="149">
        <f t="shared" si="20"/>
        <v>300</v>
      </c>
      <c r="AZ54" s="149">
        <f t="shared" si="21"/>
        <v>-150</v>
      </c>
    </row>
    <row r="55" spans="1:52" hidden="1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0"/>
        <v>3163.8987827999963</v>
      </c>
      <c r="I55" s="54">
        <v>0.28846910084042698</v>
      </c>
      <c r="J55" s="111">
        <v>12613.0791465</v>
      </c>
      <c r="K55" s="111">
        <f t="shared" si="1"/>
        <v>3352.6027459170064</v>
      </c>
      <c r="L55" s="54">
        <v>0.26580367148868</v>
      </c>
      <c r="M55" s="117">
        <v>10968.66</v>
      </c>
      <c r="N55" s="117">
        <v>2505.88</v>
      </c>
      <c r="O55" s="54">
        <f t="shared" si="2"/>
        <v>0.22845817082487743</v>
      </c>
      <c r="P55" s="54">
        <f t="shared" si="3"/>
        <v>0.86962587585472262</v>
      </c>
      <c r="Q55" s="128">
        <f t="shared" si="4"/>
        <v>1.0000697572329309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5"/>
        <v>0.22518229077518204</v>
      </c>
      <c r="Y55" s="54">
        <f t="shared" si="6"/>
        <v>0.64847289904381955</v>
      </c>
      <c r="Z55" s="54">
        <f t="shared" si="7"/>
        <v>0.74574383390039234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8"/>
        <v>0.25543353556393328</v>
      </c>
      <c r="AH55" s="142">
        <f t="shared" si="9"/>
        <v>0.66686254024926339</v>
      </c>
      <c r="AI55" s="54">
        <f t="shared" si="10"/>
        <v>0.76689192128665284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11"/>
        <v>0.29393741609388824</v>
      </c>
      <c r="AQ55" s="142">
        <f t="shared" si="12"/>
        <v>0.51260758177309362</v>
      </c>
      <c r="AR55" s="146">
        <f t="shared" si="13"/>
        <v>0.58949871903905759</v>
      </c>
      <c r="AS55" s="76">
        <v>0</v>
      </c>
      <c r="AT55" s="117"/>
      <c r="AU55" s="144"/>
      <c r="AW55" s="4">
        <f t="shared" si="18"/>
        <v>600</v>
      </c>
      <c r="AX55" s="4">
        <f t="shared" si="19"/>
        <v>150</v>
      </c>
      <c r="AY55" s="149">
        <f t="shared" si="20"/>
        <v>0</v>
      </c>
      <c r="AZ55" s="149">
        <f t="shared" si="21"/>
        <v>-450</v>
      </c>
    </row>
    <row r="56" spans="1:52" hidden="1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0"/>
        <v>3171.8894003999962</v>
      </c>
      <c r="I56" s="54">
        <v>0.27431923497695698</v>
      </c>
      <c r="J56" s="111">
        <v>13297.1820615</v>
      </c>
      <c r="K56" s="111">
        <f t="shared" si="1"/>
        <v>3361.069946780995</v>
      </c>
      <c r="L56" s="54">
        <v>0.25276558080019601</v>
      </c>
      <c r="M56" s="117">
        <v>13517.91</v>
      </c>
      <c r="N56" s="117">
        <v>3092.54</v>
      </c>
      <c r="O56" s="54">
        <f t="shared" si="2"/>
        <v>0.22877353081948318</v>
      </c>
      <c r="P56" s="54">
        <f t="shared" si="3"/>
        <v>1.016599602643562</v>
      </c>
      <c r="Q56" s="132">
        <f t="shared" si="4"/>
        <v>1.1690895430400963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5"/>
        <v>0.26750435942829826</v>
      </c>
      <c r="Y56" s="54">
        <f t="shared" si="6"/>
        <v>1.131225392750858</v>
      </c>
      <c r="Z56" s="141">
        <f t="shared" si="7"/>
        <v>1.3009092016634867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8"/>
        <v>0.29861494460730187</v>
      </c>
      <c r="AH56" s="142">
        <f t="shared" si="9"/>
        <v>0.63212190080007202</v>
      </c>
      <c r="AI56" s="54">
        <f t="shared" si="10"/>
        <v>0.72694018592008292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11"/>
        <v>0.2515333583677557</v>
      </c>
      <c r="AQ56" s="142">
        <f t="shared" si="12"/>
        <v>0.92523814016367179</v>
      </c>
      <c r="AR56" s="141">
        <f t="shared" si="13"/>
        <v>1.0640238611882227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9">
        <f t="shared" si="20"/>
        <v>600</v>
      </c>
      <c r="AZ56" s="149">
        <f t="shared" si="21"/>
        <v>-150</v>
      </c>
    </row>
    <row r="57" spans="1:52" hidden="1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0"/>
        <v>2999.3392800000042</v>
      </c>
      <c r="I57" s="115">
        <v>0.28312413652363699</v>
      </c>
      <c r="J57" s="109">
        <v>12182.7838995</v>
      </c>
      <c r="K57" s="109">
        <f t="shared" si="1"/>
        <v>3178.2284441999964</v>
      </c>
      <c r="L57" s="115">
        <v>0.26087866865392201</v>
      </c>
      <c r="M57" s="116">
        <v>10628.5</v>
      </c>
      <c r="N57" s="116">
        <v>2659.06</v>
      </c>
      <c r="O57" s="115">
        <f t="shared" si="2"/>
        <v>0.25018205767511875</v>
      </c>
      <c r="P57" s="115">
        <f t="shared" si="3"/>
        <v>0.87241964461310106</v>
      </c>
      <c r="Q57" s="122">
        <f t="shared" si="4"/>
        <v>1.0032825913050663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5"/>
        <v>0.25375930025497534</v>
      </c>
      <c r="Y57" s="115">
        <f t="shared" si="6"/>
        <v>0.87950012808154221</v>
      </c>
      <c r="Z57" s="115">
        <f t="shared" si="7"/>
        <v>1.0114251472937734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8"/>
        <v>0.14739308222316358</v>
      </c>
      <c r="AH57" s="142">
        <f t="shared" si="9"/>
        <v>0.94947920733246682</v>
      </c>
      <c r="AI57" s="115">
        <f t="shared" si="10"/>
        <v>1.0919010884323368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11"/>
        <v>0.19398880052762096</v>
      </c>
      <c r="AQ57" s="142">
        <f t="shared" si="12"/>
        <v>1.0529112316049909</v>
      </c>
      <c r="AR57" s="138">
        <f t="shared" si="13"/>
        <v>1.2108479163457395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9">
        <f t="shared" si="20"/>
        <v>300</v>
      </c>
      <c r="AZ57" s="149">
        <f t="shared" si="21"/>
        <v>0</v>
      </c>
    </row>
    <row r="58" spans="1:52" hidden="1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0"/>
        <v>2842.6588091999984</v>
      </c>
      <c r="I58" s="115">
        <v>0.26416907999867201</v>
      </c>
      <c r="J58" s="109">
        <v>12374.8685145</v>
      </c>
      <c r="K58" s="109">
        <f t="shared" si="1"/>
        <v>3012.203102463006</v>
      </c>
      <c r="L58" s="115">
        <v>0.243412937998777</v>
      </c>
      <c r="M58" s="116">
        <v>18350.32</v>
      </c>
      <c r="N58" s="116">
        <v>3116.13</v>
      </c>
      <c r="O58" s="115">
        <f t="shared" si="2"/>
        <v>0.16981338745046409</v>
      </c>
      <c r="P58" s="115">
        <f t="shared" si="3"/>
        <v>1.4828698970416039</v>
      </c>
      <c r="Q58" s="126">
        <f t="shared" si="4"/>
        <v>1.7053003815978443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5"/>
        <v>0.27577093816543785</v>
      </c>
      <c r="Y58" s="115">
        <f t="shared" si="6"/>
        <v>0.92709752726318551</v>
      </c>
      <c r="Z58" s="138">
        <f t="shared" si="7"/>
        <v>1.0661621563526633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8"/>
        <v>0.20084871849978961</v>
      </c>
      <c r="AH58" s="142">
        <f t="shared" si="9"/>
        <v>0.9738374178181658</v>
      </c>
      <c r="AI58" s="138">
        <f t="shared" si="10"/>
        <v>1.1199130304908906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11"/>
        <v>0.25777167595723982</v>
      </c>
      <c r="AQ58" s="142">
        <f t="shared" si="12"/>
        <v>0.53738833606255043</v>
      </c>
      <c r="AR58" s="145">
        <f t="shared" si="13"/>
        <v>0.6179965864719329</v>
      </c>
      <c r="AS58" s="73">
        <v>0</v>
      </c>
      <c r="AT58" s="124"/>
      <c r="AU58" s="143"/>
      <c r="AW58" s="4">
        <f t="shared" si="18"/>
        <v>600</v>
      </c>
      <c r="AX58" s="4">
        <f t="shared" si="19"/>
        <v>450</v>
      </c>
      <c r="AY58" s="149">
        <f t="shared" si="20"/>
        <v>450</v>
      </c>
      <c r="AZ58" s="149">
        <f t="shared" si="21"/>
        <v>-150</v>
      </c>
    </row>
    <row r="59" spans="1:52" hidden="1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0"/>
        <v>2425.545126900005</v>
      </c>
      <c r="I59" s="115">
        <v>0.26381004379860301</v>
      </c>
      <c r="J59" s="109">
        <v>10573.429486499999</v>
      </c>
      <c r="K59" s="109">
        <f t="shared" si="1"/>
        <v>2570.2115683972484</v>
      </c>
      <c r="L59" s="115">
        <v>0.24308211178585501</v>
      </c>
      <c r="M59" s="116">
        <v>10597.29</v>
      </c>
      <c r="N59" s="116">
        <v>2632.31</v>
      </c>
      <c r="O59" s="115">
        <f t="shared" si="2"/>
        <v>0.24839463674203496</v>
      </c>
      <c r="P59" s="115">
        <f t="shared" si="3"/>
        <v>1.0022566484725193</v>
      </c>
      <c r="Q59" s="122">
        <f t="shared" si="4"/>
        <v>1.1525951457433972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5"/>
        <v>0.27075227152551096</v>
      </c>
      <c r="Y59" s="115">
        <f t="shared" si="6"/>
        <v>0.87820229111621084</v>
      </c>
      <c r="Z59" s="115">
        <f t="shared" si="7"/>
        <v>1.0099326347836424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8"/>
        <v>0.24571173511078934</v>
      </c>
      <c r="AH59" s="142">
        <f t="shared" si="9"/>
        <v>0.53819151177634328</v>
      </c>
      <c r="AI59" s="115">
        <f t="shared" si="10"/>
        <v>0.61892023854279477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11"/>
        <v>0.22347863688525954</v>
      </c>
      <c r="AQ59" s="142">
        <f t="shared" si="12"/>
        <v>0.56866128512768044</v>
      </c>
      <c r="AR59" s="145">
        <f t="shared" si="13"/>
        <v>0.65396047789683243</v>
      </c>
      <c r="AS59" s="73">
        <v>0</v>
      </c>
      <c r="AT59" s="116"/>
      <c r="AU59" s="143"/>
      <c r="AW59" s="4">
        <f t="shared" si="18"/>
        <v>600</v>
      </c>
      <c r="AX59" s="4">
        <f t="shared" si="19"/>
        <v>300</v>
      </c>
      <c r="AY59" s="149">
        <f t="shared" si="20"/>
        <v>0</v>
      </c>
      <c r="AZ59" s="149">
        <f t="shared" si="21"/>
        <v>-300</v>
      </c>
    </row>
    <row r="60" spans="1:52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0"/>
        <v>2435.4068634000009</v>
      </c>
      <c r="I60" s="54">
        <v>0.24926636592356</v>
      </c>
      <c r="J60" s="111">
        <v>11235.8435625</v>
      </c>
      <c r="K60" s="111">
        <f t="shared" si="1"/>
        <v>2580.661487038496</v>
      </c>
      <c r="L60" s="54">
        <v>0.229681151458137</v>
      </c>
      <c r="M60" s="117">
        <v>11784.06</v>
      </c>
      <c r="N60" s="117">
        <v>2592.87</v>
      </c>
      <c r="O60" s="54">
        <f t="shared" si="2"/>
        <v>0.22003197539727395</v>
      </c>
      <c r="P60" s="115">
        <f t="shared" si="3"/>
        <v>1.0487917470949568</v>
      </c>
      <c r="Q60" s="128">
        <f t="shared" si="4"/>
        <v>1.2061105091592004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5"/>
        <v>0.24054330794330611</v>
      </c>
      <c r="Y60" s="54">
        <f t="shared" si="6"/>
        <v>0.87528541540247162</v>
      </c>
      <c r="Z60" s="54">
        <f t="shared" si="7"/>
        <v>1.0065782277128423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8"/>
        <v>0.2191642735744008</v>
      </c>
      <c r="AH60" s="142">
        <f t="shared" si="9"/>
        <v>0.91117324151512713</v>
      </c>
      <c r="AI60" s="141">
        <f t="shared" si="10"/>
        <v>1.0478492277423963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11"/>
        <v>0.20119260327642993</v>
      </c>
      <c r="AQ60" s="142">
        <f t="shared" si="12"/>
        <v>0.95090234574454546</v>
      </c>
      <c r="AR60" s="141">
        <f t="shared" si="13"/>
        <v>1.0935376976062272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9">
        <f t="shared" si="20"/>
        <v>600</v>
      </c>
      <c r="AZ60" s="149">
        <f t="shared" si="21"/>
        <v>0</v>
      </c>
    </row>
    <row r="61" spans="1:52" hidden="1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0"/>
        <v>2559.8198177999984</v>
      </c>
      <c r="I61" s="54">
        <v>0.29944880772506299</v>
      </c>
      <c r="J61" s="111">
        <v>9830.7046631249996</v>
      </c>
      <c r="K61" s="111">
        <f t="shared" si="1"/>
        <v>2712.4947855045007</v>
      </c>
      <c r="L61" s="54">
        <v>0.27592068711809398</v>
      </c>
      <c r="M61" s="117">
        <v>10565.22</v>
      </c>
      <c r="N61" s="117">
        <v>3029.48</v>
      </c>
      <c r="O61" s="54">
        <f t="shared" si="2"/>
        <v>0.28674083454958821</v>
      </c>
      <c r="P61" s="115">
        <f t="shared" si="3"/>
        <v>1.0747164483162808</v>
      </c>
      <c r="Q61" s="132">
        <f t="shared" si="4"/>
        <v>1.2359239155637229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5"/>
        <v>0.34557426870963659</v>
      </c>
      <c r="Y61" s="54">
        <f t="shared" si="6"/>
        <v>0.41771573256627953</v>
      </c>
      <c r="Z61" s="54">
        <f t="shared" si="7"/>
        <v>0.48037309245122145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8"/>
        <v>0.28845793716828216</v>
      </c>
      <c r="AH61" s="142">
        <f t="shared" si="9"/>
        <v>0.42912183251968372</v>
      </c>
      <c r="AI61" s="54">
        <f t="shared" si="10"/>
        <v>0.49349010739763627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11"/>
        <v>0.32026713720018879</v>
      </c>
      <c r="AQ61" s="142">
        <f t="shared" si="12"/>
        <v>0.39662670516647802</v>
      </c>
      <c r="AR61" s="146">
        <f t="shared" si="13"/>
        <v>0.45612071094144974</v>
      </c>
      <c r="AS61" s="76">
        <v>0</v>
      </c>
      <c r="AT61" s="117"/>
      <c r="AU61" s="144"/>
      <c r="AW61" s="4">
        <f t="shared" si="18"/>
        <v>600</v>
      </c>
      <c r="AX61" s="4">
        <f t="shared" si="19"/>
        <v>150</v>
      </c>
      <c r="AY61" s="149">
        <f t="shared" si="20"/>
        <v>150</v>
      </c>
      <c r="AZ61" s="149">
        <f t="shared" si="21"/>
        <v>-450</v>
      </c>
    </row>
    <row r="62" spans="1:52" hidden="1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0"/>
        <v>2241.5096465999991</v>
      </c>
      <c r="I62" s="54">
        <v>0.270683786925284</v>
      </c>
      <c r="J62" s="111">
        <v>9523.0531642499991</v>
      </c>
      <c r="K62" s="111">
        <f t="shared" si="1"/>
        <v>2375.1996862364958</v>
      </c>
      <c r="L62" s="54">
        <v>0.24941577509544</v>
      </c>
      <c r="M62" s="117">
        <v>8366.4500000000007</v>
      </c>
      <c r="N62" s="117">
        <v>1673.64</v>
      </c>
      <c r="O62" s="54">
        <f t="shared" si="2"/>
        <v>0.2000418337526669</v>
      </c>
      <c r="P62" s="115">
        <f t="shared" si="3"/>
        <v>0.87854702223106951</v>
      </c>
      <c r="Q62" s="128">
        <f t="shared" si="4"/>
        <v>1.0103290755657297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5"/>
        <v>0.19128887649681012</v>
      </c>
      <c r="Y62" s="54">
        <f t="shared" si="6"/>
        <v>0.91893953011331386</v>
      </c>
      <c r="Z62" s="141">
        <f t="shared" si="7"/>
        <v>1.0567804596303108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8"/>
        <v>0.31810978041084165</v>
      </c>
      <c r="AH62" s="142">
        <f t="shared" si="9"/>
        <v>0.51880315218098472</v>
      </c>
      <c r="AI62" s="54">
        <f t="shared" si="10"/>
        <v>0.59662362500813226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11"/>
        <v>0.34188838073292027</v>
      </c>
      <c r="AQ62" s="142">
        <f t="shared" si="12"/>
        <v>0.71453554680810216</v>
      </c>
      <c r="AR62" s="146">
        <f t="shared" si="13"/>
        <v>0.82171587882931729</v>
      </c>
      <c r="AS62" s="76">
        <v>0</v>
      </c>
      <c r="AT62" s="117"/>
      <c r="AU62" s="144"/>
      <c r="AW62" s="4">
        <f t="shared" si="18"/>
        <v>600</v>
      </c>
      <c r="AX62" s="4">
        <f t="shared" si="19"/>
        <v>300</v>
      </c>
      <c r="AY62" s="149">
        <f t="shared" si="20"/>
        <v>150</v>
      </c>
      <c r="AZ62" s="149">
        <f t="shared" si="21"/>
        <v>-300</v>
      </c>
    </row>
    <row r="63" spans="1:52" hidden="1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0"/>
        <v>2573.2204091999979</v>
      </c>
      <c r="I63" s="115">
        <v>0.27828219910904201</v>
      </c>
      <c r="J63" s="109">
        <v>10633.822357499999</v>
      </c>
      <c r="K63" s="109">
        <f t="shared" si="1"/>
        <v>2726.6946264629992</v>
      </c>
      <c r="L63" s="115">
        <v>0.256417169179046</v>
      </c>
      <c r="M63" s="116">
        <v>12135.6</v>
      </c>
      <c r="N63" s="116">
        <v>4665.8900000000003</v>
      </c>
      <c r="O63" s="115">
        <f t="shared" si="2"/>
        <v>0.38447954777678894</v>
      </c>
      <c r="P63" s="115">
        <f t="shared" si="3"/>
        <v>1.1412265121619982</v>
      </c>
      <c r="Q63" s="126">
        <f t="shared" si="4"/>
        <v>1.3124104889862978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5"/>
        <v>0.25512249811823662</v>
      </c>
      <c r="Y63" s="115">
        <f t="shared" si="6"/>
        <v>0.65341226949304909</v>
      </c>
      <c r="Z63" s="115">
        <f t="shared" si="7"/>
        <v>0.75142410991700637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8"/>
        <v>0.29459828785016678</v>
      </c>
      <c r="AH63" s="142">
        <f t="shared" si="9"/>
        <v>0.93591933976408825</v>
      </c>
      <c r="AI63" s="115">
        <f t="shared" si="10"/>
        <v>1.0763072407287013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11"/>
        <v>0.28419126781559867</v>
      </c>
      <c r="AQ63" s="142">
        <f t="shared" si="12"/>
        <v>0.99921924993470079</v>
      </c>
      <c r="AR63" s="138">
        <f t="shared" si="13"/>
        <v>1.1491021374249057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9">
        <f t="shared" si="20"/>
        <v>300</v>
      </c>
      <c r="AZ63" s="149">
        <f t="shared" si="21"/>
        <v>-150</v>
      </c>
    </row>
    <row r="64" spans="1:52" hidden="1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0"/>
        <v>2731.111254900004</v>
      </c>
      <c r="I64" s="115">
        <v>0.27956656546206299</v>
      </c>
      <c r="J64" s="109">
        <v>11234.454799499999</v>
      </c>
      <c r="K64" s="109">
        <f t="shared" si="1"/>
        <v>2894.0025333172439</v>
      </c>
      <c r="L64" s="115">
        <v>0.25760062103289999</v>
      </c>
      <c r="M64" s="116">
        <v>8315.2999999999993</v>
      </c>
      <c r="N64" s="116">
        <v>2104.73</v>
      </c>
      <c r="O64" s="115">
        <f t="shared" si="2"/>
        <v>0.25311534159922072</v>
      </c>
      <c r="P64" s="115">
        <f t="shared" si="3"/>
        <v>0.74016052833913049</v>
      </c>
      <c r="Q64" s="122">
        <f t="shared" si="4"/>
        <v>0.85118460758999992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5"/>
        <v>0.30428240497735976</v>
      </c>
      <c r="Y64" s="115">
        <f t="shared" si="6"/>
        <v>0.6359320614577546</v>
      </c>
      <c r="Z64" s="115">
        <f t="shared" si="7"/>
        <v>0.73132187067641774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8"/>
        <v>0.30164685371460803</v>
      </c>
      <c r="AH64" s="142">
        <f t="shared" si="9"/>
        <v>0.52076848448937507</v>
      </c>
      <c r="AI64" s="115">
        <f t="shared" si="10"/>
        <v>0.59888375716278119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11"/>
        <v>0.29730612412274021</v>
      </c>
      <c r="AQ64" s="142">
        <f t="shared" si="12"/>
        <v>0.60778027255082201</v>
      </c>
      <c r="AR64" s="145">
        <f t="shared" si="13"/>
        <v>0.69894731343344518</v>
      </c>
      <c r="AS64" s="73">
        <v>0</v>
      </c>
      <c r="AT64" s="116"/>
      <c r="AU64" s="143"/>
      <c r="AW64" s="4">
        <f t="shared" si="18"/>
        <v>600</v>
      </c>
      <c r="AX64" s="4">
        <f t="shared" si="19"/>
        <v>0</v>
      </c>
      <c r="AY64" s="149">
        <f t="shared" si="20"/>
        <v>0</v>
      </c>
      <c r="AZ64" s="149">
        <f t="shared" si="21"/>
        <v>-600</v>
      </c>
    </row>
    <row r="65" spans="1:52" hidden="1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0"/>
        <v>2265.5515805999967</v>
      </c>
      <c r="I65" s="115">
        <v>0.250181958988072</v>
      </c>
      <c r="J65" s="109">
        <v>10413.957618</v>
      </c>
      <c r="K65" s="109">
        <f t="shared" si="1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"/>
        <v>0.21806947111945441</v>
      </c>
      <c r="P65" s="115">
        <f t="shared" si="3"/>
        <v>0.88595328869524503</v>
      </c>
      <c r="Q65" s="122">
        <f t="shared" si="4"/>
        <v>1.0188462819995316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5"/>
        <v>0.21899197001908585</v>
      </c>
      <c r="Y65" s="115">
        <f t="shared" si="6"/>
        <v>0.88347968538851795</v>
      </c>
      <c r="Z65" s="138">
        <f t="shared" si="7"/>
        <v>1.0160016381967956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8"/>
        <v>0.25925376148641827</v>
      </c>
      <c r="AH65" s="142">
        <f t="shared" si="9"/>
        <v>0.95093530848283503</v>
      </c>
      <c r="AI65" s="138">
        <f t="shared" si="10"/>
        <v>1.0935756047552603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11"/>
        <v>0.23536368707537708</v>
      </c>
      <c r="AQ65" s="142">
        <f t="shared" si="12"/>
        <v>0.9312799567416099</v>
      </c>
      <c r="AR65" s="145">
        <f t="shared" si="13"/>
        <v>1.0709719502528514</v>
      </c>
      <c r="AS65" s="73">
        <v>150</v>
      </c>
      <c r="AT65" s="124"/>
      <c r="AU65" s="143"/>
      <c r="AV65" t="s">
        <v>184</v>
      </c>
      <c r="AW65" s="4">
        <f t="shared" si="18"/>
        <v>600</v>
      </c>
      <c r="AX65" s="4">
        <f t="shared" si="19"/>
        <v>600</v>
      </c>
      <c r="AY65" s="149">
        <f t="shared" si="20"/>
        <v>450</v>
      </c>
      <c r="AZ65" s="149">
        <f t="shared" si="21"/>
        <v>0</v>
      </c>
    </row>
    <row r="66" spans="1:52" hidden="1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0"/>
        <v>2473.9347024000008</v>
      </c>
      <c r="I66" s="54">
        <v>0.25740715143105403</v>
      </c>
      <c r="J66" s="111">
        <v>11052.62574075</v>
      </c>
      <c r="K66" s="111">
        <f t="shared" si="1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"/>
        <v>0.26013357919301183</v>
      </c>
      <c r="P66" s="54">
        <f t="shared" si="3"/>
        <v>1.0568945582705787</v>
      </c>
      <c r="Q66" s="128">
        <f t="shared" si="4"/>
        <v>1.2154287420111656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5"/>
        <v>0.27344116138921204</v>
      </c>
      <c r="Y66" s="54">
        <f t="shared" si="6"/>
        <v>0.65638339433247772</v>
      </c>
      <c r="Z66" s="54">
        <f t="shared" si="7"/>
        <v>0.75484090348234933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8"/>
        <v>0.22666238421848775</v>
      </c>
      <c r="AH66" s="142">
        <f t="shared" si="9"/>
        <v>0.61128098955620114</v>
      </c>
      <c r="AI66" s="54">
        <f t="shared" si="10"/>
        <v>0.70297313798963124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11"/>
        <v>0.27738963956965074</v>
      </c>
      <c r="AQ66" s="142">
        <f t="shared" si="12"/>
        <v>0.66965354419915069</v>
      </c>
      <c r="AR66" s="146">
        <f t="shared" si="13"/>
        <v>0.77010157582902328</v>
      </c>
      <c r="AS66" s="76">
        <v>0</v>
      </c>
      <c r="AT66" s="117"/>
      <c r="AU66" s="144"/>
      <c r="AW66" s="4">
        <f t="shared" si="18"/>
        <v>600</v>
      </c>
      <c r="AX66" s="4">
        <f t="shared" si="19"/>
        <v>150</v>
      </c>
      <c r="AY66" s="149">
        <f t="shared" si="20"/>
        <v>0</v>
      </c>
      <c r="AZ66" s="149">
        <f t="shared" si="21"/>
        <v>-450</v>
      </c>
    </row>
    <row r="67" spans="1:52" hidden="1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22">G67*I67</f>
        <v>1934.6833800000013</v>
      </c>
      <c r="I67" s="54">
        <v>0.226411167912283</v>
      </c>
      <c r="J67" s="111">
        <v>9826.7497469999998</v>
      </c>
      <c r="K67" s="111">
        <f t="shared" ref="K67:K127" si="23">J67*L67</f>
        <v>2050.0734244499981</v>
      </c>
      <c r="L67" s="54">
        <v>0.20862171900488899</v>
      </c>
      <c r="M67" s="117">
        <v>10751.42</v>
      </c>
      <c r="N67" s="117">
        <v>3080.07</v>
      </c>
      <c r="O67" s="54">
        <f t="shared" ref="O67:O128" si="24">N67/M67</f>
        <v>0.28648029748628556</v>
      </c>
      <c r="P67" s="54">
        <f t="shared" ref="P67:P128" si="25">M67/J67</f>
        <v>1.0940972627579422</v>
      </c>
      <c r="Q67" s="132">
        <f t="shared" ref="Q67:Q128" si="26">M67/G67</f>
        <v>1.2582118521716334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27">W67/V67</f>
        <v>0.28098979520676914</v>
      </c>
      <c r="Y67" s="54">
        <f t="shared" ref="Y67:Y128" si="28">V67/J67</f>
        <v>0.87554890696454812</v>
      </c>
      <c r="Z67" s="54">
        <f t="shared" ref="Z67:Z128" si="29">V67/G67</f>
        <v>1.0068812430092302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30">AF67/AE67</f>
        <v>0.25609018739514355</v>
      </c>
      <c r="AH67" s="142">
        <f t="shared" ref="AH67:AH128" si="31">AE67/J67</f>
        <v>0.49313456888218848</v>
      </c>
      <c r="AI67" s="54">
        <f t="shared" ref="AI67:AI128" si="32">AE67/G67</f>
        <v>0.56710475421451678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33">AO67/AN67</f>
        <v>0.23577847970149876</v>
      </c>
      <c r="AQ67" s="142">
        <f t="shared" ref="AQ67:AQ128" si="34">AN67/J67</f>
        <v>0.87437456139789493</v>
      </c>
      <c r="AR67" s="146">
        <f t="shared" ref="AR67:AR128" si="35">AN67/G67</f>
        <v>1.0055307456075793</v>
      </c>
      <c r="AS67" s="76">
        <v>150</v>
      </c>
      <c r="AT67" s="117"/>
      <c r="AU67" s="144"/>
      <c r="AV67" t="s">
        <v>184</v>
      </c>
      <c r="AW67" s="4">
        <f t="shared" si="18"/>
        <v>600</v>
      </c>
      <c r="AX67" s="4">
        <f t="shared" si="19"/>
        <v>450</v>
      </c>
      <c r="AY67" s="149">
        <f t="shared" si="20"/>
        <v>150</v>
      </c>
      <c r="AZ67" s="149">
        <f t="shared" si="21"/>
        <v>-150</v>
      </c>
    </row>
    <row r="68" spans="1:52" hidden="1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22"/>
        <v>2831.3713512000018</v>
      </c>
      <c r="I68" s="54">
        <v>0.29239119117733298</v>
      </c>
      <c r="J68" s="111">
        <v>11136.029922</v>
      </c>
      <c r="K68" s="111">
        <f t="shared" si="23"/>
        <v>3000.2424282179991</v>
      </c>
      <c r="L68" s="54">
        <v>0.26941759758482797</v>
      </c>
      <c r="M68" s="117">
        <v>9835.94</v>
      </c>
      <c r="N68" s="117">
        <v>2319.33</v>
      </c>
      <c r="O68" s="54">
        <f t="shared" si="24"/>
        <v>0.23580156039992109</v>
      </c>
      <c r="P68" s="54">
        <f t="shared" si="25"/>
        <v>0.88325373305332255</v>
      </c>
      <c r="Q68" s="128">
        <f t="shared" si="26"/>
        <v>1.0157417930113211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27"/>
        <v>0.23916655095840428</v>
      </c>
      <c r="Y68" s="54">
        <f t="shared" si="28"/>
        <v>0.92482599922381925</v>
      </c>
      <c r="Z68" s="141">
        <f t="shared" si="29"/>
        <v>1.0635498991073922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30"/>
        <v>0.2047575371874093</v>
      </c>
      <c r="AH68" s="142">
        <f t="shared" si="31"/>
        <v>0.89388319443490083</v>
      </c>
      <c r="AI68" s="141">
        <f t="shared" si="32"/>
        <v>1.0279656736001361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33"/>
        <v>0.22618969621524818</v>
      </c>
      <c r="AQ68" s="142">
        <f t="shared" si="34"/>
        <v>0.98682924497982516</v>
      </c>
      <c r="AR68" s="141">
        <f t="shared" si="35"/>
        <v>1.134853631726799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9">
        <f t="shared" ref="AY68:AY99" si="38">S68+AB68+AK68+AT68</f>
        <v>600</v>
      </c>
      <c r="AZ68" s="149">
        <f t="shared" ref="AZ68:AZ99" si="39">AX68-AW68</f>
        <v>0</v>
      </c>
    </row>
    <row r="69" spans="1:52" hidden="1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22"/>
        <v>2876.926059000004</v>
      </c>
      <c r="I69" s="115">
        <v>0.29401597152974202</v>
      </c>
      <c r="J69" s="109">
        <v>11252.670903</v>
      </c>
      <c r="K69" s="109">
        <f t="shared" si="23"/>
        <v>3048.5141489474959</v>
      </c>
      <c r="L69" s="115">
        <v>0.27091471662383299</v>
      </c>
      <c r="M69" s="116">
        <v>10870.06</v>
      </c>
      <c r="N69" s="116">
        <v>3007.38</v>
      </c>
      <c r="O69" s="115">
        <f t="shared" si="24"/>
        <v>0.27666636614701301</v>
      </c>
      <c r="P69" s="115">
        <f t="shared" si="25"/>
        <v>0.96599821444187128</v>
      </c>
      <c r="Q69" s="122">
        <f t="shared" si="26"/>
        <v>1.1108979466081519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27"/>
        <v>0.29122059703029513</v>
      </c>
      <c r="Y69" s="115">
        <f t="shared" si="28"/>
        <v>0.89750425361746666</v>
      </c>
      <c r="Z69" s="115">
        <f t="shared" si="29"/>
        <v>1.0321298916600867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30"/>
        <v>0.33504560423805152</v>
      </c>
      <c r="AH69" s="142">
        <f t="shared" si="31"/>
        <v>0.61363742524088993</v>
      </c>
      <c r="AI69" s="115">
        <f t="shared" si="32"/>
        <v>0.70568303902702345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33"/>
        <v>0.29791276552604273</v>
      </c>
      <c r="AQ69" s="142">
        <f t="shared" si="34"/>
        <v>0.74509421561104361</v>
      </c>
      <c r="AR69" s="145">
        <f t="shared" si="35"/>
        <v>0.85685834795270022</v>
      </c>
      <c r="AS69" s="73">
        <v>0</v>
      </c>
      <c r="AT69" s="116"/>
      <c r="AU69" s="143"/>
      <c r="AW69" s="4">
        <f t="shared" si="36"/>
        <v>600</v>
      </c>
      <c r="AX69" s="4">
        <f t="shared" si="37"/>
        <v>300</v>
      </c>
      <c r="AY69" s="149">
        <f t="shared" si="38"/>
        <v>0</v>
      </c>
      <c r="AZ69" s="149">
        <f t="shared" si="39"/>
        <v>-300</v>
      </c>
    </row>
    <row r="70" spans="1:52" hidden="1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22"/>
        <v>2980.8718631999959</v>
      </c>
      <c r="I70" s="115">
        <v>0.28594217968934799</v>
      </c>
      <c r="J70" s="109">
        <v>11988.446917499999</v>
      </c>
      <c r="K70" s="109">
        <f t="shared" si="23"/>
        <v>3158.6595778979977</v>
      </c>
      <c r="L70" s="115">
        <v>0.26347529414232801</v>
      </c>
      <c r="M70" s="116">
        <v>11599.97</v>
      </c>
      <c r="N70" s="116">
        <v>3360.39</v>
      </c>
      <c r="O70" s="115">
        <f t="shared" si="24"/>
        <v>0.28968954230054045</v>
      </c>
      <c r="P70" s="115">
        <f t="shared" si="25"/>
        <v>0.96759572610419409</v>
      </c>
      <c r="Q70" s="126">
        <f t="shared" si="26"/>
        <v>1.1127350850198232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27"/>
        <v>0.25108511514321002</v>
      </c>
      <c r="Y70" s="115">
        <f t="shared" si="28"/>
        <v>1.0615853819582131</v>
      </c>
      <c r="Z70" s="138">
        <f t="shared" si="29"/>
        <v>1.220823189251945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30"/>
        <v>0.27257625848899891</v>
      </c>
      <c r="AH70" s="142">
        <f t="shared" si="31"/>
        <v>0.87071411933788556</v>
      </c>
      <c r="AI70" s="115">
        <f t="shared" si="32"/>
        <v>1.0013212372385683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33"/>
        <v>0.22623240970938091</v>
      </c>
      <c r="AQ70" s="142">
        <f t="shared" si="34"/>
        <v>1.0528486372638604</v>
      </c>
      <c r="AR70" s="138">
        <f t="shared" si="35"/>
        <v>1.2107759328534391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9">
        <f t="shared" si="38"/>
        <v>450</v>
      </c>
      <c r="AZ70" s="149">
        <f t="shared" si="39"/>
        <v>0</v>
      </c>
    </row>
    <row r="71" spans="1:52" hidden="1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22"/>
        <v>2938.7253356999981</v>
      </c>
      <c r="I71" s="115">
        <v>0.263596337644044</v>
      </c>
      <c r="J71" s="109">
        <v>12820.869084374999</v>
      </c>
      <c r="K71" s="109">
        <f t="shared" si="23"/>
        <v>3113.9993110792498</v>
      </c>
      <c r="L71" s="115">
        <v>0.24288519682915499</v>
      </c>
      <c r="M71" s="116">
        <v>8272.4</v>
      </c>
      <c r="N71" s="116">
        <v>2521.4699999999998</v>
      </c>
      <c r="O71" s="115">
        <f t="shared" si="24"/>
        <v>0.30480513514820368</v>
      </c>
      <c r="P71" s="115">
        <f t="shared" si="25"/>
        <v>0.64522926999400587</v>
      </c>
      <c r="Q71" s="122">
        <f t="shared" si="26"/>
        <v>0.74201366049310669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27"/>
        <v>0.26986398169078951</v>
      </c>
      <c r="Y71" s="115">
        <f t="shared" si="28"/>
        <v>0.88744997902415257</v>
      </c>
      <c r="Z71" s="115">
        <f t="shared" si="29"/>
        <v>1.0205674758777754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30"/>
        <v>0.15514893978387068</v>
      </c>
      <c r="AH71" s="142">
        <f t="shared" si="31"/>
        <v>1.4144524743724916</v>
      </c>
      <c r="AI71" s="138">
        <f t="shared" si="32"/>
        <v>1.6266203455283652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33"/>
        <v>0.32118591306431177</v>
      </c>
      <c r="AQ71" s="142">
        <f t="shared" si="34"/>
        <v>0.92457226744842458</v>
      </c>
      <c r="AR71" s="145">
        <f t="shared" si="35"/>
        <v>1.0632581075656882</v>
      </c>
      <c r="AS71" s="73">
        <v>150</v>
      </c>
      <c r="AT71" s="124"/>
      <c r="AU71" s="143"/>
      <c r="AV71" t="s">
        <v>184</v>
      </c>
      <c r="AW71" s="4">
        <f t="shared" si="36"/>
        <v>600</v>
      </c>
      <c r="AX71" s="4">
        <f t="shared" si="37"/>
        <v>450</v>
      </c>
      <c r="AY71" s="149">
        <f t="shared" si="38"/>
        <v>150</v>
      </c>
      <c r="AZ71" s="149">
        <f t="shared" si="39"/>
        <v>-150</v>
      </c>
    </row>
    <row r="72" spans="1:52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22"/>
        <v>1657.6639632000004</v>
      </c>
      <c r="I72" s="54">
        <v>0.19275249415196199</v>
      </c>
      <c r="J72" s="111">
        <v>9889.9553340000002</v>
      </c>
      <c r="K72" s="111">
        <f t="shared" si="23"/>
        <v>1780.19196012</v>
      </c>
      <c r="L72" s="54">
        <v>0.18</v>
      </c>
      <c r="M72" s="117">
        <v>9268.43</v>
      </c>
      <c r="N72" s="117">
        <v>1958.21</v>
      </c>
      <c r="O72" s="54">
        <f t="shared" si="24"/>
        <v>0.21127742238976827</v>
      </c>
      <c r="P72" s="54">
        <f t="shared" si="25"/>
        <v>0.93715590080945055</v>
      </c>
      <c r="Q72" s="132">
        <f t="shared" si="26"/>
        <v>1.077729285930868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27"/>
        <v>0.21451985425574335</v>
      </c>
      <c r="Y72" s="54">
        <f t="shared" si="28"/>
        <v>1.1005934437923923</v>
      </c>
      <c r="Z72" s="141">
        <f t="shared" si="29"/>
        <v>1.2656824603612511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30"/>
        <v>0.19668073164224234</v>
      </c>
      <c r="AH72" s="142">
        <f t="shared" si="31"/>
        <v>1.0232301014758052</v>
      </c>
      <c r="AI72" s="141">
        <f t="shared" si="32"/>
        <v>1.1767146166971758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33"/>
        <v>5.5199917959002288E-2</v>
      </c>
      <c r="AQ72" s="142">
        <f t="shared" si="34"/>
        <v>0.88737508953445388</v>
      </c>
      <c r="AR72" s="141">
        <f t="shared" si="35"/>
        <v>1.0204813529646219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9">
        <f t="shared" si="38"/>
        <v>600</v>
      </c>
      <c r="AZ72" s="149">
        <f t="shared" si="39"/>
        <v>0</v>
      </c>
    </row>
    <row r="73" spans="1:52" hidden="1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22"/>
        <v>2687.6525570999975</v>
      </c>
      <c r="I73" s="54">
        <v>0.31820386757664498</v>
      </c>
      <c r="J73" s="111">
        <v>9713.2711308750004</v>
      </c>
      <c r="K73" s="111">
        <f t="shared" si="23"/>
        <v>2847.9518346127543</v>
      </c>
      <c r="L73" s="54">
        <v>0.29320213512419502</v>
      </c>
      <c r="M73" s="117">
        <v>6658.07</v>
      </c>
      <c r="N73" s="117">
        <v>1862.91</v>
      </c>
      <c r="O73" s="54">
        <f t="shared" si="24"/>
        <v>0.2797972986165661</v>
      </c>
      <c r="P73" s="54">
        <f t="shared" si="25"/>
        <v>0.68546115003795027</v>
      </c>
      <c r="Q73" s="128">
        <f t="shared" si="26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27"/>
        <v>0.31509542121761075</v>
      </c>
      <c r="Y73" s="54">
        <f t="shared" si="28"/>
        <v>0.87462708345450058</v>
      </c>
      <c r="Z73" s="54">
        <f t="shared" si="29"/>
        <v>1.0058211459726758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30"/>
        <v>0.3337880986443798</v>
      </c>
      <c r="AH73" s="142">
        <f t="shared" si="31"/>
        <v>0.605201885213972</v>
      </c>
      <c r="AI73" s="54">
        <f t="shared" si="32"/>
        <v>0.69598216799606782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33"/>
        <v>0.27733648413097645</v>
      </c>
      <c r="AQ73" s="142">
        <f t="shared" si="34"/>
        <v>0.61603036910810227</v>
      </c>
      <c r="AR73" s="146">
        <f t="shared" si="35"/>
        <v>0.70843492447431766</v>
      </c>
      <c r="AS73" s="76">
        <v>0</v>
      </c>
      <c r="AT73" s="117"/>
      <c r="AU73" s="144"/>
      <c r="AW73" s="4">
        <f t="shared" si="36"/>
        <v>400</v>
      </c>
      <c r="AX73" s="4">
        <f t="shared" si="37"/>
        <v>100</v>
      </c>
      <c r="AY73" s="149">
        <f t="shared" si="38"/>
        <v>0</v>
      </c>
      <c r="AZ73" s="149">
        <f t="shared" si="39"/>
        <v>-300</v>
      </c>
    </row>
    <row r="74" spans="1:52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22"/>
        <v>2043.5753519999978</v>
      </c>
      <c r="I74" s="54">
        <v>0.26342824831018302</v>
      </c>
      <c r="J74" s="111">
        <v>8921.2590899999996</v>
      </c>
      <c r="K74" s="111">
        <f t="shared" si="23"/>
        <v>2165.4600247799981</v>
      </c>
      <c r="L74" s="54">
        <v>0.24273031451438301</v>
      </c>
      <c r="M74" s="117">
        <v>7778.86</v>
      </c>
      <c r="N74" s="117">
        <v>2216.3000000000002</v>
      </c>
      <c r="O74" s="54">
        <f t="shared" si="24"/>
        <v>0.28491321350429244</v>
      </c>
      <c r="P74" s="54">
        <f t="shared" si="25"/>
        <v>0.87194642836003544</v>
      </c>
      <c r="Q74" s="128">
        <f t="shared" si="26"/>
        <v>1.0027383926140407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27"/>
        <v>0.2371006349384728</v>
      </c>
      <c r="Y74" s="54">
        <f t="shared" si="28"/>
        <v>0.99744889260917102</v>
      </c>
      <c r="Z74" s="54">
        <f t="shared" si="29"/>
        <v>1.1470662265005465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30"/>
        <v>0.22451386652006169</v>
      </c>
      <c r="AH74" s="142">
        <f t="shared" si="31"/>
        <v>0.46282816790157816</v>
      </c>
      <c r="AI74" s="54">
        <f t="shared" si="32"/>
        <v>0.53225239308681482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33"/>
        <v>0.24154886133126999</v>
      </c>
      <c r="AQ74" s="142">
        <f t="shared" si="34"/>
        <v>0.42880942716797615</v>
      </c>
      <c r="AR74" s="146">
        <f t="shared" si="35"/>
        <v>0.49313084124317252</v>
      </c>
      <c r="AS74" s="76">
        <v>0</v>
      </c>
      <c r="AT74" s="117"/>
      <c r="AU74" s="144"/>
      <c r="AW74" s="4">
        <f t="shared" si="36"/>
        <v>400</v>
      </c>
      <c r="AX74" s="4">
        <f t="shared" si="37"/>
        <v>200</v>
      </c>
      <c r="AY74" s="149">
        <f t="shared" si="38"/>
        <v>0</v>
      </c>
      <c r="AZ74" s="149">
        <f t="shared" si="39"/>
        <v>-200</v>
      </c>
    </row>
    <row r="75" spans="1:52" hidden="1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22"/>
        <v>2027.0916792000035</v>
      </c>
      <c r="I75" s="115">
        <v>0.264020563492255</v>
      </c>
      <c r="J75" s="109">
        <v>8829.4464652499992</v>
      </c>
      <c r="K75" s="109">
        <f t="shared" si="23"/>
        <v>2147.9932186380038</v>
      </c>
      <c r="L75" s="115">
        <v>0.24327609064643499</v>
      </c>
      <c r="M75" s="116">
        <v>8950.6</v>
      </c>
      <c r="N75" s="116">
        <v>1356.25</v>
      </c>
      <c r="O75" s="115">
        <f t="shared" si="24"/>
        <v>0.15152615467119523</v>
      </c>
      <c r="P75" s="115">
        <f t="shared" si="25"/>
        <v>1.0137215322870832</v>
      </c>
      <c r="Q75" s="122">
        <f t="shared" si="26"/>
        <v>1.1657797621301458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27"/>
        <v>0.22677012303185501</v>
      </c>
      <c r="Y75" s="115">
        <f t="shared" si="28"/>
        <v>0.57451732902673769</v>
      </c>
      <c r="Z75" s="115">
        <f t="shared" si="29"/>
        <v>0.66069492838074839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30"/>
        <v>0.21015994941753824</v>
      </c>
      <c r="AH75" s="142">
        <f t="shared" si="31"/>
        <v>0.57857420848582686</v>
      </c>
      <c r="AI75" s="115">
        <f t="shared" si="32"/>
        <v>0.66536033975870079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33"/>
        <v>0.27824168507250951</v>
      </c>
      <c r="AQ75" s="142">
        <f t="shared" si="34"/>
        <v>0.45585983400444519</v>
      </c>
      <c r="AR75" s="145">
        <f t="shared" si="35"/>
        <v>0.52423880910511189</v>
      </c>
      <c r="AS75" s="116">
        <v>0</v>
      </c>
      <c r="AT75" s="116"/>
      <c r="AU75" s="143"/>
      <c r="AW75" s="4">
        <f t="shared" si="36"/>
        <v>400</v>
      </c>
      <c r="AX75" s="4">
        <f t="shared" si="37"/>
        <v>100</v>
      </c>
      <c r="AY75" s="149">
        <f t="shared" si="38"/>
        <v>0</v>
      </c>
      <c r="AZ75" s="149">
        <f t="shared" si="39"/>
        <v>-300</v>
      </c>
    </row>
    <row r="76" spans="1:52" hidden="1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22"/>
        <v>2035.400043599999</v>
      </c>
      <c r="I76" s="115">
        <v>0.26320553485459702</v>
      </c>
      <c r="J76" s="109">
        <v>8893.0882529999999</v>
      </c>
      <c r="K76" s="109">
        <f t="shared" si="23"/>
        <v>2156.7971176290043</v>
      </c>
      <c r="L76" s="115">
        <v>0.24252509997316499</v>
      </c>
      <c r="M76" s="116">
        <v>10084.209999999999</v>
      </c>
      <c r="N76" s="116">
        <v>1835.34</v>
      </c>
      <c r="O76" s="115">
        <f t="shared" si="24"/>
        <v>0.18200136649276444</v>
      </c>
      <c r="P76" s="115">
        <f t="shared" si="25"/>
        <v>1.1339379204516704</v>
      </c>
      <c r="Q76" s="126">
        <f t="shared" si="26"/>
        <v>1.304028608519421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27"/>
        <v>0.20409277877604395</v>
      </c>
      <c r="Y76" s="115">
        <f t="shared" si="28"/>
        <v>0.88737003114051971</v>
      </c>
      <c r="Z76" s="138">
        <f t="shared" si="29"/>
        <v>1.0204755358115978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30"/>
        <v>0.23266485849702748</v>
      </c>
      <c r="AH76" s="142">
        <f t="shared" si="31"/>
        <v>0.5746192834953755</v>
      </c>
      <c r="AI76" s="115">
        <f t="shared" si="32"/>
        <v>0.66081217601968179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33"/>
        <v>0.20743266939583546</v>
      </c>
      <c r="AQ76" s="142">
        <f t="shared" si="34"/>
        <v>0.68614859387474914</v>
      </c>
      <c r="AR76" s="145">
        <f t="shared" si="35"/>
        <v>0.78907088295596162</v>
      </c>
      <c r="AS76" s="116">
        <v>0</v>
      </c>
      <c r="AT76" s="116"/>
      <c r="AU76" s="143"/>
      <c r="AW76" s="4">
        <f t="shared" si="36"/>
        <v>400</v>
      </c>
      <c r="AX76" s="4">
        <f t="shared" si="37"/>
        <v>200</v>
      </c>
      <c r="AY76" s="149">
        <f t="shared" si="38"/>
        <v>300</v>
      </c>
      <c r="AZ76" s="149">
        <f t="shared" si="39"/>
        <v>-200</v>
      </c>
    </row>
    <row r="77" spans="1:52" hidden="1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22"/>
        <v>1241.1150318000016</v>
      </c>
      <c r="I77" s="115">
        <v>0.19574303404188501</v>
      </c>
      <c r="J77" s="109">
        <v>7291.6121565000003</v>
      </c>
      <c r="K77" s="109">
        <f t="shared" si="23"/>
        <v>1315.1386783394996</v>
      </c>
      <c r="L77" s="115">
        <v>0.18036322422430801</v>
      </c>
      <c r="M77" s="116">
        <v>3830.68</v>
      </c>
      <c r="N77" s="116">
        <v>320.52999999999997</v>
      </c>
      <c r="O77" s="115">
        <f t="shared" si="24"/>
        <v>8.3674439002996856E-2</v>
      </c>
      <c r="P77" s="115">
        <f t="shared" si="25"/>
        <v>0.52535432738083809</v>
      </c>
      <c r="Q77" s="122">
        <f t="shared" si="26"/>
        <v>0.60415747648796381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27"/>
        <v>0.23752223501098671</v>
      </c>
      <c r="Y77" s="115">
        <f t="shared" si="28"/>
        <v>0.65534204198453927</v>
      </c>
      <c r="Z77" s="115">
        <f t="shared" si="29"/>
        <v>0.75364334828222024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30"/>
        <v>0.23795151682826324</v>
      </c>
      <c r="AH77" s="142">
        <f t="shared" si="31"/>
        <v>0.32716633150508684</v>
      </c>
      <c r="AI77" s="115">
        <f t="shared" si="32"/>
        <v>0.37624128123084988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33"/>
        <v>0.34372223622343906</v>
      </c>
      <c r="AQ77" s="142">
        <f t="shared" si="34"/>
        <v>0.53873271310765447</v>
      </c>
      <c r="AR77" s="145">
        <f t="shared" si="35"/>
        <v>0.61954262007380267</v>
      </c>
      <c r="AS77" s="116">
        <v>0</v>
      </c>
      <c r="AT77" s="116"/>
      <c r="AU77" s="143"/>
      <c r="AW77" s="4">
        <f t="shared" si="36"/>
        <v>400</v>
      </c>
      <c r="AX77" s="4">
        <f t="shared" si="37"/>
        <v>0</v>
      </c>
      <c r="AY77" s="149">
        <f t="shared" si="38"/>
        <v>0</v>
      </c>
      <c r="AZ77" s="149">
        <f t="shared" si="39"/>
        <v>-400</v>
      </c>
    </row>
    <row r="78" spans="1:52" hidden="1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22"/>
        <v>1966.1278014000011</v>
      </c>
      <c r="I78" s="54">
        <v>0.262962494792643</v>
      </c>
      <c r="J78" s="111">
        <v>8598.3629467499995</v>
      </c>
      <c r="K78" s="111">
        <f t="shared" si="23"/>
        <v>2083.3932809834996</v>
      </c>
      <c r="L78" s="54">
        <v>0.24230115591607801</v>
      </c>
      <c r="M78" s="117">
        <v>7845.05</v>
      </c>
      <c r="N78" s="117">
        <v>1475.86</v>
      </c>
      <c r="O78" s="54">
        <f t="shared" si="24"/>
        <v>0.18812627070573162</v>
      </c>
      <c r="P78" s="54">
        <f t="shared" si="25"/>
        <v>0.91238879407448881</v>
      </c>
      <c r="Q78" s="128">
        <f t="shared" si="26"/>
        <v>1.049247113185662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27"/>
        <v>0.22306251287550755</v>
      </c>
      <c r="Y78" s="54">
        <f t="shared" si="28"/>
        <v>0.60406498680812393</v>
      </c>
      <c r="Z78" s="54">
        <f t="shared" si="29"/>
        <v>0.6946747348293425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30"/>
        <v>0.2296941182963341</v>
      </c>
      <c r="AH78" s="142">
        <f t="shared" si="31"/>
        <v>0.33717581101828475</v>
      </c>
      <c r="AI78" s="54">
        <f t="shared" si="32"/>
        <v>0.38775218267102746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33"/>
        <v>0.22307248540790009</v>
      </c>
      <c r="AQ78" s="142">
        <f t="shared" si="34"/>
        <v>0.68543280116218608</v>
      </c>
      <c r="AR78" s="146">
        <f t="shared" si="35"/>
        <v>0.78824772133651388</v>
      </c>
      <c r="AS78" s="117">
        <v>0</v>
      </c>
      <c r="AT78" s="117"/>
      <c r="AU78" s="144"/>
      <c r="AW78" s="4">
        <f t="shared" si="36"/>
        <v>400</v>
      </c>
      <c r="AX78" s="4">
        <f t="shared" si="37"/>
        <v>100</v>
      </c>
      <c r="AY78" s="149">
        <f t="shared" si="38"/>
        <v>0</v>
      </c>
      <c r="AZ78" s="149">
        <f t="shared" si="39"/>
        <v>-300</v>
      </c>
    </row>
    <row r="79" spans="1:52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22"/>
        <v>2043.0190116000015</v>
      </c>
      <c r="I79" s="54">
        <v>0.27225473105356801</v>
      </c>
      <c r="J79" s="111">
        <v>8629.6824089999991</v>
      </c>
      <c r="K79" s="111">
        <f t="shared" si="23"/>
        <v>2164.8705026490011</v>
      </c>
      <c r="L79" s="54">
        <v>0.25086328789935902</v>
      </c>
      <c r="M79" s="117">
        <v>8315.83</v>
      </c>
      <c r="N79" s="117">
        <v>1859.03</v>
      </c>
      <c r="O79" s="54">
        <f t="shared" si="24"/>
        <v>0.22355315103844114</v>
      </c>
      <c r="P79" s="54">
        <f t="shared" si="25"/>
        <v>0.9636310591601055</v>
      </c>
      <c r="Q79" s="132">
        <f t="shared" si="26"/>
        <v>1.1081757180341212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27"/>
        <v>0.25119687527591056</v>
      </c>
      <c r="Y79" s="54">
        <f t="shared" si="28"/>
        <v>0.87934985789116094</v>
      </c>
      <c r="Z79" s="141">
        <f t="shared" si="29"/>
        <v>1.0112523365748349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30"/>
        <v>0.20645183396767494</v>
      </c>
      <c r="AH79" s="142">
        <f t="shared" si="31"/>
        <v>0.87928148921059568</v>
      </c>
      <c r="AI79" s="141">
        <f t="shared" si="32"/>
        <v>1.0111737125921849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33"/>
        <v>0.28552820431154691</v>
      </c>
      <c r="AQ79" s="142">
        <f t="shared" si="34"/>
        <v>0.56757708660191331</v>
      </c>
      <c r="AR79" s="146">
        <f t="shared" si="35"/>
        <v>0.65271364959220024</v>
      </c>
      <c r="AS79" s="161">
        <v>0</v>
      </c>
      <c r="AT79" s="130"/>
      <c r="AU79" s="144"/>
      <c r="AW79" s="4">
        <f t="shared" si="36"/>
        <v>400</v>
      </c>
      <c r="AX79" s="4">
        <f t="shared" si="37"/>
        <v>300</v>
      </c>
      <c r="AY79" s="149">
        <f t="shared" si="38"/>
        <v>500</v>
      </c>
      <c r="AZ79" s="149">
        <f t="shared" si="39"/>
        <v>-100</v>
      </c>
    </row>
    <row r="80" spans="1:52" hidden="1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22"/>
        <v>1014.4160712000004</v>
      </c>
      <c r="I80" s="54">
        <v>0.17573174922194401</v>
      </c>
      <c r="J80" s="111">
        <v>6638.4047677500002</v>
      </c>
      <c r="K80" s="111">
        <f t="shared" si="23"/>
        <v>1128.5288105175002</v>
      </c>
      <c r="L80" s="54">
        <v>0.17</v>
      </c>
      <c r="M80" s="117">
        <v>4544.45</v>
      </c>
      <c r="N80" s="117">
        <v>863</v>
      </c>
      <c r="O80" s="54">
        <f t="shared" si="24"/>
        <v>0.18990196833500203</v>
      </c>
      <c r="P80" s="54">
        <f t="shared" si="25"/>
        <v>0.68456958546387059</v>
      </c>
      <c r="Q80" s="128">
        <f t="shared" si="26"/>
        <v>0.78725502328345121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27"/>
        <v>0.27490937570415686</v>
      </c>
      <c r="Y80" s="54">
        <f t="shared" si="28"/>
        <v>0.68857958499407734</v>
      </c>
      <c r="Z80" s="54">
        <f t="shared" si="29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30"/>
        <v>0.22356853680162461</v>
      </c>
      <c r="AH80" s="142">
        <f t="shared" si="31"/>
        <v>0.57933948509492794</v>
      </c>
      <c r="AI80" s="54">
        <f t="shared" si="32"/>
        <v>0.66624040785916716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33"/>
        <v>0.21062121498285916</v>
      </c>
      <c r="AQ80" s="142">
        <f t="shared" si="34"/>
        <v>1.108641346450232</v>
      </c>
      <c r="AR80" s="141">
        <f t="shared" si="35"/>
        <v>1.2749375484177667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9">
        <f t="shared" si="38"/>
        <v>200</v>
      </c>
      <c r="AZ80" s="149">
        <f t="shared" si="39"/>
        <v>-300</v>
      </c>
    </row>
    <row r="81" spans="1:53" hidden="1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22"/>
        <v>1929.7376279999974</v>
      </c>
      <c r="I81" s="115">
        <v>0.252885319497341</v>
      </c>
      <c r="J81" s="109">
        <v>8775.5124599999999</v>
      </c>
      <c r="K81" s="109">
        <f t="shared" si="23"/>
        <v>2044.8326936699991</v>
      </c>
      <c r="L81" s="115">
        <v>0.23301575867969301</v>
      </c>
      <c r="M81" s="116">
        <v>7717.14</v>
      </c>
      <c r="N81" s="116">
        <v>1581.98</v>
      </c>
      <c r="O81" s="115">
        <f t="shared" si="24"/>
        <v>0.20499563309723551</v>
      </c>
      <c r="P81" s="115">
        <f t="shared" si="25"/>
        <v>0.87939479718999802</v>
      </c>
      <c r="Q81" s="122">
        <f t="shared" si="26"/>
        <v>1.0113040167684977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27"/>
        <v>0.23532290177258722</v>
      </c>
      <c r="Y81" s="115">
        <f t="shared" si="28"/>
        <v>1.0153412738701757</v>
      </c>
      <c r="Z81" s="138">
        <f t="shared" si="29"/>
        <v>1.167642464950702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30"/>
        <v>0.14271914548559542</v>
      </c>
      <c r="AH81" s="142">
        <f t="shared" si="31"/>
        <v>0.67594798902490538</v>
      </c>
      <c r="AI81" s="115">
        <f t="shared" si="32"/>
        <v>0.77734018737864108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33"/>
        <v>0.26537551867219916</v>
      </c>
      <c r="AQ81" s="142">
        <f t="shared" si="34"/>
        <v>0.54925567275646037</v>
      </c>
      <c r="AR81" s="145">
        <f t="shared" si="35"/>
        <v>0.63164402366992933</v>
      </c>
      <c r="AS81" s="116">
        <v>0</v>
      </c>
      <c r="AT81" s="116"/>
      <c r="AU81" s="143"/>
      <c r="AW81" s="4">
        <f t="shared" si="36"/>
        <v>400</v>
      </c>
      <c r="AX81" s="4">
        <f t="shared" si="37"/>
        <v>200</v>
      </c>
      <c r="AY81" s="149">
        <f t="shared" si="38"/>
        <v>100</v>
      </c>
      <c r="AZ81" s="149">
        <f t="shared" si="39"/>
        <v>-200</v>
      </c>
    </row>
    <row r="82" spans="1:53" hidden="1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22"/>
        <v>2094.722380800004</v>
      </c>
      <c r="I82" s="115">
        <v>0.23892643614158501</v>
      </c>
      <c r="J82" s="109">
        <v>10082.3114295</v>
      </c>
      <c r="K82" s="109">
        <f t="shared" si="23"/>
        <v>2219.6576085119991</v>
      </c>
      <c r="L82" s="115">
        <v>0.22015364473046001</v>
      </c>
      <c r="M82" s="116">
        <v>9764.18</v>
      </c>
      <c r="N82" s="116">
        <v>1906.11</v>
      </c>
      <c r="O82" s="115">
        <f t="shared" si="24"/>
        <v>0.19521454950646136</v>
      </c>
      <c r="P82" s="115">
        <f t="shared" si="25"/>
        <v>0.96844657777886389</v>
      </c>
      <c r="Q82" s="126">
        <f t="shared" si="26"/>
        <v>1.1137135644456935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27"/>
        <v>0.259635375296141</v>
      </c>
      <c r="Y82" s="115">
        <f t="shared" si="28"/>
        <v>0.57438812919977356</v>
      </c>
      <c r="Z82" s="115">
        <f t="shared" si="29"/>
        <v>0.6605463485797396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30"/>
        <v>0.24268273024548256</v>
      </c>
      <c r="AH82" s="142">
        <f t="shared" si="31"/>
        <v>0.51684180125136459</v>
      </c>
      <c r="AI82" s="115">
        <f t="shared" si="32"/>
        <v>0.59436807143906922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33"/>
        <v>0.20533977131432599</v>
      </c>
      <c r="AQ82" s="142">
        <f t="shared" si="34"/>
        <v>0.68361605849957452</v>
      </c>
      <c r="AR82" s="145">
        <f t="shared" si="35"/>
        <v>0.78615846727451066</v>
      </c>
      <c r="AS82" s="116">
        <v>0</v>
      </c>
      <c r="AT82" s="116"/>
      <c r="AU82" s="143"/>
      <c r="AW82" s="4">
        <f t="shared" si="36"/>
        <v>400</v>
      </c>
      <c r="AX82" s="4">
        <f t="shared" si="37"/>
        <v>100</v>
      </c>
      <c r="AY82" s="149">
        <f t="shared" si="38"/>
        <v>100</v>
      </c>
      <c r="AZ82" s="149">
        <f t="shared" si="39"/>
        <v>-300</v>
      </c>
    </row>
    <row r="83" spans="1:53" hidden="1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22"/>
        <v>2207.4914988000019</v>
      </c>
      <c r="I83" s="115">
        <v>0.26550888073074103</v>
      </c>
      <c r="J83" s="109">
        <v>9561.3194430000003</v>
      </c>
      <c r="K83" s="109">
        <f t="shared" si="23"/>
        <v>2339.152598906996</v>
      </c>
      <c r="L83" s="115">
        <v>0.24464746867332501</v>
      </c>
      <c r="M83" s="116">
        <v>9068.7000000000007</v>
      </c>
      <c r="N83" s="116">
        <v>1704.42</v>
      </c>
      <c r="O83" s="115">
        <f t="shared" si="24"/>
        <v>0.18794535049125011</v>
      </c>
      <c r="P83" s="115">
        <f t="shared" si="25"/>
        <v>0.94847788049162463</v>
      </c>
      <c r="Q83" s="122">
        <f t="shared" si="26"/>
        <v>1.0907495625653683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27"/>
        <v>0.27567547983932705</v>
      </c>
      <c r="Y83" s="115">
        <f t="shared" si="28"/>
        <v>0.89490891408971407</v>
      </c>
      <c r="Z83" s="115">
        <f t="shared" si="29"/>
        <v>1.0291452512031714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30"/>
        <v>0.20814864932398927</v>
      </c>
      <c r="AH83" s="142">
        <f t="shared" si="31"/>
        <v>0.54412782995226616</v>
      </c>
      <c r="AI83" s="115">
        <f t="shared" si="32"/>
        <v>0.62574700444510611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33"/>
        <v>0.26548584467381753</v>
      </c>
      <c r="AQ83" s="142">
        <f t="shared" si="34"/>
        <v>0.66187099361407664</v>
      </c>
      <c r="AR83" s="145">
        <f t="shared" si="35"/>
        <v>0.76115164265618818</v>
      </c>
      <c r="AS83" s="116">
        <v>0</v>
      </c>
      <c r="AT83" s="116"/>
      <c r="AU83" s="143"/>
      <c r="AW83" s="4">
        <f t="shared" si="36"/>
        <v>400</v>
      </c>
      <c r="AX83" s="4">
        <f t="shared" si="37"/>
        <v>200</v>
      </c>
      <c r="AY83" s="149">
        <f t="shared" si="38"/>
        <v>0</v>
      </c>
      <c r="AZ83" s="149">
        <f t="shared" si="39"/>
        <v>-200</v>
      </c>
    </row>
    <row r="84" spans="1:53" hidden="1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22"/>
        <v>2063.0650698000036</v>
      </c>
      <c r="I84" s="54">
        <v>0.27065450683971198</v>
      </c>
      <c r="J84" s="111">
        <v>8765.8796373749992</v>
      </c>
      <c r="K84" s="111">
        <f t="shared" si="23"/>
        <v>2186.1121650345003</v>
      </c>
      <c r="L84" s="54">
        <v>0.24938879558801999</v>
      </c>
      <c r="M84" s="117">
        <v>7730.65</v>
      </c>
      <c r="N84" s="117">
        <v>1559.18</v>
      </c>
      <c r="O84" s="54">
        <f t="shared" si="24"/>
        <v>0.20168808573664571</v>
      </c>
      <c r="P84" s="54">
        <f t="shared" si="25"/>
        <v>0.88190236688157331</v>
      </c>
      <c r="Q84" s="128">
        <f t="shared" si="26"/>
        <v>1.0141877219138093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27"/>
        <v>0.26878581073683444</v>
      </c>
      <c r="Y84" s="54">
        <f t="shared" si="28"/>
        <v>0.71895009522253084</v>
      </c>
      <c r="Z84" s="54">
        <f t="shared" si="29"/>
        <v>0.82679260950591038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30"/>
        <v>0.27266037388732434</v>
      </c>
      <c r="AH84" s="142">
        <f t="shared" si="31"/>
        <v>0.48366851649695136</v>
      </c>
      <c r="AI84" s="54">
        <f t="shared" si="32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33"/>
        <v>0.16450542942541893</v>
      </c>
      <c r="AQ84" s="142">
        <f t="shared" si="34"/>
        <v>1.1480513555184562</v>
      </c>
      <c r="AR84" s="141">
        <f t="shared" si="35"/>
        <v>1.3202590588462244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9">
        <f t="shared" si="38"/>
        <v>100</v>
      </c>
      <c r="AZ84" s="149">
        <f t="shared" si="39"/>
        <v>-200</v>
      </c>
    </row>
    <row r="85" spans="1:53" hidden="1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22"/>
        <v>2232.6676218000016</v>
      </c>
      <c r="I85" s="54">
        <v>0.30160234221937299</v>
      </c>
      <c r="J85" s="111">
        <v>8513.08960725</v>
      </c>
      <c r="K85" s="111">
        <f t="shared" si="23"/>
        <v>2365.830297814502</v>
      </c>
      <c r="L85" s="54">
        <v>0.27790501533070799</v>
      </c>
      <c r="M85" s="117">
        <v>7462.52</v>
      </c>
      <c r="N85" s="117">
        <v>1970.48</v>
      </c>
      <c r="O85" s="54">
        <f t="shared" si="24"/>
        <v>0.26405021360076758</v>
      </c>
      <c r="P85" s="54">
        <f t="shared" si="25"/>
        <v>0.87659361574729544</v>
      </c>
      <c r="Q85" s="128">
        <f t="shared" si="26"/>
        <v>1.0080826581093898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27"/>
        <v>0.3348623772311784</v>
      </c>
      <c r="Y85" s="54">
        <f t="shared" si="28"/>
        <v>0.66605783112761796</v>
      </c>
      <c r="Z85" s="54">
        <f t="shared" si="29"/>
        <v>0.76596650579676073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30"/>
        <v>0.22721955587220133</v>
      </c>
      <c r="AH85" s="142">
        <f t="shared" si="31"/>
        <v>0.48803198270834219</v>
      </c>
      <c r="AI85" s="54">
        <f t="shared" si="32"/>
        <v>0.56123678011459355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33"/>
        <v>0.2795453195289383</v>
      </c>
      <c r="AQ85" s="142">
        <f t="shared" si="34"/>
        <v>0.92933240045568644</v>
      </c>
      <c r="AR85" s="146">
        <f t="shared" si="35"/>
        <v>1.0687322605240395</v>
      </c>
      <c r="AS85" s="76">
        <v>100</v>
      </c>
      <c r="AT85" s="117"/>
      <c r="AU85" s="144"/>
      <c r="AV85" t="s">
        <v>184</v>
      </c>
      <c r="AW85" s="4">
        <f t="shared" si="36"/>
        <v>400</v>
      </c>
      <c r="AX85" s="157">
        <v>400</v>
      </c>
      <c r="AY85" s="149">
        <f t="shared" si="38"/>
        <v>0</v>
      </c>
      <c r="AZ85" s="149">
        <f t="shared" si="39"/>
        <v>0</v>
      </c>
      <c r="BA85" t="s">
        <v>327</v>
      </c>
    </row>
    <row r="86" spans="1:53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22"/>
        <v>2532.1823100000011</v>
      </c>
      <c r="I86" s="54">
        <v>0.28020656442851199</v>
      </c>
      <c r="J86" s="111">
        <v>10392.367725</v>
      </c>
      <c r="K86" s="111">
        <f t="shared" si="23"/>
        <v>2683.2088977750032</v>
      </c>
      <c r="L86" s="54">
        <v>0.25819033436627198</v>
      </c>
      <c r="M86" s="117">
        <v>9174.77</v>
      </c>
      <c r="N86" s="117">
        <v>1800.43</v>
      </c>
      <c r="O86" s="54">
        <f t="shared" si="24"/>
        <v>0.19623707188300088</v>
      </c>
      <c r="P86" s="54">
        <f t="shared" si="25"/>
        <v>0.88283731318793379</v>
      </c>
      <c r="Q86" s="132">
        <f t="shared" si="26"/>
        <v>1.0152629101661239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27"/>
        <v>0.21161721946097459</v>
      </c>
      <c r="Y86" s="54">
        <f t="shared" si="28"/>
        <v>0.87333418525661344</v>
      </c>
      <c r="Z86" s="141">
        <f t="shared" si="29"/>
        <v>1.0043343130451055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30"/>
        <v>0.24446212662655709</v>
      </c>
      <c r="AH86" s="142">
        <f t="shared" si="31"/>
        <v>0.87916731218246025</v>
      </c>
      <c r="AI86" s="141">
        <f t="shared" si="32"/>
        <v>1.0110424090098293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33"/>
        <v>0.25094438802713809</v>
      </c>
      <c r="AQ86" s="142">
        <f t="shared" si="34"/>
        <v>1.0214553873477374</v>
      </c>
      <c r="AR86" s="146">
        <f t="shared" si="35"/>
        <v>1.174673695449898</v>
      </c>
      <c r="AS86" s="76">
        <v>100</v>
      </c>
      <c r="AT86" s="130"/>
      <c r="AU86" s="144"/>
      <c r="AV86" t="s">
        <v>184</v>
      </c>
      <c r="AW86" s="4">
        <f t="shared" si="36"/>
        <v>400</v>
      </c>
      <c r="AX86" s="4">
        <f t="shared" si="37"/>
        <v>400</v>
      </c>
      <c r="AY86" s="149">
        <f t="shared" si="38"/>
        <v>500</v>
      </c>
      <c r="AZ86" s="149">
        <f t="shared" si="39"/>
        <v>0</v>
      </c>
    </row>
    <row r="87" spans="1:53" hidden="1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22"/>
        <v>1925.5365360000037</v>
      </c>
      <c r="I87" s="115">
        <v>0.24822870006651801</v>
      </c>
      <c r="J87" s="109">
        <v>8920.6728142499996</v>
      </c>
      <c r="K87" s="109">
        <f t="shared" si="23"/>
        <v>2040.3810365400036</v>
      </c>
      <c r="L87" s="115">
        <v>0.22872501648986299</v>
      </c>
      <c r="M87" s="116">
        <v>8715.1</v>
      </c>
      <c r="N87" s="116">
        <v>1627.06</v>
      </c>
      <c r="O87" s="115">
        <f t="shared" si="24"/>
        <v>0.18669435806818049</v>
      </c>
      <c r="P87" s="115">
        <f t="shared" si="25"/>
        <v>0.97695545857016364</v>
      </c>
      <c r="Q87" s="122">
        <f t="shared" si="26"/>
        <v>1.1234987773556881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27"/>
        <v>0.27931368065891904</v>
      </c>
      <c r="Y87" s="115">
        <f t="shared" si="28"/>
        <v>0.61531121186642057</v>
      </c>
      <c r="Z87" s="115">
        <f t="shared" si="29"/>
        <v>0.70760789364638366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30"/>
        <v>0.20018712383588139</v>
      </c>
      <c r="AH87" s="142">
        <f t="shared" si="31"/>
        <v>0.57030900089431558</v>
      </c>
      <c r="AI87" s="115">
        <f t="shared" si="32"/>
        <v>0.65585535102846293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33"/>
        <v>0.24335250182687954</v>
      </c>
      <c r="AQ87" s="142">
        <f t="shared" si="34"/>
        <v>0.64582460538144604</v>
      </c>
      <c r="AR87" s="145">
        <f t="shared" si="35"/>
        <v>0.7426982961886629</v>
      </c>
      <c r="AS87" s="73">
        <v>0</v>
      </c>
      <c r="AT87" s="116"/>
      <c r="AU87" s="143"/>
      <c r="AW87" s="4">
        <f t="shared" si="36"/>
        <v>400</v>
      </c>
      <c r="AX87" s="4">
        <f t="shared" si="37"/>
        <v>100</v>
      </c>
      <c r="AY87" s="149">
        <f t="shared" si="38"/>
        <v>0</v>
      </c>
      <c r="AZ87" s="149">
        <f t="shared" si="39"/>
        <v>-300</v>
      </c>
    </row>
    <row r="88" spans="1:53" hidden="1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22"/>
        <v>2300.4331560000005</v>
      </c>
      <c r="I88" s="115">
        <v>0.29852410687569603</v>
      </c>
      <c r="J88" s="109">
        <v>8861.92461</v>
      </c>
      <c r="K88" s="109">
        <f t="shared" si="23"/>
        <v>2437.6375620900026</v>
      </c>
      <c r="L88" s="115">
        <v>0.27506864133546299</v>
      </c>
      <c r="M88" s="116">
        <v>7786.42</v>
      </c>
      <c r="N88" s="116">
        <v>1947.62</v>
      </c>
      <c r="O88" s="115">
        <f t="shared" si="24"/>
        <v>0.2501303551567986</v>
      </c>
      <c r="P88" s="115">
        <f t="shared" si="25"/>
        <v>0.8786375807365393</v>
      </c>
      <c r="Q88" s="122">
        <f t="shared" si="26"/>
        <v>1.0104332178470203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27"/>
        <v>0.24777907875385446</v>
      </c>
      <c r="Y88" s="115">
        <f t="shared" si="28"/>
        <v>0.87314893101984981</v>
      </c>
      <c r="Z88" s="138">
        <f t="shared" si="29"/>
        <v>1.0041212706728273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30"/>
        <v>0.34601232216728889</v>
      </c>
      <c r="AH88" s="142">
        <f t="shared" si="31"/>
        <v>0.71576325450143952</v>
      </c>
      <c r="AI88" s="115">
        <f t="shared" si="32"/>
        <v>0.82312774267665545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33"/>
        <v>0.16779988485514319</v>
      </c>
      <c r="AQ88" s="142">
        <f t="shared" si="34"/>
        <v>2.1148464723849645</v>
      </c>
      <c r="AR88" s="138">
        <f t="shared" si="35"/>
        <v>2.4320734432427091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9">
        <f t="shared" si="38"/>
        <v>400</v>
      </c>
      <c r="AZ88" s="149">
        <f t="shared" si="39"/>
        <v>-100</v>
      </c>
    </row>
    <row r="89" spans="1:53" hidden="1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22"/>
        <v>1856.1123756000002</v>
      </c>
      <c r="I89" s="115">
        <v>0.25887794169282502</v>
      </c>
      <c r="J89" s="109">
        <v>8245.3113539999995</v>
      </c>
      <c r="K89" s="109">
        <f t="shared" si="23"/>
        <v>1966.816220859002</v>
      </c>
      <c r="L89" s="115">
        <v>0.23853753198838901</v>
      </c>
      <c r="M89" s="116">
        <v>9497.86</v>
      </c>
      <c r="N89" s="116">
        <v>1558.9</v>
      </c>
      <c r="O89" s="115">
        <f t="shared" si="24"/>
        <v>0.16413170966933605</v>
      </c>
      <c r="P89" s="115">
        <f t="shared" si="25"/>
        <v>1.1519104121389376</v>
      </c>
      <c r="Q89" s="126">
        <f t="shared" si="26"/>
        <v>1.324696973959778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27"/>
        <v>0.23092497469161261</v>
      </c>
      <c r="Y89" s="115">
        <f t="shared" si="28"/>
        <v>0.80867170610425931</v>
      </c>
      <c r="Z89" s="115">
        <f t="shared" si="29"/>
        <v>0.92997246201989814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30"/>
        <v>0.20916637159742579</v>
      </c>
      <c r="AH89" s="142">
        <f t="shared" si="31"/>
        <v>0.66449158373407369</v>
      </c>
      <c r="AI89" s="115">
        <f t="shared" si="32"/>
        <v>0.76416532129418469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33"/>
        <v>0.15578315232624448</v>
      </c>
      <c r="AQ89" s="142">
        <f t="shared" si="34"/>
        <v>0.37644788252831818</v>
      </c>
      <c r="AR89" s="145">
        <f t="shared" si="35"/>
        <v>0.43291506490756587</v>
      </c>
      <c r="AS89" s="73">
        <v>0</v>
      </c>
      <c r="AT89" s="116"/>
      <c r="AU89" s="143"/>
      <c r="AW89" s="4">
        <f t="shared" si="36"/>
        <v>400</v>
      </c>
      <c r="AX89" s="4">
        <f t="shared" si="37"/>
        <v>100</v>
      </c>
      <c r="AY89" s="149">
        <f t="shared" si="38"/>
        <v>100</v>
      </c>
      <c r="AZ89" s="149">
        <f t="shared" si="39"/>
        <v>-300</v>
      </c>
    </row>
    <row r="90" spans="1:53" hidden="1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22"/>
        <v>2149.313235299996</v>
      </c>
      <c r="I90" s="54">
        <v>0.27173615920560501</v>
      </c>
      <c r="J90" s="111">
        <v>9095.9930684999999</v>
      </c>
      <c r="K90" s="111">
        <f t="shared" si="23"/>
        <v>2277.5044175482508</v>
      </c>
      <c r="L90" s="54">
        <v>0.25038546098230802</v>
      </c>
      <c r="M90" s="117">
        <v>10219.58</v>
      </c>
      <c r="N90" s="117">
        <v>2711.31</v>
      </c>
      <c r="O90" s="54">
        <f t="shared" si="24"/>
        <v>0.26530542351055525</v>
      </c>
      <c r="P90" s="54">
        <f t="shared" si="25"/>
        <v>1.1235254823787248</v>
      </c>
      <c r="Q90" s="128">
        <f t="shared" si="26"/>
        <v>1.2920543047355335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27"/>
        <v>0.28163664686614942</v>
      </c>
      <c r="Y90" s="54">
        <f t="shared" si="28"/>
        <v>0.87300748144803841</v>
      </c>
      <c r="Z90" s="54">
        <f t="shared" si="29"/>
        <v>1.0039586036652441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30"/>
        <v>0.19825774022301199</v>
      </c>
      <c r="AH90" s="142">
        <f t="shared" si="31"/>
        <v>0.63908799800334859</v>
      </c>
      <c r="AI90" s="54">
        <f t="shared" si="32"/>
        <v>0.73495119770385087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33"/>
        <v>0.26520880561659022</v>
      </c>
      <c r="AQ90" s="142">
        <f t="shared" si="34"/>
        <v>0.82006768736798319</v>
      </c>
      <c r="AR90" s="146">
        <f t="shared" si="35"/>
        <v>0.94307784047318066</v>
      </c>
      <c r="AS90" s="76">
        <v>0</v>
      </c>
      <c r="AT90" s="117"/>
      <c r="AU90" s="144"/>
      <c r="AW90" s="4">
        <f t="shared" si="36"/>
        <v>400</v>
      </c>
      <c r="AX90" s="4">
        <f t="shared" si="37"/>
        <v>200</v>
      </c>
      <c r="AY90" s="149">
        <f t="shared" si="38"/>
        <v>0</v>
      </c>
      <c r="AZ90" s="149">
        <f t="shared" si="39"/>
        <v>-200</v>
      </c>
    </row>
    <row r="91" spans="1:53" hidden="1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22"/>
        <v>1666.860930000003</v>
      </c>
      <c r="I91" s="54">
        <v>0.27066666093786301</v>
      </c>
      <c r="J91" s="111">
        <v>7082.1063180000001</v>
      </c>
      <c r="K91" s="111">
        <f t="shared" si="23"/>
        <v>1766.2772783249986</v>
      </c>
      <c r="L91" s="54">
        <v>0.24939999472131599</v>
      </c>
      <c r="M91" s="117">
        <v>8117.91</v>
      </c>
      <c r="N91" s="117">
        <v>2185.15</v>
      </c>
      <c r="O91" s="54">
        <f t="shared" si="24"/>
        <v>0.26917642595199998</v>
      </c>
      <c r="P91" s="54">
        <f t="shared" si="25"/>
        <v>1.1462564434209896</v>
      </c>
      <c r="Q91" s="132">
        <f t="shared" si="26"/>
        <v>1.3181949099341379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27"/>
        <v>0.1164300318849283</v>
      </c>
      <c r="Y91" s="54">
        <f t="shared" si="28"/>
        <v>0.98754518584734974</v>
      </c>
      <c r="Z91" s="141">
        <f t="shared" si="29"/>
        <v>1.1356769637244521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30"/>
        <v>0.23193018706174579</v>
      </c>
      <c r="AH91" s="142">
        <f t="shared" si="31"/>
        <v>0.96354808775690559</v>
      </c>
      <c r="AI91" s="141">
        <f t="shared" si="32"/>
        <v>1.1080803009204414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33"/>
        <v>0.2009105772392743</v>
      </c>
      <c r="AQ91" s="142">
        <f t="shared" si="34"/>
        <v>0.91458807721333057</v>
      </c>
      <c r="AR91" s="141">
        <f t="shared" si="35"/>
        <v>1.0517762887953301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9">
        <f t="shared" si="38"/>
        <v>400</v>
      </c>
      <c r="AZ91" s="149">
        <f t="shared" si="39"/>
        <v>0</v>
      </c>
    </row>
    <row r="92" spans="1:53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22"/>
        <v>1874.7864827999997</v>
      </c>
      <c r="I92" s="54">
        <v>0.24492238552476001</v>
      </c>
      <c r="J92" s="111">
        <v>8802.8068590000003</v>
      </c>
      <c r="K92" s="111">
        <f t="shared" si="23"/>
        <v>1986.6041051670047</v>
      </c>
      <c r="L92" s="54">
        <v>0.225678483804958</v>
      </c>
      <c r="M92" s="117">
        <v>7785.14</v>
      </c>
      <c r="N92" s="117">
        <v>1156.81</v>
      </c>
      <c r="O92" s="54">
        <f t="shared" si="24"/>
        <v>0.14859206128598842</v>
      </c>
      <c r="P92" s="54">
        <f t="shared" si="25"/>
        <v>0.88439291293100042</v>
      </c>
      <c r="Q92" s="128">
        <f t="shared" si="26"/>
        <v>1.0170518498706504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27"/>
        <v>0.1422700123379117</v>
      </c>
      <c r="Y92" s="54">
        <f t="shared" si="28"/>
        <v>0.97322253426939576</v>
      </c>
      <c r="Z92" s="54">
        <f t="shared" si="29"/>
        <v>1.1192059144098052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30"/>
        <v>0.13830261885130338</v>
      </c>
      <c r="AH92" s="142">
        <f t="shared" si="31"/>
        <v>0.95478977724098213</v>
      </c>
      <c r="AI92" s="54">
        <f t="shared" si="32"/>
        <v>1.0980082438271295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33"/>
        <v>0.22387015950076572</v>
      </c>
      <c r="AQ92" s="142">
        <f t="shared" si="34"/>
        <v>0.872330851170388</v>
      </c>
      <c r="AR92" s="146">
        <f t="shared" si="35"/>
        <v>1.0031804788459462</v>
      </c>
      <c r="AS92" s="76">
        <v>100</v>
      </c>
      <c r="AT92" s="117"/>
      <c r="AU92" s="144"/>
      <c r="AV92" t="s">
        <v>184</v>
      </c>
      <c r="AW92" s="4">
        <f t="shared" si="36"/>
        <v>400</v>
      </c>
      <c r="AX92" s="4">
        <f t="shared" si="37"/>
        <v>400</v>
      </c>
      <c r="AY92" s="149">
        <f t="shared" si="38"/>
        <v>0</v>
      </c>
      <c r="AZ92" s="149">
        <f t="shared" si="39"/>
        <v>0</v>
      </c>
    </row>
    <row r="93" spans="1:53" hidden="1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22"/>
        <v>1774.5930846000019</v>
      </c>
      <c r="I93" s="115">
        <v>0.25491981917690798</v>
      </c>
      <c r="J93" s="109">
        <v>8005.5840847500003</v>
      </c>
      <c r="K93" s="109">
        <f t="shared" si="23"/>
        <v>1880.4348864315016</v>
      </c>
      <c r="L93" s="115">
        <v>0.23489040481300799</v>
      </c>
      <c r="M93" s="116">
        <v>4222.95</v>
      </c>
      <c r="N93" s="116">
        <v>1197.5</v>
      </c>
      <c r="O93" s="115">
        <f t="shared" si="24"/>
        <v>0.28356954261831185</v>
      </c>
      <c r="P93" s="115">
        <f t="shared" si="25"/>
        <v>0.52750054902856902</v>
      </c>
      <c r="Q93" s="122">
        <f t="shared" si="26"/>
        <v>0.60662563138285452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27"/>
        <v>0.26063469701405151</v>
      </c>
      <c r="Y93" s="115">
        <f t="shared" si="28"/>
        <v>0.54617876143843469</v>
      </c>
      <c r="Z93" s="115">
        <f t="shared" si="29"/>
        <v>0.62810557565419989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30"/>
        <v>0.24438170741382095</v>
      </c>
      <c r="AH93" s="142">
        <f t="shared" si="31"/>
        <v>0.45661502787327896</v>
      </c>
      <c r="AI93" s="115">
        <f t="shared" si="32"/>
        <v>0.52510728205427082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33"/>
        <v>0.27525158361608748</v>
      </c>
      <c r="AQ93" s="142">
        <f t="shared" si="34"/>
        <v>0.53932979209159504</v>
      </c>
      <c r="AR93" s="145">
        <f t="shared" si="35"/>
        <v>0.62022926090533437</v>
      </c>
      <c r="AS93" s="73">
        <v>0</v>
      </c>
      <c r="AT93" s="116"/>
      <c r="AU93" s="143"/>
      <c r="AW93" s="4">
        <f t="shared" si="36"/>
        <v>400</v>
      </c>
      <c r="AX93" s="4">
        <f t="shared" si="37"/>
        <v>0</v>
      </c>
      <c r="AY93" s="149">
        <f t="shared" si="38"/>
        <v>0</v>
      </c>
      <c r="AZ93" s="149">
        <f t="shared" si="39"/>
        <v>-400</v>
      </c>
    </row>
    <row r="94" spans="1:53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22"/>
        <v>1830.7041984000027</v>
      </c>
      <c r="I94" s="115">
        <v>0.24683525234391901</v>
      </c>
      <c r="J94" s="109">
        <v>8529.2105085000003</v>
      </c>
      <c r="K94" s="109">
        <f t="shared" si="23"/>
        <v>1939.8926273760012</v>
      </c>
      <c r="L94" s="115">
        <v>0.22744105394546801</v>
      </c>
      <c r="M94" s="116">
        <v>8089.81</v>
      </c>
      <c r="N94" s="116">
        <v>1852.8</v>
      </c>
      <c r="O94" s="115">
        <f t="shared" si="24"/>
        <v>0.22902886470757655</v>
      </c>
      <c r="P94" s="115">
        <f t="shared" si="25"/>
        <v>0.94848286273833848</v>
      </c>
      <c r="Q94" s="126">
        <f t="shared" si="26"/>
        <v>1.0907552921490893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27"/>
        <v>0.25083796223025978</v>
      </c>
      <c r="Y94" s="115">
        <f t="shared" si="28"/>
        <v>0.91120156927241813</v>
      </c>
      <c r="Z94" s="138">
        <f t="shared" si="29"/>
        <v>1.047881804663281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30"/>
        <v>0.2472948061825635</v>
      </c>
      <c r="AH94" s="142">
        <f t="shared" si="31"/>
        <v>0.9094980118346554</v>
      </c>
      <c r="AI94" s="138">
        <f t="shared" si="32"/>
        <v>1.0459227136098537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33"/>
        <v>0.19085455434300663</v>
      </c>
      <c r="AQ94" s="142">
        <f t="shared" si="34"/>
        <v>1.8562773171352309</v>
      </c>
      <c r="AR94" s="138">
        <f t="shared" si="35"/>
        <v>2.1347189147055157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9">
        <f t="shared" si="38"/>
        <v>800</v>
      </c>
      <c r="AZ94" s="149">
        <f t="shared" si="39"/>
        <v>0</v>
      </c>
    </row>
    <row r="95" spans="1:53" hidden="1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22"/>
        <v>2004.7581350999972</v>
      </c>
      <c r="I95" s="115">
        <v>0.25958161544995501</v>
      </c>
      <c r="J95" s="109">
        <v>8881.4912850000001</v>
      </c>
      <c r="K95" s="109">
        <f t="shared" si="23"/>
        <v>2124.3276381577484</v>
      </c>
      <c r="L95" s="115">
        <v>0.23918591709317299</v>
      </c>
      <c r="M95" s="116">
        <v>5461.89</v>
      </c>
      <c r="N95" s="116">
        <v>1369.06</v>
      </c>
      <c r="O95" s="115">
        <f t="shared" si="24"/>
        <v>0.25065682391992511</v>
      </c>
      <c r="P95" s="115">
        <f t="shared" si="25"/>
        <v>0.61497442543513126</v>
      </c>
      <c r="Q95" s="122">
        <f t="shared" si="26"/>
        <v>0.70722058925040088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27"/>
        <v>0.21165346447636407</v>
      </c>
      <c r="Y95" s="115">
        <f t="shared" si="28"/>
        <v>0.58931319437758134</v>
      </c>
      <c r="Z95" s="115">
        <f t="shared" si="29"/>
        <v>0.67771017353421859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30"/>
        <v>0.28394837164533171</v>
      </c>
      <c r="AH95" s="142">
        <f t="shared" si="31"/>
        <v>0.44567853223987036</v>
      </c>
      <c r="AI95" s="115">
        <f t="shared" si="32"/>
        <v>0.51253031207585087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33"/>
        <v>0.21668950838234247</v>
      </c>
      <c r="AQ95" s="142">
        <f t="shared" si="34"/>
        <v>0.72789352514688632</v>
      </c>
      <c r="AR95" s="145">
        <f t="shared" si="35"/>
        <v>0.83707755391891936</v>
      </c>
      <c r="AS95" s="73">
        <v>0</v>
      </c>
      <c r="AT95" s="116"/>
      <c r="AU95" s="143"/>
      <c r="AW95" s="4">
        <f t="shared" si="36"/>
        <v>400</v>
      </c>
      <c r="AX95" s="4">
        <f t="shared" si="37"/>
        <v>0</v>
      </c>
      <c r="AY95" s="149">
        <f t="shared" si="38"/>
        <v>0</v>
      </c>
      <c r="AZ95" s="149">
        <f t="shared" si="39"/>
        <v>-400</v>
      </c>
    </row>
    <row r="96" spans="1:53" hidden="1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22"/>
        <v>2024.7821748000001</v>
      </c>
      <c r="I96" s="54">
        <v>0.26059125481898099</v>
      </c>
      <c r="J96" s="111">
        <v>8935.4475944999995</v>
      </c>
      <c r="K96" s="111">
        <f t="shared" si="23"/>
        <v>2145.5459687969956</v>
      </c>
      <c r="L96" s="54">
        <v>0.240116227654632</v>
      </c>
      <c r="M96" s="117">
        <v>8022.36</v>
      </c>
      <c r="N96" s="117">
        <v>1399.67</v>
      </c>
      <c r="O96" s="54">
        <f t="shared" si="24"/>
        <v>0.1744711032663705</v>
      </c>
      <c r="P96" s="54">
        <f t="shared" si="25"/>
        <v>0.89781288683713745</v>
      </c>
      <c r="Q96" s="128">
        <f t="shared" si="26"/>
        <v>1.0324848198627079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27"/>
        <v>0.14208838948312505</v>
      </c>
      <c r="Y96" s="54">
        <f t="shared" si="28"/>
        <v>0.89468265752246767</v>
      </c>
      <c r="Z96" s="54">
        <f t="shared" si="29"/>
        <v>1.0288850561508378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30"/>
        <v>0.23263723790971974</v>
      </c>
      <c r="AH96" s="142">
        <f t="shared" si="31"/>
        <v>0.87557337416601877</v>
      </c>
      <c r="AI96" s="54">
        <f t="shared" si="32"/>
        <v>1.0069093802909215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33"/>
        <v>0.28545100732600731</v>
      </c>
      <c r="AQ96" s="142">
        <f t="shared" si="34"/>
        <v>0.39107162378199101</v>
      </c>
      <c r="AR96" s="146">
        <f t="shared" si="35"/>
        <v>0.44973236734928962</v>
      </c>
      <c r="AS96" s="76">
        <v>0</v>
      </c>
      <c r="AT96" s="117"/>
      <c r="AU96" s="144"/>
      <c r="AW96" s="4">
        <f t="shared" si="36"/>
        <v>400</v>
      </c>
      <c r="AX96" s="4">
        <f t="shared" si="37"/>
        <v>300</v>
      </c>
      <c r="AY96" s="149">
        <f t="shared" si="38"/>
        <v>0</v>
      </c>
      <c r="AZ96" s="149">
        <f t="shared" si="39"/>
        <v>-100</v>
      </c>
    </row>
    <row r="97" spans="1:52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22"/>
        <v>1985.7097511999996</v>
      </c>
      <c r="I97" s="54">
        <v>0.27479701407005902</v>
      </c>
      <c r="J97" s="111">
        <v>8310.0110152500001</v>
      </c>
      <c r="K97" s="111">
        <f t="shared" si="23"/>
        <v>2104.1431542180035</v>
      </c>
      <c r="L97" s="54">
        <v>0.25320582010741199</v>
      </c>
      <c r="M97" s="117">
        <v>8928.2199999999993</v>
      </c>
      <c r="N97" s="117">
        <v>1779.36</v>
      </c>
      <c r="O97" s="54">
        <f t="shared" si="24"/>
        <v>0.19929616429702673</v>
      </c>
      <c r="P97" s="54">
        <f t="shared" si="25"/>
        <v>1.0743932810215897</v>
      </c>
      <c r="Q97" s="132">
        <f t="shared" si="26"/>
        <v>1.2355522731748283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27"/>
        <v>0.25277399058182864</v>
      </c>
      <c r="Y97" s="54">
        <f t="shared" si="28"/>
        <v>1.217145197694508</v>
      </c>
      <c r="Z97" s="141">
        <f t="shared" si="29"/>
        <v>1.3997169773486842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30"/>
        <v>0.23840321934350978</v>
      </c>
      <c r="AH97" s="142">
        <f t="shared" si="31"/>
        <v>0.98202878251593906</v>
      </c>
      <c r="AI97" s="141">
        <f t="shared" si="32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33"/>
        <v>0.237563361936656</v>
      </c>
      <c r="AQ97" s="142">
        <f t="shared" si="34"/>
        <v>0.87030690894727092</v>
      </c>
      <c r="AR97" s="146">
        <f t="shared" si="35"/>
        <v>1.0008529452893615</v>
      </c>
      <c r="AS97" s="76">
        <v>100</v>
      </c>
      <c r="AT97" s="130"/>
      <c r="AU97" s="144"/>
      <c r="AV97" t="s">
        <v>184</v>
      </c>
      <c r="AW97" s="4">
        <f t="shared" si="36"/>
        <v>400</v>
      </c>
      <c r="AX97" s="4">
        <f t="shared" si="37"/>
        <v>400</v>
      </c>
      <c r="AY97" s="149">
        <f t="shared" si="38"/>
        <v>300</v>
      </c>
      <c r="AZ97" s="149">
        <f t="shared" si="39"/>
        <v>0</v>
      </c>
    </row>
    <row r="98" spans="1:52" hidden="1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22"/>
        <v>2118.1192199999964</v>
      </c>
      <c r="I98" s="54">
        <v>0.27470140159862499</v>
      </c>
      <c r="J98" s="111">
        <v>8867.2175999999999</v>
      </c>
      <c r="K98" s="111">
        <f t="shared" si="23"/>
        <v>2244.449902050002</v>
      </c>
      <c r="L98" s="54">
        <v>0.25311772004444799</v>
      </c>
      <c r="M98" s="117">
        <v>9354.73</v>
      </c>
      <c r="N98" s="117">
        <v>2554.6799999999998</v>
      </c>
      <c r="O98" s="54">
        <f t="shared" si="24"/>
        <v>0.27308965624876397</v>
      </c>
      <c r="P98" s="54">
        <f t="shared" si="25"/>
        <v>1.0549791853534753</v>
      </c>
      <c r="Q98" s="128">
        <f t="shared" si="26"/>
        <v>1.2132260631564968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27"/>
        <v>0.16309803473903667</v>
      </c>
      <c r="Y98" s="54">
        <f t="shared" si="28"/>
        <v>0.93851875248894301</v>
      </c>
      <c r="Z98" s="54">
        <f t="shared" si="29"/>
        <v>1.0792965653622846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30"/>
        <v>0.29226720390800764</v>
      </c>
      <c r="AH98" s="142">
        <f t="shared" si="31"/>
        <v>0.95945091050883879</v>
      </c>
      <c r="AI98" s="54">
        <f t="shared" si="32"/>
        <v>1.1033685470851646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33"/>
        <v>0.2305565315693793</v>
      </c>
      <c r="AQ98" s="142">
        <f t="shared" si="34"/>
        <v>0.88585623521858758</v>
      </c>
      <c r="AR98" s="141">
        <f t="shared" si="35"/>
        <v>1.0187346705013758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9">
        <f t="shared" si="38"/>
        <v>100</v>
      </c>
      <c r="AZ98" s="149">
        <f t="shared" si="39"/>
        <v>0</v>
      </c>
    </row>
    <row r="99" spans="1:52" hidden="1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22"/>
        <v>1296.2261844000025</v>
      </c>
      <c r="I99" s="115">
        <v>0.212957886076899</v>
      </c>
      <c r="J99" s="109">
        <v>6999.7882657500004</v>
      </c>
      <c r="K99" s="109">
        <f t="shared" si="23"/>
        <v>1373.5368175409992</v>
      </c>
      <c r="L99" s="115">
        <v>0.19622548074228499</v>
      </c>
      <c r="M99" s="116">
        <v>4584.54</v>
      </c>
      <c r="N99" s="116">
        <v>705.39</v>
      </c>
      <c r="O99" s="115">
        <f t="shared" si="24"/>
        <v>0.15386276485754297</v>
      </c>
      <c r="P99" s="115">
        <f t="shared" si="25"/>
        <v>0.65495409660206116</v>
      </c>
      <c r="Q99" s="122">
        <f t="shared" si="26"/>
        <v>0.75319721109237037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27"/>
        <v>0.14243700903659937</v>
      </c>
      <c r="Y99" s="115">
        <f t="shared" si="28"/>
        <v>1.0691766259015718</v>
      </c>
      <c r="Z99" s="138">
        <f t="shared" si="29"/>
        <v>1.2295531197868077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30"/>
        <v>0.15898585559767031</v>
      </c>
      <c r="AH99" s="142">
        <f t="shared" si="31"/>
        <v>0.30906649142310877</v>
      </c>
      <c r="AI99" s="115">
        <f t="shared" si="32"/>
        <v>0.35542646513657516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33"/>
        <v>0.22934106763123385</v>
      </c>
      <c r="AQ99" s="142">
        <f t="shared" si="34"/>
        <v>0.90090010734407899</v>
      </c>
      <c r="AR99" s="138">
        <f t="shared" si="35"/>
        <v>1.0360351234456908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9">
        <f t="shared" si="38"/>
        <v>400</v>
      </c>
      <c r="AZ99" s="149">
        <f t="shared" si="39"/>
        <v>-200</v>
      </c>
    </row>
    <row r="100" spans="1:52" hidden="1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22"/>
        <v>1356.8909508000006</v>
      </c>
      <c r="I100" s="115">
        <v>0.26197595993398798</v>
      </c>
      <c r="J100" s="109">
        <v>5956.3655909999998</v>
      </c>
      <c r="K100" s="109">
        <f t="shared" si="23"/>
        <v>1437.8198039369993</v>
      </c>
      <c r="L100" s="115">
        <v>0.24139213451060301</v>
      </c>
      <c r="M100" s="116">
        <v>2491.87</v>
      </c>
      <c r="N100" s="116">
        <v>627.09</v>
      </c>
      <c r="O100" s="115">
        <f t="shared" si="24"/>
        <v>0.25165438004390278</v>
      </c>
      <c r="P100" s="115">
        <f t="shared" si="25"/>
        <v>0.41835410569243547</v>
      </c>
      <c r="Q100" s="122">
        <f t="shared" si="26"/>
        <v>0.48110722154630081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27"/>
        <v>0.23332623517055442</v>
      </c>
      <c r="Y100" s="115">
        <f t="shared" si="28"/>
        <v>0.46516117213934127</v>
      </c>
      <c r="Z100" s="115">
        <f t="shared" si="29"/>
        <v>0.53493534796024245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30"/>
        <v>0.28099857173580972</v>
      </c>
      <c r="AH100" s="142">
        <f t="shared" si="31"/>
        <v>0.60889143632822396</v>
      </c>
      <c r="AI100" s="115">
        <f t="shared" si="32"/>
        <v>0.70022515177745748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33"/>
        <v>0.26272447029049889</v>
      </c>
      <c r="AQ100" s="142">
        <f t="shared" si="34"/>
        <v>0.49886796815994838</v>
      </c>
      <c r="AR100" s="145">
        <f t="shared" si="35"/>
        <v>0.57369816338394064</v>
      </c>
      <c r="AS100" s="73">
        <v>0</v>
      </c>
      <c r="AT100" s="116"/>
      <c r="AU100" s="143"/>
      <c r="AW100" s="4">
        <f t="shared" ref="AW100:AW128" si="40">F100*4</f>
        <v>400</v>
      </c>
      <c r="AX100" s="4">
        <f t="shared" ref="AX100:AX127" si="41">R100+AA100+AJ100+AS100</f>
        <v>0</v>
      </c>
      <c r="AY100" s="149">
        <f t="shared" ref="AY100:AY127" si="42">S100+AB100+AK100+AT100</f>
        <v>0</v>
      </c>
      <c r="AZ100" s="149">
        <f t="shared" ref="AZ100:AZ128" si="43">AX100-AW100</f>
        <v>-400</v>
      </c>
    </row>
    <row r="101" spans="1:52" hidden="1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22"/>
        <v>2054.0336102999972</v>
      </c>
      <c r="I101" s="115">
        <v>0.26922382203894502</v>
      </c>
      <c r="J101" s="109">
        <v>8773.8842497500009</v>
      </c>
      <c r="K101" s="109">
        <f t="shared" si="23"/>
        <v>2176.5420434857469</v>
      </c>
      <c r="L101" s="115">
        <v>0.24807052173588501</v>
      </c>
      <c r="M101" s="116">
        <v>14213.15</v>
      </c>
      <c r="N101" s="116">
        <v>3637.39</v>
      </c>
      <c r="O101" s="115">
        <f t="shared" si="24"/>
        <v>0.25591723157779944</v>
      </c>
      <c r="P101" s="115">
        <f t="shared" si="25"/>
        <v>1.6199381705320517</v>
      </c>
      <c r="Q101" s="126">
        <f t="shared" si="26"/>
        <v>1.8629288961118595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27"/>
        <v>0.33958515782335641</v>
      </c>
      <c r="Y101" s="115">
        <f t="shared" si="28"/>
        <v>0.66894203672304375</v>
      </c>
      <c r="Z101" s="115">
        <f t="shared" si="29"/>
        <v>0.76928334223150041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30"/>
        <v>0.32664921830684568</v>
      </c>
      <c r="AH101" s="142">
        <f t="shared" si="31"/>
        <v>0.45811864911649924</v>
      </c>
      <c r="AI101" s="115">
        <f t="shared" si="32"/>
        <v>0.52683644648397421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33"/>
        <v>0.29500187391090998</v>
      </c>
      <c r="AQ101" s="142">
        <f t="shared" si="34"/>
        <v>0.58997131175368456</v>
      </c>
      <c r="AR101" s="145">
        <f t="shared" si="35"/>
        <v>0.67846700851673725</v>
      </c>
      <c r="AS101" s="73">
        <v>0</v>
      </c>
      <c r="AT101" s="116"/>
      <c r="AU101" s="143"/>
      <c r="AW101" s="4">
        <f t="shared" si="40"/>
        <v>400</v>
      </c>
      <c r="AX101" s="4">
        <f t="shared" si="41"/>
        <v>100</v>
      </c>
      <c r="AY101" s="149">
        <f t="shared" si="42"/>
        <v>200</v>
      </c>
      <c r="AZ101" s="149">
        <f t="shared" si="43"/>
        <v>-300</v>
      </c>
    </row>
    <row r="102" spans="1:52" hidden="1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22"/>
        <v>2021.203724400001</v>
      </c>
      <c r="I102" s="54">
        <v>0.26309466519959002</v>
      </c>
      <c r="J102" s="111">
        <v>8834.7830287500001</v>
      </c>
      <c r="K102" s="111">
        <f t="shared" si="23"/>
        <v>2141.7540893909963</v>
      </c>
      <c r="L102" s="54">
        <v>0.242422941505336</v>
      </c>
      <c r="M102" s="117">
        <v>8128.67</v>
      </c>
      <c r="N102" s="117">
        <v>1663.51</v>
      </c>
      <c r="O102" s="54">
        <f t="shared" si="24"/>
        <v>0.20464725471694631</v>
      </c>
      <c r="P102" s="54">
        <f t="shared" si="25"/>
        <v>0.92007579286868968</v>
      </c>
      <c r="Q102" s="128">
        <f t="shared" si="26"/>
        <v>1.0580871617989931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27"/>
        <v>0.30019009378223394</v>
      </c>
      <c r="Y102" s="54">
        <f t="shared" si="28"/>
        <v>0.57281089796225737</v>
      </c>
      <c r="Z102" s="54">
        <f t="shared" si="29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30"/>
        <v>0.23085764582226265</v>
      </c>
      <c r="AH102" s="142">
        <f t="shared" si="31"/>
        <v>0.48352177819180725</v>
      </c>
      <c r="AI102" s="54">
        <f t="shared" si="32"/>
        <v>0.5560500449205783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33"/>
        <v>0.25109982060264713</v>
      </c>
      <c r="AQ102" s="142">
        <f t="shared" si="34"/>
        <v>0.6012858473958026</v>
      </c>
      <c r="AR102" s="146">
        <f t="shared" si="35"/>
        <v>0.691478724505173</v>
      </c>
      <c r="AS102" s="76">
        <v>0</v>
      </c>
      <c r="AT102" s="117"/>
      <c r="AU102" s="144"/>
      <c r="AW102" s="4">
        <f t="shared" si="40"/>
        <v>400</v>
      </c>
      <c r="AX102" s="4">
        <f t="shared" si="41"/>
        <v>100</v>
      </c>
      <c r="AY102" s="149">
        <f t="shared" si="42"/>
        <v>0</v>
      </c>
      <c r="AZ102" s="149">
        <f t="shared" si="43"/>
        <v>-300</v>
      </c>
    </row>
    <row r="103" spans="1:52" hidden="1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22"/>
        <v>1749.5494884000025</v>
      </c>
      <c r="I103" s="54">
        <v>0.29396948290908298</v>
      </c>
      <c r="J103" s="111">
        <v>6844.1863139999996</v>
      </c>
      <c r="K103" s="111">
        <f t="shared" si="23"/>
        <v>1853.8976186010011</v>
      </c>
      <c r="L103" s="54">
        <v>0.27087188068051199</v>
      </c>
      <c r="M103" s="117">
        <v>5995.34</v>
      </c>
      <c r="N103" s="117">
        <v>1051.56</v>
      </c>
      <c r="O103" s="54">
        <f t="shared" si="24"/>
        <v>0.1753962244009514</v>
      </c>
      <c r="P103" s="54">
        <f t="shared" si="25"/>
        <v>0.87597556889068651</v>
      </c>
      <c r="Q103" s="128">
        <f t="shared" si="26"/>
        <v>1.0073719042242892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27"/>
        <v>0.16482375607694635</v>
      </c>
      <c r="Y103" s="54">
        <f t="shared" si="28"/>
        <v>0.87817889874001465</v>
      </c>
      <c r="Z103" s="54">
        <f t="shared" si="29"/>
        <v>1.0099057335510169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30"/>
        <v>0.24925578162055004</v>
      </c>
      <c r="AH103" s="142">
        <f t="shared" si="31"/>
        <v>0.43927939159839774</v>
      </c>
      <c r="AI103" s="54">
        <f t="shared" si="32"/>
        <v>0.50517130033815738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33"/>
        <v>0.18720745344390369</v>
      </c>
      <c r="AQ103" s="142">
        <f t="shared" si="34"/>
        <v>0.78474485550072948</v>
      </c>
      <c r="AR103" s="146">
        <f t="shared" si="35"/>
        <v>0.90245658382583871</v>
      </c>
      <c r="AS103" s="76">
        <v>0</v>
      </c>
      <c r="AT103" s="117"/>
      <c r="AU103" s="144"/>
      <c r="AW103" s="4">
        <f t="shared" si="40"/>
        <v>400</v>
      </c>
      <c r="AX103" s="4">
        <f t="shared" si="41"/>
        <v>200</v>
      </c>
      <c r="AY103" s="149">
        <f t="shared" si="42"/>
        <v>0</v>
      </c>
      <c r="AZ103" s="149">
        <f t="shared" si="43"/>
        <v>-200</v>
      </c>
    </row>
    <row r="104" spans="1:52" hidden="1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22"/>
        <v>1509.0360263999999</v>
      </c>
      <c r="I104" s="54">
        <v>0.27735560426917499</v>
      </c>
      <c r="J104" s="111">
        <v>6256.9185682500001</v>
      </c>
      <c r="K104" s="111">
        <f t="shared" si="23"/>
        <v>1599.0392465459995</v>
      </c>
      <c r="L104" s="54">
        <v>0.25556337821945402</v>
      </c>
      <c r="M104" s="117">
        <v>6847.95</v>
      </c>
      <c r="N104" s="117">
        <v>1570.5</v>
      </c>
      <c r="O104" s="54">
        <f t="shared" si="24"/>
        <v>0.22933870720434582</v>
      </c>
      <c r="P104" s="54">
        <f t="shared" si="25"/>
        <v>1.0944604640931592</v>
      </c>
      <c r="Q104" s="132">
        <f t="shared" si="26"/>
        <v>1.2586295337071332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27"/>
        <v>0.19170875455733585</v>
      </c>
      <c r="Y104" s="54">
        <f t="shared" si="28"/>
        <v>0.96484714227126067</v>
      </c>
      <c r="Z104" s="141">
        <f t="shared" si="29"/>
        <v>1.1095742136119497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30"/>
        <v>0.17602519503363018</v>
      </c>
      <c r="AH104" s="142">
        <f t="shared" si="31"/>
        <v>0.89772304669309688</v>
      </c>
      <c r="AI104" s="141">
        <f t="shared" si="32"/>
        <v>1.0323815036970614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33"/>
        <v>0.20345326513325554</v>
      </c>
      <c r="AQ104" s="142">
        <f t="shared" si="34"/>
        <v>0.8792602844340206</v>
      </c>
      <c r="AR104" s="141">
        <f t="shared" si="35"/>
        <v>1.0111493270991236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9">
        <f t="shared" si="42"/>
        <v>600</v>
      </c>
      <c r="AZ104" s="149">
        <f t="shared" si="43"/>
        <v>0</v>
      </c>
    </row>
    <row r="105" spans="1:52">
      <c r="A105" s="72">
        <v>103</v>
      </c>
      <c r="B105" s="72">
        <v>710</v>
      </c>
      <c r="C105" s="108" t="s">
        <v>361</v>
      </c>
      <c r="D105" s="108" t="s">
        <v>50</v>
      </c>
      <c r="E105" s="72">
        <v>35</v>
      </c>
      <c r="F105" s="73">
        <v>100</v>
      </c>
      <c r="G105" s="109">
        <v>7063.753095</v>
      </c>
      <c r="H105" s="109">
        <f t="shared" si="22"/>
        <v>2078.4668688000002</v>
      </c>
      <c r="I105" s="115">
        <v>0.29424398628417803</v>
      </c>
      <c r="J105" s="109">
        <v>8123.3160592499999</v>
      </c>
      <c r="K105" s="109">
        <f t="shared" si="23"/>
        <v>2202.4325713319972</v>
      </c>
      <c r="L105" s="115">
        <v>0.27112481593327797</v>
      </c>
      <c r="M105" s="116">
        <v>8151.79</v>
      </c>
      <c r="N105" s="116">
        <v>1363.8</v>
      </c>
      <c r="O105" s="115">
        <f t="shared" si="24"/>
        <v>0.1673006787466311</v>
      </c>
      <c r="P105" s="115">
        <f t="shared" si="25"/>
        <v>1.0035052114853487</v>
      </c>
      <c r="Q105" s="126">
        <f t="shared" si="26"/>
        <v>1.1540309932081509</v>
      </c>
      <c r="R105" s="134">
        <v>100</v>
      </c>
      <c r="S105" s="124">
        <v>100</v>
      </c>
      <c r="T105" s="125" t="s">
        <v>185</v>
      </c>
      <c r="U105" s="119" t="s">
        <v>184</v>
      </c>
      <c r="V105" s="116">
        <v>7127.12</v>
      </c>
      <c r="W105" s="116">
        <v>1458.61</v>
      </c>
      <c r="X105" s="115">
        <f t="shared" si="27"/>
        <v>0.20465629875742233</v>
      </c>
      <c r="Y105" s="115">
        <f t="shared" si="28"/>
        <v>0.87736583779531341</v>
      </c>
      <c r="Z105" s="115">
        <f t="shared" si="29"/>
        <v>1.0089707134646104</v>
      </c>
      <c r="AA105" s="73">
        <v>100</v>
      </c>
      <c r="AB105" s="116"/>
      <c r="AC105" s="139"/>
      <c r="AD105" s="136" t="s">
        <v>184</v>
      </c>
      <c r="AE105" s="4">
        <v>4645.32</v>
      </c>
      <c r="AF105" s="4">
        <v>816.64</v>
      </c>
      <c r="AG105" s="142">
        <f t="shared" si="30"/>
        <v>0.17579843799781286</v>
      </c>
      <c r="AH105" s="142">
        <f t="shared" si="31"/>
        <v>0.57185021069202213</v>
      </c>
      <c r="AI105" s="115">
        <f t="shared" si="32"/>
        <v>0.65762774229582543</v>
      </c>
      <c r="AJ105" s="73">
        <v>0</v>
      </c>
      <c r="AK105" s="116"/>
      <c r="AL105" s="143"/>
      <c r="AN105" s="4">
        <v>7538.35</v>
      </c>
      <c r="AO105" s="4">
        <v>1841.14</v>
      </c>
      <c r="AP105" s="142">
        <f t="shared" si="33"/>
        <v>0.2442364708457421</v>
      </c>
      <c r="AQ105" s="142">
        <f t="shared" si="34"/>
        <v>0.92798925278994904</v>
      </c>
      <c r="AR105" s="138">
        <f t="shared" si="35"/>
        <v>1.0671876407084413</v>
      </c>
      <c r="AS105" s="134">
        <v>100</v>
      </c>
      <c r="AT105" s="124">
        <v>200</v>
      </c>
      <c r="AU105" s="143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9">
        <f t="shared" si="42"/>
        <v>300</v>
      </c>
      <c r="AZ105" s="149">
        <f t="shared" si="43"/>
        <v>-100</v>
      </c>
    </row>
    <row r="106" spans="1:52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22"/>
        <v>1615.2726618000004</v>
      </c>
      <c r="I106" s="115">
        <v>0.24280346789196999</v>
      </c>
      <c r="J106" s="109">
        <v>7650.4820017499997</v>
      </c>
      <c r="K106" s="109">
        <f t="shared" si="23"/>
        <v>1711.612138414501</v>
      </c>
      <c r="L106" s="115">
        <v>0.223726052557601</v>
      </c>
      <c r="M106" s="116">
        <v>6911.6</v>
      </c>
      <c r="N106" s="116">
        <v>1243.33</v>
      </c>
      <c r="O106" s="115">
        <f t="shared" si="24"/>
        <v>0.17989032930146417</v>
      </c>
      <c r="P106" s="115">
        <f t="shared" si="25"/>
        <v>0.9034202025988709</v>
      </c>
      <c r="Q106" s="122">
        <f t="shared" si="26"/>
        <v>1.0389332329887015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27"/>
        <v>0.12478335012573369</v>
      </c>
      <c r="Y106" s="115">
        <f t="shared" si="28"/>
        <v>0.93666516676476541</v>
      </c>
      <c r="Z106" s="115">
        <f t="shared" si="29"/>
        <v>1.0771649417794802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30"/>
        <v>0.17924543119339412</v>
      </c>
      <c r="AH106" s="142">
        <f t="shared" si="31"/>
        <v>0.91542859631563089</v>
      </c>
      <c r="AI106" s="115">
        <f t="shared" si="32"/>
        <v>1.0527428857629755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33"/>
        <v>0.18604228721702387</v>
      </c>
      <c r="AQ106" s="142">
        <f t="shared" si="34"/>
        <v>0.63322676909662068</v>
      </c>
      <c r="AR106" s="145">
        <f t="shared" si="35"/>
        <v>0.72821078446111387</v>
      </c>
      <c r="AS106" s="73">
        <v>0</v>
      </c>
      <c r="AT106" s="116"/>
      <c r="AU106" s="143"/>
      <c r="AW106" s="4">
        <f t="shared" si="40"/>
        <v>400</v>
      </c>
      <c r="AX106" s="4">
        <f t="shared" si="41"/>
        <v>300</v>
      </c>
      <c r="AY106" s="149">
        <f t="shared" si="42"/>
        <v>0</v>
      </c>
      <c r="AZ106" s="149">
        <f t="shared" si="43"/>
        <v>-100</v>
      </c>
    </row>
    <row r="107" spans="1:52" hidden="1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22"/>
        <v>1279.9023300000017</v>
      </c>
      <c r="I107" s="115">
        <v>0.26358111746122398</v>
      </c>
      <c r="J107" s="109">
        <v>5584.1924250000002</v>
      </c>
      <c r="K107" s="109">
        <f t="shared" si="23"/>
        <v>1356.2393618250014</v>
      </c>
      <c r="L107" s="115">
        <v>0.24287117251784199</v>
      </c>
      <c r="M107" s="116">
        <v>5068.54</v>
      </c>
      <c r="N107" s="116">
        <v>1147.2</v>
      </c>
      <c r="O107" s="115">
        <f t="shared" si="24"/>
        <v>0.22633736736811785</v>
      </c>
      <c r="P107" s="115">
        <f t="shared" si="25"/>
        <v>0.90765855010807583</v>
      </c>
      <c r="Q107" s="122">
        <f t="shared" si="26"/>
        <v>1.0438073326242874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27"/>
        <v>0.176470043050516</v>
      </c>
      <c r="Y107" s="115">
        <f t="shared" si="28"/>
        <v>1.1593063969316924</v>
      </c>
      <c r="Z107" s="138">
        <f t="shared" si="29"/>
        <v>1.3332023564714464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30"/>
        <v>0.25354000368818991</v>
      </c>
      <c r="AH107" s="142">
        <f t="shared" si="31"/>
        <v>1.0876129505870313</v>
      </c>
      <c r="AI107" s="138">
        <f t="shared" si="32"/>
        <v>1.250754893175086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33"/>
        <v>0.32327066191321796</v>
      </c>
      <c r="AQ107" s="142">
        <f t="shared" si="34"/>
        <v>0.39632051182405303</v>
      </c>
      <c r="AR107" s="145">
        <f t="shared" si="35"/>
        <v>0.45576858859766106</v>
      </c>
      <c r="AS107" s="73">
        <v>0</v>
      </c>
      <c r="AT107" s="124"/>
      <c r="AU107" s="143"/>
      <c r="AW107" s="4">
        <f t="shared" si="40"/>
        <v>400</v>
      </c>
      <c r="AX107" s="4">
        <f t="shared" si="41"/>
        <v>300</v>
      </c>
      <c r="AY107" s="149">
        <f t="shared" si="42"/>
        <v>200</v>
      </c>
      <c r="AZ107" s="149">
        <f t="shared" si="43"/>
        <v>-100</v>
      </c>
    </row>
    <row r="108" spans="1:52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22"/>
        <v>2864.602540800001</v>
      </c>
      <c r="I108" s="54">
        <v>0.25612661437981399</v>
      </c>
      <c r="J108" s="111">
        <v>12861.9703575</v>
      </c>
      <c r="K108" s="111">
        <f t="shared" si="23"/>
        <v>3035.455620912006</v>
      </c>
      <c r="L108" s="54">
        <v>0.236002380392829</v>
      </c>
      <c r="M108" s="117">
        <v>11444.25</v>
      </c>
      <c r="N108" s="117">
        <v>3014.61</v>
      </c>
      <c r="O108" s="54">
        <f t="shared" si="24"/>
        <v>0.26341699980339472</v>
      </c>
      <c r="P108" s="54">
        <f t="shared" si="25"/>
        <v>0.88977424779452186</v>
      </c>
      <c r="Q108" s="128">
        <f t="shared" si="26"/>
        <v>1.0232403849637002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27"/>
        <v>0.18954540377527085</v>
      </c>
      <c r="Y108" s="54">
        <f t="shared" si="28"/>
        <v>0.89794717908562094</v>
      </c>
      <c r="Z108" s="54">
        <f t="shared" si="29"/>
        <v>1.0326392559484641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30"/>
        <v>0.18264026137816627</v>
      </c>
      <c r="AH108" s="142">
        <f t="shared" si="31"/>
        <v>0.89141707540278781</v>
      </c>
      <c r="AI108" s="54">
        <f t="shared" si="32"/>
        <v>1.0251296367132059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33"/>
        <v>0.16351198652434901</v>
      </c>
      <c r="AQ108" s="142">
        <f t="shared" si="34"/>
        <v>1.1105250286688044</v>
      </c>
      <c r="AR108" s="141">
        <f t="shared" si="35"/>
        <v>1.277103782969125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9">
        <f t="shared" si="42"/>
        <v>100</v>
      </c>
      <c r="AZ108" s="149">
        <f t="shared" si="43"/>
        <v>0</v>
      </c>
    </row>
    <row r="109" spans="1:52" hidden="1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22"/>
        <v>1482.3378108000011</v>
      </c>
      <c r="I109" s="54">
        <v>0.25087618397172401</v>
      </c>
      <c r="J109" s="111">
        <v>6794.9394615000001</v>
      </c>
      <c r="K109" s="111">
        <f t="shared" si="23"/>
        <v>1570.7486730870003</v>
      </c>
      <c r="L109" s="54">
        <v>0.231164483802517</v>
      </c>
      <c r="M109" s="117">
        <v>5967.91</v>
      </c>
      <c r="N109" s="117">
        <v>1391.43</v>
      </c>
      <c r="O109" s="54">
        <f t="shared" si="24"/>
        <v>0.23315197447682692</v>
      </c>
      <c r="P109" s="54">
        <f t="shared" si="25"/>
        <v>0.87828744226700861</v>
      </c>
      <c r="Q109" s="128">
        <f t="shared" si="26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27"/>
        <v>0.29234092916599586</v>
      </c>
      <c r="Y109" s="54">
        <f t="shared" si="28"/>
        <v>0.6764416410246189</v>
      </c>
      <c r="Z109" s="54">
        <f t="shared" si="29"/>
        <v>0.77790788717831172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30"/>
        <v>0.23789343914936242</v>
      </c>
      <c r="AH109" s="142">
        <f t="shared" si="31"/>
        <v>0.87861121262765196</v>
      </c>
      <c r="AI109" s="54">
        <f t="shared" si="32"/>
        <v>1.0104028945217998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33"/>
        <v>0.31271450951316054</v>
      </c>
      <c r="AQ109" s="142">
        <f t="shared" si="34"/>
        <v>0.73838185438261839</v>
      </c>
      <c r="AR109" s="146">
        <f t="shared" si="35"/>
        <v>0.84913913254001117</v>
      </c>
      <c r="AS109" s="76">
        <v>0</v>
      </c>
      <c r="AT109" s="117"/>
      <c r="AU109" s="144"/>
      <c r="AW109" s="4">
        <f t="shared" si="40"/>
        <v>400</v>
      </c>
      <c r="AX109" s="4">
        <f t="shared" si="41"/>
        <v>200</v>
      </c>
      <c r="AY109" s="149">
        <f t="shared" si="42"/>
        <v>0</v>
      </c>
      <c r="AZ109" s="149">
        <f t="shared" si="43"/>
        <v>-200</v>
      </c>
    </row>
    <row r="110" spans="1:52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22"/>
        <v>1862.9501688000012</v>
      </c>
      <c r="I110" s="54">
        <v>0.29311048693899799</v>
      </c>
      <c r="J110" s="111">
        <v>7309.1642557499999</v>
      </c>
      <c r="K110" s="111">
        <f t="shared" si="23"/>
        <v>1974.061839582002</v>
      </c>
      <c r="L110" s="54">
        <v>0.27008037725093398</v>
      </c>
      <c r="M110" s="117">
        <v>7898.22</v>
      </c>
      <c r="N110" s="117">
        <v>2009.82</v>
      </c>
      <c r="O110" s="54">
        <f t="shared" si="24"/>
        <v>0.25446493007285181</v>
      </c>
      <c r="P110" s="54">
        <f t="shared" si="25"/>
        <v>1.0805913950814008</v>
      </c>
      <c r="Q110" s="132">
        <f t="shared" si="26"/>
        <v>1.2426801043436109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27"/>
        <v>0.22732613819288322</v>
      </c>
      <c r="Y110" s="54">
        <f t="shared" si="28"/>
        <v>1.0071534504384503</v>
      </c>
      <c r="Z110" s="141">
        <f t="shared" si="29"/>
        <v>1.1582264680042178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30"/>
        <v>0.21893295218714923</v>
      </c>
      <c r="AH110" s="142">
        <f t="shared" si="31"/>
        <v>1.0165621868676391</v>
      </c>
      <c r="AI110" s="141">
        <f t="shared" si="32"/>
        <v>1.1690465148977851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33"/>
        <v>0.23488358977116677</v>
      </c>
      <c r="AQ110" s="142">
        <f t="shared" si="34"/>
        <v>1.0431192586761289</v>
      </c>
      <c r="AR110" s="146">
        <f t="shared" si="35"/>
        <v>1.1995871474775484</v>
      </c>
      <c r="AS110" s="76">
        <v>100</v>
      </c>
      <c r="AT110" s="130"/>
      <c r="AU110" s="144"/>
      <c r="AV110" t="s">
        <v>184</v>
      </c>
      <c r="AW110" s="4">
        <f t="shared" si="40"/>
        <v>400</v>
      </c>
      <c r="AX110" s="4">
        <f t="shared" si="41"/>
        <v>400</v>
      </c>
      <c r="AY110" s="149">
        <f t="shared" si="42"/>
        <v>300</v>
      </c>
      <c r="AZ110" s="149">
        <f t="shared" si="43"/>
        <v>0</v>
      </c>
    </row>
    <row r="111" spans="1:52" hidden="1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22"/>
        <v>524.49063741711802</v>
      </c>
      <c r="I111" s="115">
        <v>0.26224531870855899</v>
      </c>
      <c r="J111" s="109">
        <v>2300</v>
      </c>
      <c r="K111" s="109">
        <f t="shared" si="23"/>
        <v>555.77275757735333</v>
      </c>
      <c r="L111" s="115">
        <v>0.24164032938145799</v>
      </c>
      <c r="M111" s="116">
        <v>3256.08</v>
      </c>
      <c r="N111" s="116">
        <v>401.79</v>
      </c>
      <c r="O111" s="115">
        <f t="shared" si="24"/>
        <v>0.12339684528635661</v>
      </c>
      <c r="P111" s="115">
        <f t="shared" si="25"/>
        <v>1.4156869565217391</v>
      </c>
      <c r="Q111" s="126">
        <f t="shared" si="26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27"/>
        <v>0.28628709363351978</v>
      </c>
      <c r="Y111" s="115">
        <f t="shared" si="28"/>
        <v>1.5093999999999999</v>
      </c>
      <c r="Z111" s="138">
        <f t="shared" si="29"/>
        <v>1.7358099999999999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30"/>
        <v>0.18601291345457888</v>
      </c>
      <c r="AH111" s="142">
        <f t="shared" si="31"/>
        <v>1.5137565217391304</v>
      </c>
      <c r="AI111" s="138">
        <f t="shared" si="32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33"/>
        <v>0.20363038970132771</v>
      </c>
      <c r="AQ111" s="142">
        <f t="shared" si="34"/>
        <v>2.2601478260869565</v>
      </c>
      <c r="AR111" s="138">
        <f t="shared" si="35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9">
        <f t="shared" si="42"/>
        <v>800</v>
      </c>
      <c r="AZ111" s="149">
        <f t="shared" si="43"/>
        <v>0</v>
      </c>
    </row>
    <row r="112" spans="1:52" hidden="1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22"/>
        <v>1048.7002932000012</v>
      </c>
      <c r="I112" s="115">
        <v>0.25039599289067099</v>
      </c>
      <c r="J112" s="109">
        <v>4816.39232025</v>
      </c>
      <c r="K112" s="109">
        <f t="shared" si="23"/>
        <v>1111.2477749729978</v>
      </c>
      <c r="L112" s="115">
        <v>0.230722022020689</v>
      </c>
      <c r="M112" s="124">
        <v>4018.83</v>
      </c>
      <c r="N112" s="116">
        <v>1023.1</v>
      </c>
      <c r="O112" s="115">
        <f t="shared" si="24"/>
        <v>0.25457658074613759</v>
      </c>
      <c r="P112" s="115">
        <f t="shared" si="25"/>
        <v>0.83440669546441726</v>
      </c>
      <c r="Q112" s="122">
        <f t="shared" si="26"/>
        <v>0.95956769978407985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27"/>
        <v>0.2073161939336364</v>
      </c>
      <c r="Y112" s="115">
        <f t="shared" si="28"/>
        <v>0.9791228966487554</v>
      </c>
      <c r="Z112" s="115">
        <f t="shared" si="29"/>
        <v>1.1259913311460688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30"/>
        <v>0.20620411862665516</v>
      </c>
      <c r="AH112" s="142">
        <f t="shared" si="31"/>
        <v>0.94379562497185665</v>
      </c>
      <c r="AI112" s="115">
        <f t="shared" si="32"/>
        <v>1.0853649687176352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33"/>
        <v>0.15123927915195964</v>
      </c>
      <c r="AQ112" s="142">
        <f t="shared" si="34"/>
        <v>1.8158425266208462</v>
      </c>
      <c r="AR112" s="145">
        <f t="shared" si="35"/>
        <v>2.0882189056139731</v>
      </c>
      <c r="AS112" s="73">
        <v>100</v>
      </c>
      <c r="AT112" s="116"/>
      <c r="AU112" s="143"/>
      <c r="AV112" t="s">
        <v>184</v>
      </c>
      <c r="AW112" s="4">
        <f t="shared" si="40"/>
        <v>400</v>
      </c>
      <c r="AX112" s="4">
        <f t="shared" si="41"/>
        <v>300</v>
      </c>
      <c r="AY112" s="149">
        <f t="shared" si="42"/>
        <v>0</v>
      </c>
      <c r="AZ112" s="149">
        <f t="shared" si="43"/>
        <v>-100</v>
      </c>
    </row>
    <row r="113" spans="1:53" hidden="1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22"/>
        <v>982.37664000000086</v>
      </c>
      <c r="I113" s="115">
        <v>0.25589860172730999</v>
      </c>
      <c r="J113" s="109">
        <v>4414.7686949999998</v>
      </c>
      <c r="K113" s="109">
        <f t="shared" si="23"/>
        <v>1040.9683896000001</v>
      </c>
      <c r="L113" s="115">
        <v>0.235792283020164</v>
      </c>
      <c r="M113" s="116">
        <v>3037.12</v>
      </c>
      <c r="N113" s="116">
        <v>861.57</v>
      </c>
      <c r="O113" s="115">
        <f t="shared" si="24"/>
        <v>0.28367993362132549</v>
      </c>
      <c r="P113" s="115">
        <f t="shared" si="25"/>
        <v>0.68794544172602456</v>
      </c>
      <c r="Q113" s="122">
        <f t="shared" si="26"/>
        <v>0.79113725798492829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27"/>
        <v>0.22697934347108201</v>
      </c>
      <c r="Y113" s="115">
        <f t="shared" si="28"/>
        <v>0.39235124638845892</v>
      </c>
      <c r="Z113" s="115">
        <f t="shared" si="29"/>
        <v>0.45120393334672776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30"/>
        <v>0.32388074568427183</v>
      </c>
      <c r="AH113" s="142">
        <f t="shared" si="31"/>
        <v>0.29562364195390761</v>
      </c>
      <c r="AI113" s="115">
        <f t="shared" si="32"/>
        <v>0.33996718824699373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33"/>
        <v>0.34405228053990899</v>
      </c>
      <c r="AQ113" s="142">
        <f t="shared" si="34"/>
        <v>0.67277137381259799</v>
      </c>
      <c r="AR113" s="145">
        <f t="shared" si="35"/>
        <v>0.77368707988448771</v>
      </c>
      <c r="AS113" s="73">
        <v>0</v>
      </c>
      <c r="AT113" s="116"/>
      <c r="AU113" s="143"/>
      <c r="AW113" s="4">
        <f t="shared" si="40"/>
        <v>400</v>
      </c>
      <c r="AX113" s="4">
        <f t="shared" si="41"/>
        <v>0</v>
      </c>
      <c r="AY113" s="149">
        <f t="shared" si="42"/>
        <v>0</v>
      </c>
      <c r="AZ113" s="149">
        <f t="shared" si="43"/>
        <v>-400</v>
      </c>
    </row>
    <row r="114" spans="1:53" hidden="1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22"/>
        <v>1788.876684000001</v>
      </c>
      <c r="I114" s="115">
        <v>0.31734573738661997</v>
      </c>
      <c r="J114" s="109">
        <v>6482.5455149999998</v>
      </c>
      <c r="K114" s="109">
        <f t="shared" si="23"/>
        <v>1895.5704005100019</v>
      </c>
      <c r="L114" s="115">
        <v>0.29241142944909998</v>
      </c>
      <c r="M114" s="116">
        <v>6479.85</v>
      </c>
      <c r="N114" s="116">
        <v>1665</v>
      </c>
      <c r="O114" s="115">
        <f t="shared" si="24"/>
        <v>0.25695039237019374</v>
      </c>
      <c r="P114" s="115">
        <f t="shared" si="25"/>
        <v>0.99958418880457345</v>
      </c>
      <c r="Q114" s="122">
        <f t="shared" si="26"/>
        <v>1.1495218171252592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27"/>
        <v>0.25477872653981187</v>
      </c>
      <c r="Y114" s="115">
        <f t="shared" si="28"/>
        <v>0.46266238980660673</v>
      </c>
      <c r="Z114" s="115">
        <f t="shared" si="29"/>
        <v>0.53206174827759767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30"/>
        <v>0.35419965958706434</v>
      </c>
      <c r="AH114" s="142">
        <f t="shared" si="31"/>
        <v>0.2084520651452765</v>
      </c>
      <c r="AI114" s="115">
        <f t="shared" si="32"/>
        <v>0.23971987491706795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33"/>
        <v>0.29816014942292557</v>
      </c>
      <c r="AQ114" s="142">
        <f t="shared" si="34"/>
        <v>0.66815265546191849</v>
      </c>
      <c r="AR114" s="145">
        <f t="shared" si="35"/>
        <v>0.76837555378120626</v>
      </c>
      <c r="AS114" s="73">
        <v>0</v>
      </c>
      <c r="AT114" s="116"/>
      <c r="AU114" s="143"/>
      <c r="AW114" s="4">
        <f t="shared" si="40"/>
        <v>400</v>
      </c>
      <c r="AX114" s="4">
        <f t="shared" si="41"/>
        <v>100</v>
      </c>
      <c r="AY114" s="149">
        <f t="shared" si="42"/>
        <v>0</v>
      </c>
      <c r="AZ114" s="149">
        <f t="shared" si="43"/>
        <v>-300</v>
      </c>
    </row>
    <row r="115" spans="1:53" hidden="1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22"/>
        <v>2004.8982785999979</v>
      </c>
      <c r="I115" s="54">
        <v>0.32649908133031402</v>
      </c>
      <c r="J115" s="111">
        <v>7061.6830252500004</v>
      </c>
      <c r="K115" s="111">
        <f t="shared" si="23"/>
        <v>2124.4761402165036</v>
      </c>
      <c r="L115" s="54">
        <v>0.30084558208293299</v>
      </c>
      <c r="M115" s="117">
        <v>6485.83</v>
      </c>
      <c r="N115" s="117">
        <v>1942.97</v>
      </c>
      <c r="O115" s="54">
        <f t="shared" si="24"/>
        <v>0.29957152746834254</v>
      </c>
      <c r="P115" s="54">
        <f t="shared" si="25"/>
        <v>0.91845385537824908</v>
      </c>
      <c r="Q115" s="128">
        <f t="shared" si="26"/>
        <v>1.0562219336849865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27"/>
        <v>0.24326442085684452</v>
      </c>
      <c r="Y115" s="54">
        <f t="shared" si="28"/>
        <v>0.88012021748596814</v>
      </c>
      <c r="Z115" s="54">
        <f t="shared" si="29"/>
        <v>1.0121382501088634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30"/>
        <v>0.31095862511945604</v>
      </c>
      <c r="AH115" s="142">
        <f t="shared" si="31"/>
        <v>0.90390633184417446</v>
      </c>
      <c r="AI115" s="141">
        <f t="shared" si="32"/>
        <v>1.0394922816208008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33"/>
        <v>0.29883841932653948</v>
      </c>
      <c r="AQ115" s="142">
        <f t="shared" si="34"/>
        <v>1.0056427022577368</v>
      </c>
      <c r="AR115" s="141">
        <f t="shared" si="35"/>
        <v>1.1564891075963972</v>
      </c>
      <c r="AS115" s="135">
        <v>100</v>
      </c>
      <c r="AT115" s="117"/>
      <c r="AU115" s="144"/>
      <c r="AW115" s="4">
        <f t="shared" si="40"/>
        <v>400</v>
      </c>
      <c r="AX115" s="157">
        <f t="shared" si="41"/>
        <v>400</v>
      </c>
      <c r="AY115" s="149">
        <f t="shared" si="42"/>
        <v>0</v>
      </c>
      <c r="AZ115" s="149">
        <f t="shared" si="43"/>
        <v>0</v>
      </c>
      <c r="BA115" t="s">
        <v>327</v>
      </c>
    </row>
    <row r="116" spans="1:53" hidden="1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22"/>
        <v>1837.3771080000017</v>
      </c>
      <c r="I116" s="54">
        <v>0.304412563880683</v>
      </c>
      <c r="J116" s="111">
        <v>6941.1841852500002</v>
      </c>
      <c r="K116" s="111">
        <f t="shared" si="23"/>
        <v>1946.9635283699986</v>
      </c>
      <c r="L116" s="54">
        <v>0.28049443386148598</v>
      </c>
      <c r="M116" s="117">
        <v>3978.36</v>
      </c>
      <c r="N116" s="117">
        <v>1370.81</v>
      </c>
      <c r="O116" s="54">
        <f t="shared" si="24"/>
        <v>0.34456660533486155</v>
      </c>
      <c r="P116" s="54">
        <f t="shared" si="25"/>
        <v>0.57315292230020431</v>
      </c>
      <c r="Q116" s="128">
        <f t="shared" si="26"/>
        <v>0.65912586064523493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27"/>
        <v>0.29855818390466143</v>
      </c>
      <c r="Y116" s="54">
        <f t="shared" si="28"/>
        <v>1.4286697680595883</v>
      </c>
      <c r="Z116" s="141">
        <f t="shared" si="29"/>
        <v>1.6429702332685265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30"/>
        <v>0.27425188555681501</v>
      </c>
      <c r="AH116" s="142">
        <f t="shared" si="31"/>
        <v>1.0790421058003143</v>
      </c>
      <c r="AI116" s="141">
        <f t="shared" si="32"/>
        <v>1.2408984216703618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33"/>
        <v>0.29272827260526929</v>
      </c>
      <c r="AQ116" s="142">
        <f t="shared" si="34"/>
        <v>1.1422027983132172</v>
      </c>
      <c r="AR116" s="141">
        <f t="shared" si="35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9">
        <f t="shared" si="42"/>
        <v>500</v>
      </c>
      <c r="AZ116" s="149">
        <f t="shared" si="43"/>
        <v>-100</v>
      </c>
    </row>
    <row r="117" spans="1:53" hidden="1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22"/>
        <v>645.07960439999977</v>
      </c>
      <c r="I117" s="54">
        <v>0.15355756126495901</v>
      </c>
      <c r="J117" s="111">
        <v>4831.0323435</v>
      </c>
      <c r="K117" s="111">
        <f t="shared" si="23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24"/>
        <v>0.20136131921894743</v>
      </c>
      <c r="P117" s="54">
        <f t="shared" si="25"/>
        <v>1.4317478145859157</v>
      </c>
      <c r="Q117" s="132">
        <f t="shared" si="26"/>
        <v>1.6465099867738031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27"/>
        <v>0.14406931177161708</v>
      </c>
      <c r="Y117" s="54">
        <f t="shared" si="28"/>
        <v>1.1346063553838428</v>
      </c>
      <c r="Z117" s="54">
        <f t="shared" si="29"/>
        <v>1.3047973086914193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30"/>
        <v>0.21052788409328688</v>
      </c>
      <c r="AH117" s="142">
        <f t="shared" si="31"/>
        <v>0.62519970582763706</v>
      </c>
      <c r="AI117" s="54">
        <f t="shared" si="32"/>
        <v>0.71897966170178262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33"/>
        <v>0.18134037547809884</v>
      </c>
      <c r="AQ117" s="142">
        <f t="shared" si="34"/>
        <v>0.40210660204204446</v>
      </c>
      <c r="AR117" s="146">
        <f t="shared" si="35"/>
        <v>0.46242259234835115</v>
      </c>
      <c r="AS117" s="76">
        <v>0</v>
      </c>
      <c r="AT117" s="117"/>
      <c r="AU117" s="144"/>
      <c r="AW117" s="4">
        <f t="shared" si="40"/>
        <v>400</v>
      </c>
      <c r="AX117" s="4">
        <f t="shared" si="41"/>
        <v>200</v>
      </c>
      <c r="AY117" s="149">
        <f t="shared" si="42"/>
        <v>100</v>
      </c>
      <c r="AZ117" s="149">
        <f t="shared" si="43"/>
        <v>-200</v>
      </c>
    </row>
    <row r="118" spans="1:53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22"/>
        <v>892.71428400000082</v>
      </c>
      <c r="I118" s="54">
        <v>0.224688339016584</v>
      </c>
      <c r="J118" s="111">
        <v>4569.0908175000004</v>
      </c>
      <c r="K118" s="111">
        <f t="shared" si="23"/>
        <v>945.95831450999856</v>
      </c>
      <c r="L118" s="54">
        <v>0.20703425523670901</v>
      </c>
      <c r="M118" s="117">
        <v>4099.75</v>
      </c>
      <c r="N118" s="117">
        <v>709.64</v>
      </c>
      <c r="O118" s="54">
        <f t="shared" si="24"/>
        <v>0.17309348130983596</v>
      </c>
      <c r="P118" s="54">
        <f t="shared" si="25"/>
        <v>0.89727916641481809</v>
      </c>
      <c r="Q118" s="128">
        <f t="shared" si="26"/>
        <v>1.0318710413770409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27"/>
        <v>0.17474585833042477</v>
      </c>
      <c r="Y118" s="54">
        <f t="shared" si="28"/>
        <v>0.99703205341245094</v>
      </c>
      <c r="Z118" s="54">
        <f t="shared" si="29"/>
        <v>1.1465868614243189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30"/>
        <v>0.15485353187510367</v>
      </c>
      <c r="AH118" s="142">
        <f t="shared" si="31"/>
        <v>0.87070714041459296</v>
      </c>
      <c r="AI118" s="54">
        <f t="shared" si="32"/>
        <v>1.001313211476782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33"/>
        <v>0.23133573657852077</v>
      </c>
      <c r="AQ118" s="142">
        <f t="shared" si="34"/>
        <v>0.90462198391179161</v>
      </c>
      <c r="AR118" s="146">
        <f t="shared" si="35"/>
        <v>1.0403152814985606</v>
      </c>
      <c r="AS118" s="76">
        <v>100</v>
      </c>
      <c r="AT118" s="117"/>
      <c r="AU118" s="144"/>
      <c r="AV118" t="s">
        <v>184</v>
      </c>
      <c r="AW118" s="4">
        <f t="shared" si="40"/>
        <v>400</v>
      </c>
      <c r="AX118" s="4">
        <f t="shared" si="41"/>
        <v>400</v>
      </c>
      <c r="AY118" s="149">
        <f t="shared" si="42"/>
        <v>0</v>
      </c>
      <c r="AZ118" s="149">
        <f t="shared" si="43"/>
        <v>0</v>
      </c>
    </row>
    <row r="119" spans="1:53" hidden="1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22"/>
        <v>668.57784255939498</v>
      </c>
      <c r="I119" s="115">
        <v>0.26743113702375798</v>
      </c>
      <c r="J119" s="109">
        <v>2875</v>
      </c>
      <c r="K119" s="109">
        <f t="shared" si="23"/>
        <v>708.45373531204211</v>
      </c>
      <c r="L119" s="115">
        <v>0.246418690543319</v>
      </c>
      <c r="M119" s="116">
        <v>5622.49</v>
      </c>
      <c r="N119" s="116">
        <v>1572.73</v>
      </c>
      <c r="O119" s="115">
        <f t="shared" si="24"/>
        <v>0.27972126228770527</v>
      </c>
      <c r="P119" s="115">
        <f t="shared" si="25"/>
        <v>1.9556486956521739</v>
      </c>
      <c r="Q119" s="126">
        <f t="shared" si="26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27"/>
        <v>0.28178778855977515</v>
      </c>
      <c r="Y119" s="115">
        <f t="shared" si="28"/>
        <v>0.87496000000000007</v>
      </c>
      <c r="Z119" s="115">
        <f t="shared" si="29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30"/>
        <v>0.27786679719427215</v>
      </c>
      <c r="AH119" s="142">
        <f t="shared" si="31"/>
        <v>0.7532417391304348</v>
      </c>
      <c r="AI119" s="115">
        <f t="shared" si="32"/>
        <v>0.86622800000000011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33"/>
        <v>0.18877421570461647</v>
      </c>
      <c r="AQ119" s="142">
        <f t="shared" si="34"/>
        <v>1.3571860869565218</v>
      </c>
      <c r="AR119" s="138">
        <f t="shared" si="35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9">
        <f t="shared" si="42"/>
        <v>200</v>
      </c>
      <c r="AZ119" s="149">
        <f t="shared" si="43"/>
        <v>-100</v>
      </c>
    </row>
    <row r="120" spans="1:53" hidden="1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22"/>
        <v>623.5866831420775</v>
      </c>
      <c r="I120" s="115">
        <v>0.249434673256831</v>
      </c>
      <c r="J120" s="109">
        <v>2875</v>
      </c>
      <c r="K120" s="109">
        <f t="shared" si="23"/>
        <v>660.77917460091055</v>
      </c>
      <c r="L120" s="115">
        <v>0.22983623464379499</v>
      </c>
      <c r="M120" s="116">
        <v>2822.18</v>
      </c>
      <c r="N120" s="116">
        <v>710.4</v>
      </c>
      <c r="O120" s="115">
        <f t="shared" si="24"/>
        <v>0.25172030132734269</v>
      </c>
      <c r="P120" s="115">
        <f t="shared" si="25"/>
        <v>0.98162782608695642</v>
      </c>
      <c r="Q120" s="122">
        <f t="shared" si="26"/>
        <v>1.1288719999999999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27"/>
        <v>0.27865634343056028</v>
      </c>
      <c r="Y120" s="115">
        <f t="shared" si="28"/>
        <v>1.0772939130434782</v>
      </c>
      <c r="Z120" s="115">
        <f t="shared" si="29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30"/>
        <v>0.33164431786717297</v>
      </c>
      <c r="AH120" s="142">
        <f t="shared" si="31"/>
        <v>0.87933913043478262</v>
      </c>
      <c r="AI120" s="115">
        <f t="shared" si="32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33"/>
        <v>0.26548127707554448</v>
      </c>
      <c r="AQ120" s="142">
        <f t="shared" si="34"/>
        <v>0.93779478260869564</v>
      </c>
      <c r="AR120" s="145">
        <f t="shared" si="35"/>
        <v>1.0784639999999999</v>
      </c>
      <c r="AS120" s="73">
        <v>100</v>
      </c>
      <c r="AT120" s="116"/>
      <c r="AU120" s="143"/>
      <c r="AV120" t="s">
        <v>184</v>
      </c>
      <c r="AW120" s="4">
        <f t="shared" si="40"/>
        <v>400</v>
      </c>
      <c r="AX120" s="4">
        <f t="shared" si="41"/>
        <v>400</v>
      </c>
      <c r="AY120" s="149">
        <f t="shared" si="42"/>
        <v>0</v>
      </c>
      <c r="AZ120" s="149">
        <f t="shared" si="43"/>
        <v>0</v>
      </c>
    </row>
    <row r="121" spans="1:53" hidden="1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22"/>
        <v>846.10417095990078</v>
      </c>
      <c r="I121" s="115">
        <v>0.22383708226452401</v>
      </c>
      <c r="J121" s="109">
        <v>4347</v>
      </c>
      <c r="K121" s="109">
        <f t="shared" si="23"/>
        <v>896.56824115643781</v>
      </c>
      <c r="L121" s="115">
        <v>0.20624988294374</v>
      </c>
      <c r="M121" s="116">
        <v>6642.86</v>
      </c>
      <c r="N121" s="116">
        <v>793.18</v>
      </c>
      <c r="O121" s="115">
        <f t="shared" si="24"/>
        <v>0.11940338950391849</v>
      </c>
      <c r="P121" s="115">
        <f t="shared" si="25"/>
        <v>1.528148148148148</v>
      </c>
      <c r="Q121" s="122">
        <f t="shared" si="26"/>
        <v>1.7573703703703702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27"/>
        <v>0.22324998990184591</v>
      </c>
      <c r="Y121" s="115">
        <f t="shared" si="28"/>
        <v>1.5377018633540374</v>
      </c>
      <c r="Z121" s="138">
        <f t="shared" si="29"/>
        <v>1.768357142857143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30"/>
        <v>0.12263833873484575</v>
      </c>
      <c r="AH121" s="142">
        <f t="shared" si="31"/>
        <v>1.5331953071083506</v>
      </c>
      <c r="AI121" s="138">
        <f t="shared" si="32"/>
        <v>1.7631746031746032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33"/>
        <v>0.30029974884904603</v>
      </c>
      <c r="AQ121" s="142">
        <f t="shared" si="34"/>
        <v>1.2402070393374742</v>
      </c>
      <c r="AR121" s="145">
        <f t="shared" si="35"/>
        <v>1.4262380952380953</v>
      </c>
      <c r="AS121" s="73">
        <v>100</v>
      </c>
      <c r="AT121" s="124"/>
      <c r="AU121" s="143"/>
      <c r="AV121" t="s">
        <v>184</v>
      </c>
      <c r="AW121" s="4">
        <f t="shared" si="40"/>
        <v>400</v>
      </c>
      <c r="AX121" s="4">
        <f t="shared" si="41"/>
        <v>400</v>
      </c>
      <c r="AY121" s="149">
        <f t="shared" si="42"/>
        <v>200</v>
      </c>
      <c r="AZ121" s="149">
        <f t="shared" si="43"/>
        <v>0</v>
      </c>
    </row>
    <row r="122" spans="1:53" hidden="1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22"/>
        <v>781.08982652574093</v>
      </c>
      <c r="I122" s="54">
        <v>0.206637520244905</v>
      </c>
      <c r="J122" s="111">
        <v>4347</v>
      </c>
      <c r="K122" s="111">
        <f t="shared" si="23"/>
        <v>869.40000000000009</v>
      </c>
      <c r="L122" s="54">
        <v>0.2</v>
      </c>
      <c r="M122" s="117">
        <v>4132.9799999999996</v>
      </c>
      <c r="N122" s="117">
        <v>428.18</v>
      </c>
      <c r="O122" s="54">
        <f t="shared" si="24"/>
        <v>0.10360079168057916</v>
      </c>
      <c r="P122" s="54">
        <f t="shared" si="25"/>
        <v>0.95076604554865418</v>
      </c>
      <c r="Q122" s="128">
        <f t="shared" si="26"/>
        <v>1.0933809523809523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27"/>
        <v>0.13666970006091253</v>
      </c>
      <c r="Y122" s="54">
        <f t="shared" si="28"/>
        <v>1.2538394294916033</v>
      </c>
      <c r="Z122" s="141">
        <f t="shared" si="29"/>
        <v>1.4419153439153438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30"/>
        <v>0.22857439626071149</v>
      </c>
      <c r="AH122" s="142">
        <f t="shared" si="31"/>
        <v>0.88589832068092933</v>
      </c>
      <c r="AI122" s="54">
        <f t="shared" si="32"/>
        <v>1.0187830687830688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33"/>
        <v>0.18144368036755681</v>
      </c>
      <c r="AQ122" s="142">
        <f t="shared" si="34"/>
        <v>0.92028295376121461</v>
      </c>
      <c r="AR122" s="141">
        <f t="shared" si="35"/>
        <v>1.0583253968253967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9">
        <f t="shared" si="42"/>
        <v>300</v>
      </c>
      <c r="AZ122" s="149">
        <f t="shared" si="43"/>
        <v>0</v>
      </c>
    </row>
    <row r="123" spans="1:53" hidden="1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22"/>
        <v>714.39731309189119</v>
      </c>
      <c r="I123" s="54">
        <v>0.18899399817245799</v>
      </c>
      <c r="J123" s="111">
        <v>4347</v>
      </c>
      <c r="K123" s="111">
        <f t="shared" si="23"/>
        <v>782.45999999999992</v>
      </c>
      <c r="L123" s="54">
        <v>0.18</v>
      </c>
      <c r="M123" s="117">
        <v>14281.36</v>
      </c>
      <c r="N123" s="117">
        <v>5586.43</v>
      </c>
      <c r="O123" s="54">
        <f t="shared" si="24"/>
        <v>0.39116932841129975</v>
      </c>
      <c r="P123" s="54">
        <f t="shared" si="25"/>
        <v>3.2853370140326663</v>
      </c>
      <c r="Q123" s="132">
        <f t="shared" si="26"/>
        <v>3.7781375661375662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27"/>
        <v>0.14364524285708649</v>
      </c>
      <c r="Y123" s="54">
        <f t="shared" si="28"/>
        <v>1.1663354037267082</v>
      </c>
      <c r="Z123" s="54">
        <f t="shared" si="29"/>
        <v>1.3412857142857144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30"/>
        <v>0.17684773226897088</v>
      </c>
      <c r="AH123" s="142">
        <f t="shared" si="31"/>
        <v>0.96481711525189795</v>
      </c>
      <c r="AI123" s="141">
        <f t="shared" si="32"/>
        <v>1.1095396825396826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33"/>
        <v>0.18673317615271201</v>
      </c>
      <c r="AQ123" s="142">
        <f t="shared" si="34"/>
        <v>0.35418219461697725</v>
      </c>
      <c r="AR123" s="146">
        <f t="shared" si="35"/>
        <v>0.40730952380952384</v>
      </c>
      <c r="AS123" s="76">
        <v>0</v>
      </c>
      <c r="AT123" s="130"/>
      <c r="AU123" s="144"/>
      <c r="AW123" s="4">
        <f t="shared" si="40"/>
        <v>400</v>
      </c>
      <c r="AX123" s="4">
        <f t="shared" si="41"/>
        <v>300</v>
      </c>
      <c r="AY123" s="149">
        <f t="shared" si="42"/>
        <v>200</v>
      </c>
      <c r="AZ123" s="149">
        <f t="shared" si="43"/>
        <v>-100</v>
      </c>
    </row>
    <row r="124" spans="1:53" hidden="1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22"/>
        <v>377.49175705439995</v>
      </c>
      <c r="I124" s="54">
        <v>0.25166117136959998</v>
      </c>
      <c r="J124" s="111">
        <v>1725</v>
      </c>
      <c r="K124" s="111">
        <f t="shared" si="23"/>
        <v>400.00644399300097</v>
      </c>
      <c r="L124" s="54">
        <v>0.23188779361913101</v>
      </c>
      <c r="M124" s="117">
        <v>4001.52</v>
      </c>
      <c r="N124" s="117">
        <v>628.58000000000004</v>
      </c>
      <c r="O124" s="54">
        <f t="shared" si="24"/>
        <v>0.15708530758311842</v>
      </c>
      <c r="P124" s="54">
        <f t="shared" si="25"/>
        <v>2.3197217391304346</v>
      </c>
      <c r="Q124" s="128">
        <f t="shared" si="26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27"/>
        <v>0.39537679149329635</v>
      </c>
      <c r="Y124" s="54">
        <f t="shared" si="28"/>
        <v>0.62695652173913041</v>
      </c>
      <c r="Z124" s="54">
        <f t="shared" si="29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30"/>
        <v>0.27438881053126468</v>
      </c>
      <c r="AH124" s="142">
        <f t="shared" si="31"/>
        <v>0.49321739130434777</v>
      </c>
      <c r="AI124" s="54">
        <f t="shared" si="32"/>
        <v>0.56719999999999993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33"/>
        <v>0.3819882714325607</v>
      </c>
      <c r="AQ124" s="142">
        <f t="shared" si="34"/>
        <v>0.41518840579710148</v>
      </c>
      <c r="AR124" s="146">
        <f t="shared" si="35"/>
        <v>0.47746666666666671</v>
      </c>
      <c r="AS124" s="76">
        <v>0</v>
      </c>
      <c r="AT124" s="117"/>
      <c r="AU124" s="144"/>
      <c r="AW124" s="4">
        <f t="shared" si="40"/>
        <v>400</v>
      </c>
      <c r="AX124" s="157">
        <v>400</v>
      </c>
      <c r="AY124" s="149">
        <f t="shared" si="42"/>
        <v>0</v>
      </c>
      <c r="AZ124" s="149">
        <f t="shared" si="43"/>
        <v>0</v>
      </c>
      <c r="BA124" t="s">
        <v>392</v>
      </c>
    </row>
    <row r="125" spans="1:53" hidden="1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22"/>
        <v>1150.449083130897</v>
      </c>
      <c r="I125" s="115">
        <v>0.38348302771029902</v>
      </c>
      <c r="J125" s="109">
        <v>3450</v>
      </c>
      <c r="K125" s="109">
        <f t="shared" si="23"/>
        <v>1219.0651534462072</v>
      </c>
      <c r="L125" s="115">
        <v>0.35335221839020498</v>
      </c>
      <c r="M125" s="116">
        <v>10785.5</v>
      </c>
      <c r="N125" s="116">
        <v>2612.25</v>
      </c>
      <c r="O125" s="115">
        <f t="shared" si="24"/>
        <v>0.2422001761624403</v>
      </c>
      <c r="P125" s="115">
        <f t="shared" si="25"/>
        <v>3.126231884057971</v>
      </c>
      <c r="Q125" s="126">
        <f t="shared" si="26"/>
        <v>3.5951666666666666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27"/>
        <v>0.2263635740187907</v>
      </c>
      <c r="Y125" s="115">
        <f t="shared" si="28"/>
        <v>2.0710173913043479</v>
      </c>
      <c r="Z125" s="138">
        <f t="shared" si="29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30"/>
        <v>0.17076561152778011</v>
      </c>
      <c r="AH125" s="142">
        <f t="shared" si="31"/>
        <v>2.9213362318840583</v>
      </c>
      <c r="AI125" s="138">
        <f t="shared" si="32"/>
        <v>3.3595366666666671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33"/>
        <v>0.22128779400540363</v>
      </c>
      <c r="AQ125" s="142">
        <f t="shared" si="34"/>
        <v>1.8570347826086957</v>
      </c>
      <c r="AR125" s="145">
        <f t="shared" si="35"/>
        <v>2.1355900000000001</v>
      </c>
      <c r="AS125" s="73">
        <v>100</v>
      </c>
      <c r="AT125" s="124"/>
      <c r="AU125" s="143"/>
      <c r="AV125" t="s">
        <v>184</v>
      </c>
      <c r="AW125" s="4">
        <f t="shared" si="40"/>
        <v>400</v>
      </c>
      <c r="AX125" s="4">
        <f t="shared" si="41"/>
        <v>400</v>
      </c>
      <c r="AY125" s="149">
        <f t="shared" si="42"/>
        <v>300</v>
      </c>
      <c r="AZ125" s="149">
        <f t="shared" si="43"/>
        <v>0</v>
      </c>
    </row>
    <row r="126" spans="1:53" hidden="1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22"/>
        <v>329.54425659462999</v>
      </c>
      <c r="I126" s="115">
        <v>0.131817702637852</v>
      </c>
      <c r="J126" s="109">
        <v>2875</v>
      </c>
      <c r="K126" s="109">
        <f t="shared" si="23"/>
        <v>373.75</v>
      </c>
      <c r="L126" s="115">
        <v>0.13</v>
      </c>
      <c r="M126" s="116">
        <v>2689.44</v>
      </c>
      <c r="N126" s="116">
        <v>670.9</v>
      </c>
      <c r="O126" s="115">
        <f t="shared" si="24"/>
        <v>0.24945713605806411</v>
      </c>
      <c r="P126" s="115">
        <f t="shared" si="25"/>
        <v>0.9354573913043478</v>
      </c>
      <c r="Q126" s="154">
        <f t="shared" si="26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27"/>
        <v>0.33042731102122935</v>
      </c>
      <c r="Y126" s="115">
        <f t="shared" si="28"/>
        <v>0.49791652173913042</v>
      </c>
      <c r="Z126" s="115">
        <f t="shared" si="29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30"/>
        <v>0.36199466447773448</v>
      </c>
      <c r="AH126" s="142">
        <f t="shared" si="31"/>
        <v>0.33899130434782609</v>
      </c>
      <c r="AI126" s="115">
        <f t="shared" si="32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33"/>
        <v>0.25031547550762878</v>
      </c>
      <c r="AQ126" s="142">
        <f t="shared" si="34"/>
        <v>0.48512</v>
      </c>
      <c r="AR126" s="145">
        <f t="shared" si="35"/>
        <v>0.55788800000000005</v>
      </c>
      <c r="AS126" s="73">
        <v>0</v>
      </c>
      <c r="AT126" s="116"/>
      <c r="AU126" s="143"/>
      <c r="AW126" s="4">
        <f t="shared" si="40"/>
        <v>400</v>
      </c>
      <c r="AX126" s="157">
        <v>400</v>
      </c>
      <c r="AY126" s="149">
        <f t="shared" si="42"/>
        <v>0</v>
      </c>
      <c r="AZ126" s="149">
        <f t="shared" si="43"/>
        <v>0</v>
      </c>
      <c r="BA126" t="s">
        <v>392</v>
      </c>
    </row>
    <row r="127" spans="1:53" hidden="1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22"/>
        <v>505.97139588524198</v>
      </c>
      <c r="I127" s="115">
        <v>0.25298569794262099</v>
      </c>
      <c r="J127" s="109">
        <v>2300</v>
      </c>
      <c r="K127" s="109">
        <f t="shared" si="23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24"/>
        <v>0.23820252740023476</v>
      </c>
      <c r="P127" s="115">
        <f t="shared" si="25"/>
        <v>1.0111782608695652</v>
      </c>
      <c r="Q127" s="154">
        <f t="shared" si="26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27"/>
        <v>0.23594242269888885</v>
      </c>
      <c r="Y127" s="115">
        <f t="shared" si="28"/>
        <v>1.1523260869565217</v>
      </c>
      <c r="Z127" s="115">
        <f t="shared" si="29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30"/>
        <v>0.25240944001118581</v>
      </c>
      <c r="AH127" s="142">
        <f t="shared" si="31"/>
        <v>0.87066956521739125</v>
      </c>
      <c r="AI127" s="115">
        <f t="shared" si="32"/>
        <v>1.0012699999999999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33"/>
        <v>0.15462798598176355</v>
      </c>
      <c r="AQ127" s="142">
        <f t="shared" si="34"/>
        <v>2.1872130434782608</v>
      </c>
      <c r="AR127" s="138">
        <f t="shared" si="35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9">
        <f t="shared" si="42"/>
        <v>100</v>
      </c>
      <c r="AZ127" s="149">
        <f t="shared" si="43"/>
        <v>0</v>
      </c>
    </row>
    <row r="128" spans="1:53" hidden="1">
      <c r="A128" s="208" t="s">
        <v>397</v>
      </c>
      <c r="B128" s="208"/>
      <c r="C128" s="208"/>
      <c r="D128" s="208"/>
      <c r="E128" s="208"/>
      <c r="F128" s="153">
        <f t="shared" ref="F128:H128" si="44">SUM(F3:F127)</f>
        <v>18200</v>
      </c>
      <c r="G128" s="74">
        <f t="shared" si="44"/>
        <v>1398564.630494999</v>
      </c>
      <c r="H128" s="74">
        <f t="shared" si="44"/>
        <v>356576.21855617006</v>
      </c>
      <c r="I128" s="83">
        <f>H128/G128</f>
        <v>0.25495869892688888</v>
      </c>
      <c r="J128" s="48">
        <f t="shared" ref="J128:N128" si="45">SUM(J3:J127)</f>
        <v>1606674.3250692505</v>
      </c>
      <c r="K128" s="48">
        <f t="shared" si="45"/>
        <v>378624.08905565104</v>
      </c>
      <c r="L128" s="56">
        <f>K128/J128</f>
        <v>0.23565702342279707</v>
      </c>
      <c r="M128" s="4">
        <f t="shared" si="45"/>
        <v>1582567.7900000007</v>
      </c>
      <c r="N128" s="4">
        <f t="shared" si="45"/>
        <v>354552.06000000006</v>
      </c>
      <c r="O128" s="142">
        <f t="shared" si="24"/>
        <v>0.2240359384541751</v>
      </c>
      <c r="P128" s="115">
        <f t="shared" si="25"/>
        <v>0.984996004048169</v>
      </c>
      <c r="Q128" s="155">
        <f t="shared" si="26"/>
        <v>1.1315657178030285</v>
      </c>
      <c r="R128" s="156">
        <f t="shared" ref="R128:W128" si="46">SUM(R3:R127)</f>
        <v>14750</v>
      </c>
      <c r="S128" s="157">
        <v>6750</v>
      </c>
      <c r="T128" s="158"/>
      <c r="U128" s="119"/>
      <c r="V128" s="4">
        <f t="shared" si="46"/>
        <v>1476022.4399999997</v>
      </c>
      <c r="W128" s="4">
        <f t="shared" si="46"/>
        <v>335565.31</v>
      </c>
      <c r="X128" s="115">
        <f t="shared" si="27"/>
        <v>0.2273443146297966</v>
      </c>
      <c r="Y128" s="115">
        <f t="shared" si="28"/>
        <v>0.91868178694918801</v>
      </c>
      <c r="Z128" s="115">
        <f t="shared" si="29"/>
        <v>1.0553837897913847</v>
      </c>
      <c r="AA128" s="4">
        <f t="shared" ref="AA128:AF128" si="47">SUM(AA3:AA127)</f>
        <v>13350</v>
      </c>
      <c r="AB128" s="4">
        <v>7250</v>
      </c>
      <c r="AC128" s="159"/>
      <c r="AD128" s="136"/>
      <c r="AE128" s="4">
        <f t="shared" si="47"/>
        <v>1373084.2200000004</v>
      </c>
      <c r="AF128" s="4">
        <f t="shared" si="47"/>
        <v>313848.5900000002</v>
      </c>
      <c r="AG128" s="142">
        <f t="shared" si="30"/>
        <v>0.22857198810426946</v>
      </c>
      <c r="AH128" s="142">
        <f t="shared" si="31"/>
        <v>0.85461266080841747</v>
      </c>
      <c r="AI128" s="142">
        <f t="shared" si="32"/>
        <v>0.98178102753393659</v>
      </c>
      <c r="AJ128" s="4">
        <f t="shared" ref="AJ128:AO128" si="48">SUM(AJ3:AJ127)</f>
        <v>10800</v>
      </c>
      <c r="AK128" s="4">
        <v>7450</v>
      </c>
      <c r="AL128" s="160"/>
      <c r="AN128" s="4">
        <f t="shared" si="48"/>
        <v>1382607.1900000004</v>
      </c>
      <c r="AO128" s="4">
        <f t="shared" si="48"/>
        <v>319631.40999999997</v>
      </c>
      <c r="AP128" s="142">
        <f t="shared" si="33"/>
        <v>0.23118020238271716</v>
      </c>
      <c r="AQ128" s="142">
        <f t="shared" si="34"/>
        <v>0.8605397923069491</v>
      </c>
      <c r="AR128" s="145">
        <f t="shared" si="35"/>
        <v>0.9885901300897687</v>
      </c>
      <c r="AS128" s="4">
        <f>SUM(AS3:AS127)</f>
        <v>10350</v>
      </c>
      <c r="AT128" s="4">
        <v>7800</v>
      </c>
      <c r="AU128" s="160"/>
      <c r="AW128" s="4">
        <f t="shared" si="40"/>
        <v>72800</v>
      </c>
      <c r="AX128" s="4">
        <f>SUM(AX3:AX127)</f>
        <v>50050</v>
      </c>
      <c r="AY128" s="149">
        <f>SUM(AY3:AY127)</f>
        <v>29250</v>
      </c>
      <c r="AZ128" s="149">
        <f t="shared" si="43"/>
        <v>-22750</v>
      </c>
    </row>
    <row r="129" spans="16:52" hidden="1">
      <c r="P129" s="162"/>
      <c r="R129" s="100">
        <f>R128+S128</f>
        <v>21500</v>
      </c>
      <c r="Y129" s="165"/>
      <c r="Z129" s="165"/>
      <c r="AA129" s="62">
        <f>AA128+AB128</f>
        <v>20600</v>
      </c>
      <c r="AK129" s="62">
        <f>AJ128+AK128</f>
        <v>18250</v>
      </c>
      <c r="AT129" s="62">
        <f>AS128+AT128</f>
        <v>18150</v>
      </c>
      <c r="AW129" s="166"/>
      <c r="AX129" s="166"/>
      <c r="AY129" s="167"/>
      <c r="AZ129" s="167">
        <f>AY128+AZ128</f>
        <v>6500</v>
      </c>
    </row>
    <row r="130" spans="16:52">
      <c r="P130" s="162"/>
      <c r="Y130" s="165"/>
      <c r="Z130" s="165"/>
    </row>
    <row r="131" spans="16:52">
      <c r="Y131" s="165"/>
      <c r="Z131" s="165"/>
    </row>
    <row r="132" spans="16:52">
      <c r="R132" s="62"/>
      <c r="S132" s="62"/>
      <c r="T132" s="62" t="s">
        <v>398</v>
      </c>
    </row>
    <row r="133" spans="16:52">
      <c r="R133" s="62"/>
      <c r="S133" s="62"/>
      <c r="T133" s="163">
        <v>20600</v>
      </c>
    </row>
    <row r="134" spans="16:52">
      <c r="S134" s="62"/>
      <c r="T134" s="164"/>
    </row>
    <row r="135" spans="16:52">
      <c r="R135" s="62"/>
      <c r="S135" s="62"/>
      <c r="T135" s="163">
        <f>R133-S133-T133</f>
        <v>-20600</v>
      </c>
    </row>
  </sheetData>
  <autoFilter ref="A2:BA129">
    <filterColumn colId="3">
      <filters>
        <filter val="城郊二片区"/>
      </filters>
    </filterColumn>
  </autoFilter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>
      <c r="A1" s="193" t="s">
        <v>0</v>
      </c>
      <c r="B1" s="194"/>
      <c r="C1" s="194"/>
      <c r="D1" s="195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22" t="s">
        <v>3</v>
      </c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</row>
    <row r="2" spans="1:45" ht="24">
      <c r="A2" s="220" t="s">
        <v>9</v>
      </c>
      <c r="B2" s="220" t="s">
        <v>10</v>
      </c>
      <c r="C2" s="220" t="s">
        <v>11</v>
      </c>
      <c r="D2" s="220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23" t="s">
        <v>21</v>
      </c>
      <c r="R2" s="223"/>
      <c r="S2" s="223"/>
      <c r="T2" s="223"/>
      <c r="U2" s="224" t="s">
        <v>399</v>
      </c>
      <c r="V2" s="225"/>
      <c r="W2" s="225"/>
      <c r="X2" s="226"/>
      <c r="Y2" s="227" t="s">
        <v>400</v>
      </c>
      <c r="Z2" s="228"/>
      <c r="AA2" s="228"/>
      <c r="AB2" s="229"/>
      <c r="AC2" s="224" t="s">
        <v>24</v>
      </c>
      <c r="AD2" s="225"/>
      <c r="AE2" s="225"/>
      <c r="AF2" s="226"/>
      <c r="AG2" s="227" t="s">
        <v>401</v>
      </c>
      <c r="AH2" s="228"/>
      <c r="AI2" s="228"/>
      <c r="AJ2" s="228"/>
      <c r="AK2" s="224" t="s">
        <v>26</v>
      </c>
      <c r="AL2" s="225"/>
      <c r="AM2" s="225"/>
      <c r="AN2" s="230"/>
      <c r="AO2" s="223" t="s">
        <v>27</v>
      </c>
      <c r="AP2" s="223"/>
      <c r="AQ2" s="223"/>
      <c r="AR2" s="223"/>
      <c r="AS2" s="216" t="s">
        <v>402</v>
      </c>
    </row>
    <row r="3" spans="1:45">
      <c r="A3" s="221"/>
      <c r="B3" s="221"/>
      <c r="C3" s="221"/>
      <c r="D3" s="221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16"/>
    </row>
    <row r="4" spans="1:4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</v>
      </c>
      <c r="O4" s="48">
        <f t="shared" ref="O4:O67" si="3">N4*4</f>
        <v>25840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5099.6969643726397</v>
      </c>
      <c r="J5" s="74">
        <f t="shared" si="4"/>
        <v>20398.787857490501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5099.4154181540498</v>
      </c>
      <c r="J6" s="74">
        <f t="shared" si="13"/>
        <v>20397.661672616199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5403.5591234510903</v>
      </c>
      <c r="O6" s="48">
        <f t="shared" si="3"/>
        <v>21614.236493804299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19620.821274452701</v>
      </c>
      <c r="J7" s="74">
        <f t="shared" si="14"/>
        <v>78483.285097810702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20791.063114750399</v>
      </c>
      <c r="O7" s="48">
        <f t="shared" si="3"/>
        <v>83164.252459001596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6376.8296477311296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6757.1619874350899</v>
      </c>
      <c r="O8" s="48">
        <f t="shared" si="3"/>
        <v>27028.647949740302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4555.0438342488496</v>
      </c>
      <c r="J9" s="74">
        <f t="shared" si="16"/>
        <v>18220.175336995399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4826.7196629343898</v>
      </c>
      <c r="O9" s="48">
        <f t="shared" si="3"/>
        <v>19306.878651737599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7433.9970607840196</v>
      </c>
      <c r="O10" s="48">
        <f t="shared" si="3"/>
        <v>29735.9882431361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3787.4916125771601</v>
      </c>
      <c r="J11" s="74">
        <f t="shared" si="18"/>
        <v>15149.966450308601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4013.3884337558702</v>
      </c>
      <c r="O11" s="48">
        <f t="shared" si="3"/>
        <v>16053.553735023501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4236.8841395999898</v>
      </c>
      <c r="J12" s="74">
        <f t="shared" si="20"/>
        <v>16947.536558399999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4489.5840150689901</v>
      </c>
      <c r="O12" s="48">
        <f t="shared" si="3"/>
        <v>17958.336060276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6407.8538749482504</v>
      </c>
      <c r="J13" s="74">
        <f t="shared" si="21"/>
        <v>25631.415499793002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5777.25419414315</v>
      </c>
      <c r="J15" s="74">
        <f t="shared" si="23"/>
        <v>23109.0167765726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6121.8261407223799</v>
      </c>
      <c r="O15" s="48">
        <f t="shared" si="3"/>
        <v>24487.304562889502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5277.2659698183197</v>
      </c>
      <c r="J16" s="74">
        <f t="shared" si="24"/>
        <v>21109.063879273301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5592.0171901610502</v>
      </c>
      <c r="O16" s="48">
        <f t="shared" si="3"/>
        <v>22368.068760644201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</v>
      </c>
      <c r="J17" s="74">
        <f t="shared" si="25"/>
        <v>16462.1108459192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4360.98954284305</v>
      </c>
      <c r="O17" s="48">
        <f t="shared" si="3"/>
        <v>17443.9581713722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2191.4200728000001</v>
      </c>
      <c r="J18" s="74">
        <f t="shared" si="26"/>
        <v>8765.6802911999803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2322.1226271420001</v>
      </c>
      <c r="O18" s="48">
        <f t="shared" si="3"/>
        <v>9288.4905085679802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15405.997311040999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4081.21375195167</v>
      </c>
      <c r="O19" s="48">
        <f t="shared" si="3"/>
        <v>16324.8550078067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4563.7839526886601</v>
      </c>
      <c r="J20" s="74">
        <f t="shared" si="28"/>
        <v>18255.135810754698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4835.9810670097304</v>
      </c>
      <c r="O20" s="48">
        <f t="shared" si="3"/>
        <v>19343.9242680389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4446.2194056000098</v>
      </c>
      <c r="J21" s="74">
        <f t="shared" si="29"/>
        <v>17784.877622399999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4711.4046344340004</v>
      </c>
      <c r="O21" s="48">
        <f t="shared" si="3"/>
        <v>18845.618537736002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17523.5182778747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</v>
      </c>
      <c r="O22" s="48">
        <f t="shared" si="3"/>
        <v>18568.6709751622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5510.9384565766404</v>
      </c>
      <c r="J23" s="74">
        <f t="shared" si="31"/>
        <v>22043.753826306602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23358.506286661301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3648.0176712000002</v>
      </c>
      <c r="J24" s="74">
        <f t="shared" si="32"/>
        <v>14592.070684800001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3865.5958680180001</v>
      </c>
      <c r="O24" s="48">
        <f t="shared" si="3"/>
        <v>15462.383472072001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1959.3510431915599</v>
      </c>
      <c r="J25" s="74">
        <f t="shared" si="34"/>
        <v>7837.4041727662197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3387.1795271999999</v>
      </c>
      <c r="J26" s="74">
        <f t="shared" si="35"/>
        <v>13548.7181088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3589.2005918579998</v>
      </c>
      <c r="O26" s="48">
        <f t="shared" si="3"/>
        <v>14356.802367431999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3006.8175563999998</v>
      </c>
      <c r="J27" s="74">
        <f t="shared" si="36"/>
        <v>12027.270225599999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3052.4737571999999</v>
      </c>
      <c r="J28" s="74">
        <f t="shared" si="37"/>
        <v>12209.8950288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</v>
      </c>
      <c r="O28" s="48">
        <f t="shared" si="3"/>
        <v>12938.128053732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2806.9963236000099</v>
      </c>
      <c r="J29" s="74">
        <f t="shared" si="38"/>
        <v>11227.985294399999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3834.0975455999901</v>
      </c>
      <c r="J30" s="74">
        <f t="shared" si="39"/>
        <v>15336.3901824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4062.7740777840099</v>
      </c>
      <c r="O30" s="48">
        <f t="shared" si="3"/>
        <v>16251.096311136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</v>
      </c>
      <c r="J31" s="74">
        <f t="shared" si="40"/>
        <v>12514.8802464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3315.3258652739901</v>
      </c>
      <c r="O31" s="48">
        <f t="shared" si="3"/>
        <v>13261.303461096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3418.4044439999898</v>
      </c>
      <c r="J32" s="74">
        <f t="shared" si="41"/>
        <v>13673.617775999999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3622.28785191</v>
      </c>
      <c r="O32" s="48">
        <f t="shared" si="3"/>
        <v>14489.15140764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3611.6985995999898</v>
      </c>
      <c r="J33" s="74">
        <f t="shared" si="42"/>
        <v>14446.794398399999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3827.110623219</v>
      </c>
      <c r="O33" s="48">
        <f t="shared" si="3"/>
        <v>15308.442492876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4084.5738779999901</v>
      </c>
      <c r="J34" s="74">
        <f t="shared" si="43"/>
        <v>16338.295512000001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3508.9044479999902</v>
      </c>
      <c r="J35" s="74">
        <f t="shared" si="44"/>
        <v>14035.617791999999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3718.1855347199898</v>
      </c>
      <c r="O35" s="48">
        <f t="shared" si="3"/>
        <v>14872.742138879999</v>
      </c>
      <c r="P35" s="56">
        <v>0.22499125931969999</v>
      </c>
      <c r="Q35" s="87">
        <v>7</v>
      </c>
      <c r="R35" s="87">
        <v>11.04</v>
      </c>
      <c r="S35" s="87">
        <f t="shared" si="5"/>
        <v>4.04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5382.8757607102598</v>
      </c>
      <c r="J36" s="74">
        <f t="shared" si="45"/>
        <v>21531.503042841101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5703.9258507240602</v>
      </c>
      <c r="O36" s="48">
        <f t="shared" si="3"/>
        <v>22815.703402896201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</v>
      </c>
      <c r="J37" s="74">
        <f t="shared" si="46"/>
        <v>13952.7369072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3696.2295003270001</v>
      </c>
      <c r="O37" s="48">
        <f t="shared" si="3"/>
        <v>14784.918001308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3368.1405743999999</v>
      </c>
      <c r="J38" s="74">
        <f t="shared" si="55"/>
        <v>13472.5622976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3569.0261015159999</v>
      </c>
      <c r="O38" s="48">
        <f t="shared" si="3"/>
        <v>14276.104406064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3181.3022241000099</v>
      </c>
      <c r="J39" s="74">
        <f t="shared" si="56"/>
        <v>12725.2088964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3371.0441781802501</v>
      </c>
      <c r="O39" s="48">
        <f t="shared" si="3"/>
        <v>13484.176712721001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</v>
      </c>
      <c r="J40" s="74">
        <f t="shared" si="57"/>
        <v>12880.461888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3412.1723590800002</v>
      </c>
      <c r="O40" s="48">
        <f t="shared" si="3"/>
        <v>13648.689436320001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4102.8419376000002</v>
      </c>
      <c r="J41" s="74">
        <f t="shared" si="58"/>
        <v>16411.367750400001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4347.5471531640096</v>
      </c>
      <c r="O41" s="48">
        <f t="shared" si="3"/>
        <v>17390.188612655998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3245.9611464</v>
      </c>
      <c r="J42" s="74">
        <f t="shared" si="59"/>
        <v>12983.8445856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3439.5595433459998</v>
      </c>
      <c r="O42" s="48">
        <f t="shared" si="3"/>
        <v>13758.238173383999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3971.4771095999999</v>
      </c>
      <c r="J43" s="74">
        <f t="shared" si="60"/>
        <v>15885.9084384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4208.3473514939997</v>
      </c>
      <c r="O43" s="48">
        <f t="shared" si="3"/>
        <v>16833.389405975999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2867.2355942999998</v>
      </c>
      <c r="J44" s="74">
        <f t="shared" si="61"/>
        <v>11468.942377199999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3038.2457172457498</v>
      </c>
      <c r="O44" s="48">
        <f t="shared" si="3"/>
        <v>12152.982868982999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3309.4030031999901</v>
      </c>
      <c r="J45" s="74">
        <f t="shared" si="62"/>
        <v>13237.6120128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3506.7852537479998</v>
      </c>
      <c r="O45" s="48">
        <f t="shared" si="3"/>
        <v>14027.141014991999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2775.1223052</v>
      </c>
      <c r="J46" s="74">
        <f t="shared" si="63"/>
        <v>11100.4892208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3807.08437569645</v>
      </c>
      <c r="J47" s="74">
        <f t="shared" si="64"/>
        <v>15228.3375027858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4034.1497652469002</v>
      </c>
      <c r="O47" s="48">
        <f t="shared" si="3"/>
        <v>16136.599060987601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3816.2048399999999</v>
      </c>
      <c r="J48" s="74">
        <f t="shared" si="65"/>
        <v>15264.81936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4043.8142001000101</v>
      </c>
      <c r="O48" s="48">
        <f t="shared" si="3"/>
        <v>16175.2568004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3413.8797839999902</v>
      </c>
      <c r="J49" s="74">
        <f t="shared" si="66"/>
        <v>13655.519136000001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3617.49332826</v>
      </c>
      <c r="O49" s="48">
        <f t="shared" si="3"/>
        <v>14469.97331304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3555.4978998000001</v>
      </c>
      <c r="J50" s="74">
        <f t="shared" si="68"/>
        <v>14221.991599200001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</v>
      </c>
      <c r="O50" s="48">
        <f t="shared" si="3"/>
        <v>15070.231812438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2525.8429286999999</v>
      </c>
      <c r="J51" s="74">
        <f t="shared" si="69"/>
        <v>10103.3717148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2676.4914176617599</v>
      </c>
      <c r="O51" s="48">
        <f t="shared" si="3"/>
        <v>10705.965670647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</v>
      </c>
      <c r="J52" s="74">
        <f t="shared" si="70"/>
        <v>11009.8082304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2916.6161624639999</v>
      </c>
      <c r="O52" s="48">
        <f t="shared" si="3"/>
        <v>11666.464649856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</v>
      </c>
      <c r="J53" s="74">
        <f t="shared" si="72"/>
        <v>8051.2657344000099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2346.0773742000001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2486.0041318755002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2456.9485920000002</v>
      </c>
      <c r="J55" s="74">
        <f t="shared" si="75"/>
        <v>9827.7943680000099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2603.4880258800099</v>
      </c>
      <c r="O55" s="48">
        <f t="shared" si="3"/>
        <v>10413.95210352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3163.8987827999999</v>
      </c>
      <c r="J56" s="74">
        <f t="shared" si="76"/>
        <v>12655.5951312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3352.60274591701</v>
      </c>
      <c r="O56" s="48">
        <f t="shared" si="3"/>
        <v>13410.410983668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3171.8894003999999</v>
      </c>
      <c r="J57" s="74">
        <f t="shared" si="77"/>
        <v>12687.5576016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</v>
      </c>
      <c r="O57" s="48">
        <f t="shared" si="3"/>
        <v>13444.279787124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2999.3392800000001</v>
      </c>
      <c r="J58" s="74">
        <f t="shared" si="78"/>
        <v>11997.357120000001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3178.2284442</v>
      </c>
      <c r="O58" s="48">
        <f t="shared" si="3"/>
        <v>12712.9137768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2842.6588092000002</v>
      </c>
      <c r="J59" s="74">
        <f t="shared" si="79"/>
        <v>11370.635236800001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3012.2031024630101</v>
      </c>
      <c r="O59" s="48">
        <f t="shared" si="3"/>
        <v>12048.812409852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2425.54512690001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2570.2115683972502</v>
      </c>
      <c r="O60" s="48">
        <f t="shared" si="3"/>
        <v>10280.846273589001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</v>
      </c>
      <c r="J61" s="74">
        <f t="shared" si="81"/>
        <v>9741.6274536000001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2580.6614870385001</v>
      </c>
      <c r="O61" s="48">
        <f t="shared" si="3"/>
        <v>10322.645948154001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2559.8198177999998</v>
      </c>
      <c r="J62" s="74">
        <f t="shared" si="83"/>
        <v>10239.279271199999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2712.4947855045002</v>
      </c>
      <c r="O62" s="48">
        <f t="shared" si="3"/>
        <v>10849.979142018001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2241.5096466</v>
      </c>
      <c r="J63" s="74">
        <f t="shared" si="84"/>
        <v>8966.0385864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2375.1996862364999</v>
      </c>
      <c r="O63" s="48">
        <f t="shared" si="3"/>
        <v>9500.7987449459797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2573.2204092000002</v>
      </c>
      <c r="J64" s="74">
        <f t="shared" si="85"/>
        <v>10292.881636800001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2726.6946264630001</v>
      </c>
      <c r="O64" s="48">
        <f t="shared" si="3"/>
        <v>10906.778505852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2731.1112548999999</v>
      </c>
      <c r="J65" s="74">
        <f t="shared" si="86"/>
        <v>10924.4450196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2894.0025333172398</v>
      </c>
      <c r="O65" s="48">
        <f t="shared" si="3"/>
        <v>11576.010133268999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2265.5515805999999</v>
      </c>
      <c r="J66" s="74">
        <f t="shared" si="87"/>
        <v>9062.2063223999903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2473.9347023999999</v>
      </c>
      <c r="J67" s="74">
        <f t="shared" si="88"/>
        <v>9895.7388095999995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1934.6833799999999</v>
      </c>
      <c r="J68" s="74">
        <f t="shared" si="89"/>
        <v>7738.7335200000098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2050.0734244499999</v>
      </c>
      <c r="O68" s="48">
        <f t="shared" ref="O68:O129" si="92">N68*4</f>
        <v>8200.2936977999907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2831.3713511999999</v>
      </c>
      <c r="J69" s="74">
        <f t="shared" si="93"/>
        <v>11325.4854048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3000.242428218</v>
      </c>
      <c r="O69" s="48">
        <f t="shared" si="92"/>
        <v>12000.969712872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2876.9260589999999</v>
      </c>
      <c r="J70" s="74">
        <f t="shared" si="102"/>
        <v>11507.704236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3048.5141489475</v>
      </c>
      <c r="O70" s="48">
        <f t="shared" si="92"/>
        <v>12194.05659579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2980.8718632</v>
      </c>
      <c r="J71" s="74">
        <f t="shared" si="103"/>
        <v>11923.4874528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3158.659577898</v>
      </c>
      <c r="O71" s="48">
        <f t="shared" si="92"/>
        <v>12634.638311592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2938.7253357</v>
      </c>
      <c r="J72" s="74">
        <f t="shared" si="104"/>
        <v>11754.9013428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3113.9993110792502</v>
      </c>
      <c r="O72" s="48">
        <f t="shared" si="92"/>
        <v>12455.997244317001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1657.6639631999999</v>
      </c>
      <c r="J73" s="74">
        <f t="shared" si="105"/>
        <v>6630.6558527999996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2687.6525571000002</v>
      </c>
      <c r="J74" s="74">
        <f t="shared" si="107"/>
        <v>10750.610228400001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2847.9518346127502</v>
      </c>
      <c r="O74" s="48">
        <f t="shared" si="92"/>
        <v>11391.807338451001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2043.5753520000001</v>
      </c>
      <c r="J75" s="74">
        <f t="shared" si="109"/>
        <v>8174.3014079999903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2165.4600247799999</v>
      </c>
      <c r="O75" s="48">
        <f t="shared" si="92"/>
        <v>8661.8400991199906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</v>
      </c>
      <c r="J76" s="74">
        <f t="shared" si="111"/>
        <v>8108.3667168000102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2147.9932186380001</v>
      </c>
      <c r="O76" s="48">
        <f t="shared" si="92"/>
        <v>8591.9728745520206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2035.4000435999999</v>
      </c>
      <c r="J77" s="74">
        <f t="shared" si="112"/>
        <v>8141.6001743999996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2156.7971176289998</v>
      </c>
      <c r="O77" s="48">
        <f t="shared" si="92"/>
        <v>8627.1884705160192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</v>
      </c>
      <c r="J78" s="74">
        <f t="shared" si="113"/>
        <v>4964.46012720001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1315.1386783395001</v>
      </c>
      <c r="O78" s="48">
        <f t="shared" si="92"/>
        <v>5260.5547133580003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</v>
      </c>
      <c r="J79" s="74">
        <f t="shared" si="114"/>
        <v>7864.5112055999998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2083.3932809835001</v>
      </c>
      <c r="O79" s="48">
        <f t="shared" si="92"/>
        <v>8333.5731239340003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2043.0190116000001</v>
      </c>
      <c r="J80" s="74">
        <f t="shared" si="115"/>
        <v>8172.0760464000095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2164.8705026490002</v>
      </c>
      <c r="O80" s="48">
        <f t="shared" si="92"/>
        <v>8659.4820105960007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</v>
      </c>
      <c r="J81" s="74">
        <f t="shared" si="116"/>
        <v>4057.6642848000001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</v>
      </c>
      <c r="O81" s="48">
        <f t="shared" si="92"/>
        <v>4514.11524207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1929.7376280000001</v>
      </c>
      <c r="J82" s="74">
        <f t="shared" si="117"/>
        <v>7718.9505119999903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2044.83269367</v>
      </c>
      <c r="O82" s="48">
        <f t="shared" si="92"/>
        <v>8179.3307746800001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2094.7223807999999</v>
      </c>
      <c r="J83" s="74">
        <f t="shared" si="118"/>
        <v>8378.8895232000195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2219.657608512</v>
      </c>
      <c r="O83" s="48">
        <f t="shared" si="92"/>
        <v>8878.6304340480001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</v>
      </c>
      <c r="J84" s="74">
        <f t="shared" si="119"/>
        <v>8829.9659952000093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2339.1525989070001</v>
      </c>
      <c r="O84" s="48">
        <f t="shared" si="92"/>
        <v>9356.6103956279803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2063.0650697999999</v>
      </c>
      <c r="J85" s="74">
        <f t="shared" si="120"/>
        <v>8252.2602792000107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2186.1121650344999</v>
      </c>
      <c r="O85" s="48">
        <f t="shared" si="92"/>
        <v>8744.4486601379995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2232.6676217999998</v>
      </c>
      <c r="J86" s="74">
        <f t="shared" si="121"/>
        <v>8930.67048720001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2365.8302978145002</v>
      </c>
      <c r="O86" s="48">
        <f t="shared" si="92"/>
        <v>9463.32119125801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2532.1823100000001</v>
      </c>
      <c r="J87" s="74">
        <f t="shared" si="122"/>
        <v>10128.729240000001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</v>
      </c>
      <c r="O87" s="48">
        <f t="shared" si="92"/>
        <v>10732.8355911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1925.5365360000001</v>
      </c>
      <c r="J88" s="74">
        <f t="shared" si="123"/>
        <v>7702.1461440000103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</v>
      </c>
      <c r="O88" s="48">
        <f t="shared" si="92"/>
        <v>8161.5241461600099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2300.4331560000001</v>
      </c>
      <c r="J89" s="74">
        <f t="shared" si="124"/>
        <v>9201.7326240000002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2437.6375620899998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</v>
      </c>
      <c r="J90" s="74">
        <f t="shared" si="125"/>
        <v>7424.4495023999998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1966.8162208589999</v>
      </c>
      <c r="O90" s="48">
        <f t="shared" si="92"/>
        <v>7867.2648834360098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2149.3132353000001</v>
      </c>
      <c r="J91" s="74">
        <f t="shared" si="126"/>
        <v>8597.2529411999803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2277.5044175482499</v>
      </c>
      <c r="O91" s="48">
        <f t="shared" si="92"/>
        <v>9110.0176701929995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1666.8609300000001</v>
      </c>
      <c r="J92" s="74">
        <f t="shared" si="127"/>
        <v>6667.4437200000102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1766.277278325</v>
      </c>
      <c r="O92" s="48">
        <f t="shared" si="92"/>
        <v>7065.10911329999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1874.7864827999999</v>
      </c>
      <c r="J93" s="74">
        <f t="shared" si="128"/>
        <v>7499.1459311999997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1986.6041051669999</v>
      </c>
      <c r="O93" s="48">
        <f t="shared" si="92"/>
        <v>7946.4164206680198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1774.5930846000001</v>
      </c>
      <c r="J94" s="74">
        <f t="shared" si="129"/>
        <v>7098.3723384000104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</v>
      </c>
      <c r="O94" s="48">
        <f t="shared" si="92"/>
        <v>7521.73954572601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</v>
      </c>
      <c r="J95" s="74">
        <f t="shared" si="130"/>
        <v>7322.81679360001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1939.8926273760001</v>
      </c>
      <c r="O95" s="48">
        <f t="shared" si="92"/>
        <v>7759.5705095040003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2004.7581350999999</v>
      </c>
      <c r="J96" s="74">
        <f t="shared" si="131"/>
        <v>8019.0325403999896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2124.3276381577498</v>
      </c>
      <c r="O96" s="48">
        <f t="shared" si="92"/>
        <v>8497.3105526309901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2024.7821747999999</v>
      </c>
      <c r="J97" s="74">
        <f t="shared" si="132"/>
        <v>8099.1286991999996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2145.5459687970001</v>
      </c>
      <c r="O97" s="48">
        <f t="shared" si="92"/>
        <v>8582.1838751879804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1985.7097512</v>
      </c>
      <c r="J98" s="74">
        <f t="shared" si="133"/>
        <v>7942.8390048000001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2104.1431542179998</v>
      </c>
      <c r="O98" s="48">
        <f t="shared" si="92"/>
        <v>8416.5726168720103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2118.11922</v>
      </c>
      <c r="J99" s="74">
        <f t="shared" si="134"/>
        <v>8472.4768799999893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2244.4499020500002</v>
      </c>
      <c r="O99" s="48">
        <f t="shared" si="92"/>
        <v>8977.79960820001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1373.5368175409999</v>
      </c>
      <c r="O100" s="48">
        <f t="shared" si="92"/>
        <v>5494.1472701639996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1356.8909507999999</v>
      </c>
      <c r="J101" s="74">
        <f t="shared" si="137"/>
        <v>5427.5638031999997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1437.819803937</v>
      </c>
      <c r="O101" s="48">
        <f t="shared" si="92"/>
        <v>5751.2792157479998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2054.0336103</v>
      </c>
      <c r="J102" s="74">
        <f t="shared" si="146"/>
        <v>8216.1344411999908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2176.5420434857501</v>
      </c>
      <c r="O102" s="48">
        <f t="shared" si="92"/>
        <v>8706.1681739429896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2021.2037244000001</v>
      </c>
      <c r="J103" s="74">
        <f t="shared" si="147"/>
        <v>8084.8148976000002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2141.754089391</v>
      </c>
      <c r="O103" s="48">
        <f t="shared" si="92"/>
        <v>8567.0163575639908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</v>
      </c>
      <c r="O104" s="48">
        <f t="shared" si="92"/>
        <v>7415.5904744039999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1509.0360264000001</v>
      </c>
      <c r="J105" s="74">
        <f t="shared" si="149"/>
        <v>6036.1441056000003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1599.039246546</v>
      </c>
      <c r="O105" s="48">
        <f t="shared" si="92"/>
        <v>6396.1569861839998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2202.432571332</v>
      </c>
      <c r="O106" s="48">
        <f t="shared" si="92"/>
        <v>8809.7302853279907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1615.2726617999999</v>
      </c>
      <c r="J107" s="74">
        <f t="shared" si="151"/>
        <v>6461.0906471999997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1711.6121384144999</v>
      </c>
      <c r="O107" s="48">
        <f t="shared" si="92"/>
        <v>6846.4485536579996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1279.9023299999999</v>
      </c>
      <c r="J108" s="74">
        <f t="shared" si="152"/>
        <v>5119.6093200000096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1356.2393618250001</v>
      </c>
      <c r="O108" s="48">
        <f t="shared" si="92"/>
        <v>5424.9574473000102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</v>
      </c>
      <c r="J109" s="74">
        <f t="shared" si="153"/>
        <v>11458.4101632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3035.4556209120101</v>
      </c>
      <c r="O109" s="48">
        <f t="shared" si="92"/>
        <v>12141.822483648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1482.3378107999999</v>
      </c>
      <c r="J110" s="74">
        <f t="shared" si="154"/>
        <v>5929.3512431999998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</v>
      </c>
      <c r="O110" s="48">
        <f t="shared" si="92"/>
        <v>6282.9946923480002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</v>
      </c>
      <c r="J111" s="74">
        <f t="shared" si="155"/>
        <v>7451.8006752000001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1974.0618395819999</v>
      </c>
      <c r="O111" s="48">
        <f t="shared" si="92"/>
        <v>7896.2473583280098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2097.9625496684698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555.77275757735299</v>
      </c>
      <c r="O112" s="48">
        <f t="shared" si="92"/>
        <v>2223.0910303094101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</v>
      </c>
      <c r="J113" s="74">
        <f t="shared" si="158"/>
        <v>4194.8011728000001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1111.2477749730001</v>
      </c>
      <c r="O113" s="48">
        <f t="shared" si="92"/>
        <v>4444.9910998919904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982.37664000000098</v>
      </c>
      <c r="J114" s="74">
        <f t="shared" si="159"/>
        <v>3929.5065599999998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1040.9683895999999</v>
      </c>
      <c r="O114" s="48">
        <f t="shared" si="92"/>
        <v>4163.8735583999996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1788.8766840000001</v>
      </c>
      <c r="J115" s="74">
        <f t="shared" si="160"/>
        <v>7155.5067360000003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1895.5704005099999</v>
      </c>
      <c r="O115" s="48">
        <f t="shared" si="92"/>
        <v>7582.2816020400096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2004.8982785999999</v>
      </c>
      <c r="J116" s="74">
        <f t="shared" si="161"/>
        <v>8019.5931143999896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</v>
      </c>
      <c r="O116" s="48">
        <f t="shared" si="92"/>
        <v>8497.9045608660108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1837.3771079999999</v>
      </c>
      <c r="J117" s="74">
        <f t="shared" si="162"/>
        <v>7349.5084320000096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1946.9635283699999</v>
      </c>
      <c r="O117" s="48">
        <f t="shared" si="92"/>
        <v>7787.8541134799898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645.07960439999999</v>
      </c>
      <c r="J118" s="74">
        <f t="shared" si="163"/>
        <v>2580.3184176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892.71428400000104</v>
      </c>
      <c r="J119" s="74">
        <f t="shared" si="164"/>
        <v>3570.8571360000001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945.95831450999901</v>
      </c>
      <c r="O119" s="48">
        <f t="shared" si="92"/>
        <v>3783.8332580399901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</v>
      </c>
      <c r="O120" s="48">
        <f t="shared" si="92"/>
        <v>2833.8149412481698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623.58668314207796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660.77917460091101</v>
      </c>
      <c r="O121" s="48">
        <f t="shared" si="92"/>
        <v>2643.1166984036399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846.10417095990101</v>
      </c>
      <c r="J122" s="74">
        <f t="shared" si="167"/>
        <v>3384.4166838396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896.56824115643803</v>
      </c>
      <c r="O122" s="48">
        <f t="shared" si="92"/>
        <v>3586.2729646257499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781.08982652574105</v>
      </c>
      <c r="J123" s="74">
        <f t="shared" si="168"/>
        <v>3124.3593061029601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</v>
      </c>
      <c r="O123" s="48">
        <f t="shared" si="92"/>
        <v>3477.6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714.39731309189096</v>
      </c>
      <c r="J124" s="74">
        <f t="shared" si="170"/>
        <v>2857.5892523675602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782.46</v>
      </c>
      <c r="O124" s="48">
        <f t="shared" si="92"/>
        <v>3129.84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377.49175705440001</v>
      </c>
      <c r="J125" s="74">
        <f t="shared" si="171"/>
        <v>1509.9670282176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400.00644399300103</v>
      </c>
      <c r="O125" s="48">
        <f t="shared" si="92"/>
        <v>1600.025775972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1150.4490831308999</v>
      </c>
      <c r="J126" s="74">
        <f t="shared" si="172"/>
        <v>4601.7963325235896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1219.0651534462099</v>
      </c>
      <c r="O126" s="48">
        <f t="shared" si="92"/>
        <v>4876.2606137848297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2023.8855835409699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2144.5959022736001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>
      <c r="A129" s="217" t="s">
        <v>397</v>
      </c>
      <c r="B129" s="218"/>
      <c r="C129" s="218"/>
      <c r="D129" s="218"/>
      <c r="E129" s="218"/>
      <c r="F129" s="219"/>
      <c r="G129" s="74">
        <f t="shared" ref="G129:L129" si="175">SUM(G4:G128)</f>
        <v>1398564.6304949999</v>
      </c>
      <c r="H129" s="74">
        <f t="shared" ref="H129:M129" si="176">G129*4</f>
        <v>5594258.5219799997</v>
      </c>
      <c r="I129" s="74">
        <f t="shared" si="175"/>
        <v>356576.21855617</v>
      </c>
      <c r="J129" s="74">
        <f t="shared" si="176"/>
        <v>1426304.87422468</v>
      </c>
      <c r="K129" s="83">
        <f>I129/G129</f>
        <v>0.25495869892688899</v>
      </c>
      <c r="L129" s="48">
        <f t="shared" si="175"/>
        <v>1606674.3250692501</v>
      </c>
      <c r="M129" s="48">
        <f t="shared" si="176"/>
        <v>6426697.3002770003</v>
      </c>
      <c r="N129" s="48">
        <f>SUM(N4:N128)</f>
        <v>378624.08905565098</v>
      </c>
      <c r="O129" s="48">
        <f t="shared" si="92"/>
        <v>1514496.3562226</v>
      </c>
      <c r="P129" s="56">
        <f>N129/L129</f>
        <v>0.23565702342279701</v>
      </c>
      <c r="Q129" s="87">
        <f>SUM(Q4:Q128)</f>
        <v>717</v>
      </c>
      <c r="R129" s="87">
        <f>SUM(R4:R128)</f>
        <v>504.04</v>
      </c>
      <c r="S129" s="87">
        <f t="shared" si="138"/>
        <v>-212.96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S2:AS3"/>
    <mergeCell ref="A129:F129"/>
    <mergeCell ref="A2:A3"/>
    <mergeCell ref="B2:B3"/>
    <mergeCell ref="C2:C3"/>
    <mergeCell ref="D2:D3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>
      <c r="A1" s="206" t="s">
        <v>407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s="26" customFormat="1" ht="21" customHeight="1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>
      <c r="A3" s="206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1.06710161298711</v>
      </c>
      <c r="M4" s="54">
        <f>G4/C4</f>
        <v>0.88246316699952698</v>
      </c>
      <c r="N4" s="54">
        <f>F4/D4</f>
        <v>0.92791444607574702</v>
      </c>
      <c r="O4" s="54">
        <f>G4/E4</f>
        <v>0.83230549424165101</v>
      </c>
      <c r="P4" s="55">
        <f>J4/B4</f>
        <v>1.0416822165645401</v>
      </c>
      <c r="Q4" s="56">
        <f>K4/C4</f>
        <v>0.87244147166123698</v>
      </c>
    </row>
    <row r="5" spans="1:17" ht="21.95" customHeight="1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0.91370355176965501</v>
      </c>
      <c r="M5" s="54">
        <f t="shared" ref="M5:M12" si="1">G5/C5</f>
        <v>0.76225961977548795</v>
      </c>
      <c r="N5" s="54">
        <f t="shared" ref="N5:N12" si="2">F5/D5</f>
        <v>0.79452482762578702</v>
      </c>
      <c r="O5" s="54">
        <f t="shared" ref="O5:O12" si="3">G5/E5</f>
        <v>0.719355219201673</v>
      </c>
      <c r="P5" s="56">
        <f t="shared" ref="P5:P12" si="4">J5/B5</f>
        <v>0.90767327598631498</v>
      </c>
      <c r="Q5" s="56">
        <f t="shared" ref="Q5:Q12" si="5">K5/C5</f>
        <v>0.75944152546692201</v>
      </c>
    </row>
    <row r="6" spans="1:17" ht="21.95" customHeight="1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1.08103779231821</v>
      </c>
      <c r="M6" s="54">
        <f t="shared" si="1"/>
        <v>0.97157698743384702</v>
      </c>
      <c r="N6" s="54">
        <f t="shared" si="2"/>
        <v>0.940032862885398</v>
      </c>
      <c r="O6" s="54">
        <f t="shared" si="3"/>
        <v>0.91689098915226597</v>
      </c>
      <c r="P6" s="57">
        <f t="shared" si="4"/>
        <v>1.0457405249071401</v>
      </c>
      <c r="Q6" s="56">
        <f t="shared" si="5"/>
        <v>0.95911922858365595</v>
      </c>
    </row>
    <row r="7" spans="1:17" ht="21.95" customHeight="1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1.1983546448906399</v>
      </c>
      <c r="M7" s="54">
        <f t="shared" si="1"/>
        <v>0.90153598796288503</v>
      </c>
      <c r="N7" s="53">
        <f t="shared" si="2"/>
        <v>1.04204751729621</v>
      </c>
      <c r="O7" s="54">
        <f t="shared" si="3"/>
        <v>0.84286688113670805</v>
      </c>
      <c r="P7" s="56">
        <f t="shared" si="4"/>
        <v>0.94773852680729598</v>
      </c>
      <c r="Q7" s="56">
        <f t="shared" si="5"/>
        <v>0.79909193477056595</v>
      </c>
    </row>
    <row r="8" spans="1:17" ht="21.95" customHeight="1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1.0246456710591401</v>
      </c>
      <c r="M8" s="54">
        <f t="shared" si="1"/>
        <v>0.92256466960724803</v>
      </c>
      <c r="N8" s="54">
        <f t="shared" si="2"/>
        <v>0.89520467981219198</v>
      </c>
      <c r="O8" s="54">
        <f t="shared" si="3"/>
        <v>0.87072202627182405</v>
      </c>
      <c r="P8" s="56">
        <f t="shared" si="4"/>
        <v>0.99961290445249096</v>
      </c>
      <c r="Q8" s="56">
        <f t="shared" si="5"/>
        <v>0.91210191678967101</v>
      </c>
    </row>
    <row r="9" spans="1:17" ht="21.95" customHeight="1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0.98633720491060495</v>
      </c>
      <c r="M9" s="54">
        <f t="shared" si="1"/>
        <v>0.92287120071053796</v>
      </c>
      <c r="N9" s="54">
        <f t="shared" si="2"/>
        <v>0.85768452600922196</v>
      </c>
      <c r="O9" s="54">
        <f t="shared" si="3"/>
        <v>0.87006978650695999</v>
      </c>
      <c r="P9" s="56">
        <f t="shared" si="4"/>
        <v>0.971244005537511</v>
      </c>
      <c r="Q9" s="56">
        <f t="shared" si="5"/>
        <v>0.91520456810161499</v>
      </c>
    </row>
    <row r="10" spans="1:17" ht="21.95" customHeight="1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1.0896606639594799</v>
      </c>
      <c r="M10" s="53">
        <f t="shared" si="1"/>
        <v>1.07469114542012</v>
      </c>
      <c r="N10" s="54">
        <f t="shared" si="2"/>
        <v>0.94753101213867996</v>
      </c>
      <c r="O10" s="54">
        <f t="shared" si="3"/>
        <v>1.01420128317369</v>
      </c>
      <c r="P10" s="56">
        <f t="shared" si="4"/>
        <v>0.845860678608511</v>
      </c>
      <c r="Q10" s="56">
        <f t="shared" si="5"/>
        <v>0.79509541016641605</v>
      </c>
    </row>
    <row r="11" spans="1:17" ht="21.95" customHeight="1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1.0704930561041099</v>
      </c>
      <c r="M11" s="54">
        <f t="shared" si="1"/>
        <v>0.96115182577831204</v>
      </c>
      <c r="N11" s="54">
        <f t="shared" si="2"/>
        <v>0.930863527047054</v>
      </c>
      <c r="O11" s="54">
        <f t="shared" si="3"/>
        <v>0.90174800257671295</v>
      </c>
      <c r="P11" s="55">
        <f t="shared" si="4"/>
        <v>1.02409235769512</v>
      </c>
      <c r="Q11" s="56">
        <f t="shared" si="5"/>
        <v>0.93757981329024798</v>
      </c>
    </row>
    <row r="12" spans="1:17" s="42" customFormat="1" ht="21.95" customHeight="1">
      <c r="A12" s="49" t="s">
        <v>397</v>
      </c>
      <c r="B12" s="49">
        <f t="shared" ref="B12:K12" si="6">SUM(B4:B11)</f>
        <v>5594258.5219799997</v>
      </c>
      <c r="C12" s="49">
        <f t="shared" si="6"/>
        <v>1426304.87422468</v>
      </c>
      <c r="D12" s="49">
        <f t="shared" si="6"/>
        <v>6426697.3002770003</v>
      </c>
      <c r="E12" s="49">
        <f t="shared" si="6"/>
        <v>1514496.3562226</v>
      </c>
      <c r="F12" s="50">
        <f t="shared" si="6"/>
        <v>5820868.8600000003</v>
      </c>
      <c r="G12" s="50">
        <f t="shared" si="6"/>
        <v>1324152.8899999999</v>
      </c>
      <c r="H12" s="49">
        <f t="shared" si="6"/>
        <v>292716.15000000002</v>
      </c>
      <c r="I12" s="49">
        <f t="shared" si="6"/>
        <v>48182.680719966702</v>
      </c>
      <c r="J12" s="49">
        <f t="shared" si="6"/>
        <v>5528152.71</v>
      </c>
      <c r="K12" s="49">
        <f t="shared" si="6"/>
        <v>1275970.2092800301</v>
      </c>
      <c r="L12" s="58">
        <f t="shared" si="0"/>
        <v>1.0405076628349701</v>
      </c>
      <c r="M12" s="58">
        <f t="shared" si="1"/>
        <v>0.92837997957469698</v>
      </c>
      <c r="N12" s="58">
        <f t="shared" si="2"/>
        <v>0.90573253850762703</v>
      </c>
      <c r="O12" s="58">
        <f t="shared" si="3"/>
        <v>0.87431896719953095</v>
      </c>
      <c r="P12" s="56">
        <f t="shared" si="4"/>
        <v>0.98818327545638596</v>
      </c>
      <c r="Q12" s="56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11" t="s">
        <v>0</v>
      </c>
      <c r="B1" s="211"/>
      <c r="C1" s="211"/>
      <c r="D1" s="211"/>
      <c r="E1" s="211"/>
      <c r="F1" s="211"/>
      <c r="G1" s="237"/>
    </row>
    <row r="2" spans="1:7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6" t="s">
        <v>1587</v>
      </c>
      <c r="B1" s="238"/>
      <c r="C1" s="206"/>
      <c r="D1" s="238"/>
      <c r="E1" s="206"/>
      <c r="F1" s="238"/>
      <c r="G1" s="239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/>
      <c r="C3" s="6"/>
      <c r="D3" s="5"/>
      <c r="E3" s="6"/>
      <c r="F3" s="5"/>
      <c r="G3" s="9"/>
    </row>
    <row r="4" spans="1:7" ht="30" customHeight="1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tabSelected="1" workbookViewId="0">
      <selection activeCell="N9" sqref="N9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6" t="s">
        <v>1592</v>
      </c>
      <c r="B1" s="206"/>
      <c r="C1" s="206"/>
      <c r="D1" s="206"/>
      <c r="E1" s="206"/>
      <c r="F1" s="206"/>
      <c r="G1" s="206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 t="s">
        <v>1594</v>
      </c>
      <c r="C3" s="5">
        <v>754</v>
      </c>
      <c r="D3" s="5" t="s">
        <v>1595</v>
      </c>
      <c r="E3" s="6">
        <v>4540</v>
      </c>
      <c r="F3" s="5" t="s">
        <v>1596</v>
      </c>
      <c r="G3" s="6">
        <v>50</v>
      </c>
    </row>
    <row r="4" spans="1:7" ht="24" customHeight="1">
      <c r="A4" s="4">
        <v>2</v>
      </c>
      <c r="B4" s="5" t="s">
        <v>1594</v>
      </c>
      <c r="C4" s="5">
        <v>754</v>
      </c>
      <c r="D4" s="5" t="s">
        <v>1595</v>
      </c>
      <c r="E4" s="6">
        <v>11241</v>
      </c>
      <c r="F4" s="5" t="s">
        <v>1597</v>
      </c>
      <c r="G4" s="6">
        <v>50</v>
      </c>
    </row>
    <row r="5" spans="1:7" ht="24" customHeight="1">
      <c r="A5" s="4">
        <v>3</v>
      </c>
      <c r="B5" s="5" t="s">
        <v>1594</v>
      </c>
      <c r="C5" s="5">
        <v>754</v>
      </c>
      <c r="D5" s="5" t="s">
        <v>1595</v>
      </c>
      <c r="E5" s="6">
        <v>10900</v>
      </c>
      <c r="F5" s="5" t="s">
        <v>1598</v>
      </c>
      <c r="G5" s="6">
        <v>50</v>
      </c>
    </row>
    <row r="6" spans="1:7" ht="24" customHeight="1">
      <c r="A6" s="136"/>
      <c r="B6" s="5" t="s">
        <v>1594</v>
      </c>
      <c r="C6" s="136">
        <v>754</v>
      </c>
      <c r="D6" s="5" t="s">
        <v>1595</v>
      </c>
      <c r="E6" s="136">
        <v>12377</v>
      </c>
      <c r="F6" s="136"/>
      <c r="G6" s="136">
        <v>50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2020-08-09T07:33:02Z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