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81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<sst xmlns="http://schemas.openxmlformats.org/spreadsheetml/2006/main" count="6482" uniqueCount="1595">
  <si>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</si>
  <si>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</si>
  <si>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</si>
  <si>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</si>
  <si>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</si>
  <si>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</si>
  <si>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</si>
  <si>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</si>
  <si>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</si>
  <si>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</si>
  <si>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</si>
  <si>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</si>
  <si>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</si>
  <si>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</si>
  <si>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</si>
  <si>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</si>
  <si>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</si>
  <si>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</si>
  <si>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</si>
  <si>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</si>
  <si>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</si>
  <si>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</si>
  <si>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</si>
  <si>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</si>
  <si>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</si>
  <si>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</si>
  <si>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</si>
  <si>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</si>
  <si>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</si>
  <si>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</si>
  <si>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</si>
  <si>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</si>
  <si>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</si>
  <si>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</si>
  <si>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</si>
  <si>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</si>
  <si>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</si>
  <si>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</si>
  <si>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</si>
  <si>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</si>
  <si>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</si>
  <si>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</si>
  <si>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</si>
  <si>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</si>
  <si>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</si>
  <si>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</si>
  <si>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</si>
  <si>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</si>
  <si>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</si>
  <si>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</si>
  <si>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</si>
  <si>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</si>
  <si>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</si>
  <si>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</si>
  <si>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</si>
  <si>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</si>
  <si>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</si>
  <si>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</si>
  <si>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</si>
  <si>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</si>
  <si>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</si>
  <si>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</si>
  <si>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</si>
  <si>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</si>
  <si>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</si>
  <si>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</si>
  <si>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</si>
  <si>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</si>
  <si>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</si>
  <si>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</si>
  <si>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</si>
  <si>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</si>
  <si>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</si>
  <si>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</si>
  <si>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</si>
  <si>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</si>
  <si>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</si>
  <si>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</si>
  <si>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</si>
  <si>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</si>
  <si>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</si>
  <si>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</si>
  <si>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</si>
  <si>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</si>
  <si>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</si>
  <si>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</si>
  <si>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</si>
  <si>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</si>
  <si>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</si>
  <si>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</si>
  <si>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</si>
  <si>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</si>
  <si>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</si>
  <si>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</si>
  <si>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</si>
  <si>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</si>
  <si>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</si>
  <si>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</si>
  <si>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</si>
  <si>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</si>
  <si>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</si>
  <si>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</si>
  <si>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</si>
  <si>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</si>
  <si>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</si>
  <si>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</si>
  <si>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</si>
  <si>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</si>
  <si>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</si>
  <si>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</si>
  <si>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</si>
  <si>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</si>
  <si>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</si>
  <si>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</si>
  <si>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</si>
  <si>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</si>
  <si>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</si>
  <si>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</si>
  <si>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</si>
  <si>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</si>
  <si>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</si>
  <si>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</si>
  <si>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</si>
  <si>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</si>
  <si>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</si>
  <si>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</si>
  <si>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</si>
  <si>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</si>
  <si>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</si>
  <si>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</si>
  <si>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</si>
  <si>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</si>
  <si>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</si>
  <si>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</si>
  <si>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</si>
  <si>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</si>
  <si>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</si>
  <si>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</si>
  <si>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</si>
  <si>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</si>
  <si>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</si>
  <si>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</si>
  <si>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</si>
  <si>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</si>
  <si>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</si>
  <si>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</si>
  <si>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</si>
  <si>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</si>
  <si>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</si>
  <si>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</si>
  <si>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</si>
  <si>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</si>
  <si>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</si>
  <si>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</si>
  <si>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</si>
  <si>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</si>
  <si>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</si>
  <si>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</si>
  <si>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</si>
  <si>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</si>
  <si>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</si>
  <si>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</si>
  <si>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</si>
  <si>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</si>
  <si>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</si>
  <si>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</si>
  <si>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</si>
  <si>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</si>
  <si>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</si>
  <si>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</si>
  <si>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</si>
  <si>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</si>
  <si>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</si>
  <si>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</si>
  <si>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</si>
  <si>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</si>
  <si>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</si>
  <si>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</si>
  <si>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</si>
  <si>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</si>
  <si>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</si>
  <si>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</si>
  <si>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</si>
  <si>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</si>
  <si>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</si>
  <si>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</si>
  <si>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</si>
  <si>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</si>
  <si>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</si>
  <si>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</si>
  <si>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</si>
  <si>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</si>
  <si>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</si>
  <si>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</si>
  <si>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</si>
  <si>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</si>
  <si>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</si>
  <si>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</si>
  <si>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</si>
  <si>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</si>
  <si>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</si>
  <si>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</si>
  <si>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</si>
  <si>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</si>
  <si>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</si>
  <si>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</si>
  <si>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</si>
  <si>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</si>
  <si>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</si>
  <si>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</si>
  <si>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</si>
  <si>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</si>
  <si>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</si>
  <si>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</si>
  <si>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</si>
  <si>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</si>
  <si>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</si>
  <si>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</si>
  <si>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</si>
  <si>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</si>
  <si>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</si>
  <si>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</si>
  <si>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</si>
  <si>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</si>
  <si>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</si>
  <si>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</si>
  <si>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</si>
  <si>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</si>
  <si>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</si>
  <si>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</si>
  <si>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</si>
  <si>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</si>
  <si>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</si>
  <si>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</si>
  <si>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</si>
  <si>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</si>
  <si>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</si>
  <si>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</si>
  <si>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</si>
  <si>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</si>
  <si>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</si>
  <si>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</si>
  <si>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</si>
  <si>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</si>
  <si>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</si>
  <si>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</si>
  <si>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</si>
  <si>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</si>
  <si>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</si>
  <si>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</si>
  <si>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</si>
  <si>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</si>
  <si>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</si>
  <si>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</si>
  <si>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</si>
  <si>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</si>
  <si>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</si>
  <si>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</si>
  <si>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</si>
  <si>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</si>
  <si>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</si>
  <si>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</si>
  <si>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</si>
  <si>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</si>
  <si>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</si>
  <si>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</si>
  <si>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</si>
  <si>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</si>
  <si>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</si>
  <si>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</si>
  <si>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</si>
  <si>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</si>
  <si>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</si>
  <si>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</si>
  <si>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</si>
  <si>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</si>
  <si>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</si>
  <si>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</si>
  <si>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</si>
  <si>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</si>
  <si>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</si>
  <si>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</si>
  <si>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</si>
  <si>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</si>
  <si>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</si>
  <si>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</si>
  <si>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</si>
  <si>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</si>
  <si>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</si>
  <si>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</si>
  <si>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</si>
  <si>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</si>
  <si>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</si>
  <si>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</si>
  <si>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</si>
  <si>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</si>
  <si>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</si>
  <si>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</si>
  <si>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</si>
  <si>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</si>
  <si>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</si>
  <si>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</si>
  <si>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</si>
  <si>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</si>
  <si>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</si>
  <si>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</si>
  <si>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</si>
  <si>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</si>
  <si>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</si>
  <si>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</si>
  <si>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</si>
  <si>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</si>
  <si>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</si>
  <si>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</si>
  <si>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</si>
  <si>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</si>
  <si>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</si>
  <si>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</si>
  <si>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</si>
  <si>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</si>
  <si>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</si>
  <si>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</si>
  <si>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</si>
  <si>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</si>
  <si>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</si>
  <si>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</si>
  <si>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</si>
  <si>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</si>
  <si>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</si>
  <si>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</si>
  <si>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</si>
  <si>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</si>
  <si>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</si>
  <si>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</si>
  <si>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</si>
  <si>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</si>
  <si>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</si>
  <si>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</si>
  <si>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</si>
  <si>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</si>
  <si>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</si>
  <si>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</si>
  <si>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</si>
  <si>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</si>
  <si>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</si>
  <si>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</si>
  <si>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</si>
  <si>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</si>
  <si>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</si>
  <si>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</si>
  <si>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</si>
  <si>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</si>
  <si>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</si>
  <si>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</si>
  <si>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</si>
  <si>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</si>
  <si>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</si>
  <si>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</si>
  <si>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</si>
  <si>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</si>
  <si>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</si>
  <si>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</si>
  <si>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</si>
  <si>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</si>
  <si>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</si>
  <si>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</si>
  <si>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</si>
  <si>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</si>
  <si>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</si>
  <si>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</si>
  <si>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</si>
  <si>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</si>
  <si>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</si>
  <si>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</si>
  <si>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</si>
  <si>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</si>
  <si>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</si>
  <si>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</si>
  <si>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</si>
  <si>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</si>
  <si>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</si>
  <si>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</si>
  <si>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</si>
  <si>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</si>
  <si>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</si>
  <si>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</si>
  <si>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</si>
  <si>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</si>
  <si>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</si>
  <si>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</si>
  <si>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</si>
  <si>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</si>
  <si>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</si>
  <si>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</si>
  <si>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</si>
  <si>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</si>
  <si>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</si>
  <si>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</si>
  <si>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</si>
  <si>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</si>
  <si>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</si>
  <si>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</si>
  <si>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</si>
  <si>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</si>
  <si>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</si>
  <si>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</si>
  <si>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</si>
  <si>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</si>
  <si>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</si>
  <si>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</si>
  <si>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</si>
  <si>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</si>
  <si>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</si>
  <si>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</si>
  <si>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</si>
  <si>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</si>
  <si>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</si>
  <si>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</si>
  <si>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</si>
  <si>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</si>
  <si>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</si>
  <si>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</si>
  <si>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</si>
  <si>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</si>
  <si>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</si>
  <si>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</si>
  <si>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</si>
  <si>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</si>
  <si>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</si>
  <si>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</si>
  <si>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</si>
  <si>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</si>
  <si>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</si>
  <si>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</si>
  <si>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</si>
  <si>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</si>
  <si>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</si>
  <si>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</si>
  <si>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</si>
  <si>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</si>
  <si>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</si>
  <si>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</si>
  <si>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</si>
  <si>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</si>
  <si>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</si>
  <si>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</si>
  <si>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</si>
  <si>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</si>
  <si>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</si>
  <si>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</si>
  <si>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</si>
  <si>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</si>
  <si>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</si>
  <si>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</si>
  <si>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</si>
  <si>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</si>
  <si>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</si>
  <si>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</si>
  <si>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</si>
  <si>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</si>
  <si>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</si>
  <si>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</si>
  <si>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</si>
  <si>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</si>
  <si>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</si>
  <si>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</si>
  <si>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</si>
  <si>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</si>
  <si>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</si>
  <si>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</si>
  <si>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</si>
  <si>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</si>
  <si>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</si>
  <si>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</si>
  <si>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</si>
  <si>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</si>
  <si>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</si>
  <si>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</si>
  <si>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</si>
  <si>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</si>
  <si>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</si>
  <si>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</si>
  <si>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</si>
  <si>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</si>
  <si>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</si>
  <si>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</si>
  <si>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</si>
  <si>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</si>
  <si>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</si>
  <si>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</si>
  <si>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</si>
  <si>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</si>
  <si>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</si>
  <si>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</si>
  <si>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</si>
  <si>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</si>
  <si>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</si>
  <si>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</si>
  <si>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</si>
  <si>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</si>
  <si>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</si>
  <si>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</si>
  <si>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</si>
  <si>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</si>
  <si>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</si>
  <si>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</si>
  <si>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</si>
  <si>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</si>
  <si>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</si>
  <si>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</si>
  <si>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</si>
  <si>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</si>
  <si>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</si>
  <si>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</si>
  <si>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</si>
  <si>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</si>
  <si>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</si>
  <si>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</si>
  <si>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</si>
  <si>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</si>
  <si>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</si>
  <si>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</si>
  <si>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</si>
  <si>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</si>
  <si>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</si>
  <si>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</si>
  <si>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</si>
  <si>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</si>
  <si>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</si>
  <si>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</si>
  <si>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</si>
  <si>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</si>
  <si>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</si>
  <si>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</si>
  <si>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</si>
  <si>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</si>
  <si>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</si>
  <si>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</si>
  <si>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</si>
  <si>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</si>
  <si>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</si>
  <si>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</si>
  <si>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</si>
  <si>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</si>
  <si>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</si>
  <si>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</si>
  <si>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</si>
  <si>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</si>
  <si>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</si>
  <si>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</si>
  <si>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</si>
  <si>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</si>
  <si>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</si>
  <si>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</si>
  <si>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</si>
  <si>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</si>
  <si>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</si>
  <si>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</si>
  <si>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</si>
  <si>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</si>
  <si>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</si>
  <si>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</si>
  <si>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</si>
  <si>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</si>
  <si>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</si>
  <si>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</si>
  <si>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</si>
  <si>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</si>
  <si>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</si>
  <si>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</si>
  <si>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</si>
  <si>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</si>
  <si>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</si>
  <si>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</si>
  <si>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</si>
  <si>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</si>
  <si>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</si>
  <si>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</si>
  <si>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</si>
  <si>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</si>
  <si>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</si>
  <si>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</si>
  <si>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</si>
  <si>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</si>
  <si>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</si>
  <si>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</si>
  <si>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</si>
  <si>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</si>
  <si>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</si>
  <si>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</si>
  <si>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</si>
  <si>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</si>
  <si>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</si>
  <si>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</si>
  <si>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</si>
  <si>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</si>
  <si>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</si>
  <si>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</si>
  <si>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</si>
  <si>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</si>
  <si>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</si>
  <si>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</si>
  <si>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</si>
  <si>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</si>
  <si>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</si>
  <si>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</si>
  <si>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</si>
  <si>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</si>
  <si>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</si>
  <si>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</si>
  <si>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</si>
  <si>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</si>
  <si>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</si>
  <si>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</si>
  <si>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</si>
  <si>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</si>
  <si>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</si>
  <si>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</si>
  <si>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</si>
  <si>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</si>
  <si>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</si>
  <si>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</si>
  <si>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</si>
  <si>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</si>
  <si>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</si>
  <si>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</si>
  <si>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</si>
  <si>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</si>
  <si>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</si>
  <si>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</si>
  <si>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</si>
  <si>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</si>
  <si>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</si>
  <si>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</si>
  <si>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</si>
  <si>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</si>
  <si>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</si>
  <si>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</si>
  <si>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</si>
  <si>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</si>
  <si>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</si>
  <si>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</si>
  <si>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</si>
  <si>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</si>
  <si>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</si>
  <si>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</si>
  <si>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</si>
  <si>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</si>
  <si>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</si>
  <si>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</si>
  <si>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</si>
  <si>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</si>
  <si>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</si>
  <si>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</si>
  <si>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</si>
  <si>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</si>
  <si>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</si>
  <si>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</si>
  <si>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</si>
  <si>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</si>
  <si>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</si>
  <si>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</si>
  <si>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</si>
  <si>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</si>
  <si>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</si>
  <si>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</si>
  <si>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</si>
  <si>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</si>
  <si>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</si>
  <si>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</si>
  <si>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</si>
  <si>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</si>
  <si>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</si>
  <si>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</si>
  <si>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</si>
  <si>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</si>
  <si>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</si>
  <si>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</si>
  <si>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</si>
  <si>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</si>
  <si>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</si>
  <si>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</si>
  <si>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</si>
  <si>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</si>
  <si>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</si>
  <si>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</si>
  <si>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</si>
  <si>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</si>
  <si>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</si>
  <si>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</si>
  <si>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</si>
  <si>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</si>
  <si>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</si>
  <si>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</si>
  <si>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</si>
  <si>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</si>
  <si>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</si>
  <si>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</si>
  <si>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</si>
  <si>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</si>
  <si>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</si>
  <si>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</si>
  <si>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</si>
  <si>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</si>
  <si>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</si>
  <si>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</si>
  <si>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</si>
  <si>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</si>
  <si>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</si>
  <si>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</si>
  <si>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</si>
  <si>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</si>
  <si>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</si>
  <si>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</si>
  <si>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</si>
  <si>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</si>
  <si>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</si>
  <si>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</si>
  <si>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</si>
  <si>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</si>
  <si>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</si>
  <si>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</si>
  <si>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</si>
  <si>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</si>
  <si>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</si>
  <si>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</si>
  <si>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</si>
  <si>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</si>
  <si>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</si>
  <si>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</si>
  <si>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</si>
  <si>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</si>
  <si>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</si>
  <si>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</si>
  <si>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</si>
  <si>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</si>
  <si>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</si>
  <si>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</si>
  <si>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</si>
  <si>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</si>
  <si>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</si>
  <si>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</si>
  <si>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</si>
  <si>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</si>
  <si>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</si>
  <si>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</si>
  <si>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</si>
  <si>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</si>
  <si>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</si>
  <si>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</si>
  <si>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</si>
  <si>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</si>
  <si>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</si>
  <si>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</si>
  <si>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</si>
  <si>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</si>
  <si>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</si>
  <si>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</si>
  <si>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</si>
  <si>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</si>
  <si>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</si>
  <si>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</si>
  <si>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</si>
  <si>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</si>
  <si>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</si>
  <si>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</si>
  <si>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</si>
  <si>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</si>
  <si>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</si>
  <si>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</si>
  <si>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</si>
  <si>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</si>
  <si>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</si>
  <si>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</si>
  <si>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</si>
  <si>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</si>
  <si>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</si>
  <si>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</si>
  <si>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</si>
  <si>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</si>
  <si>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</si>
  <si>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</si>
  <si>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</si>
  <si>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</si>
  <si>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</si>
  <si>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</si>
  <si>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</si>
  <si>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</si>
  <si>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</si>
  <si>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</si>
  <si>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</si>
  <si>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</si>
  <si>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</si>
  <si>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</si>
  <si>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</si>
  <si>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</si>
  <si>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</si>
  <si>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</si>
  <si>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</si>
  <si>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</si>
  <si>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</si>
  <si>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</si>
  <si>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</si>
  <si>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</si>
  <si>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</si>
  <si>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</si>
  <si>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</si>
  <si>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</si>
  <si>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</si>
  <si>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</si>
  <si>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</si>
  <si>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</si>
  <si>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</si>
  <si>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</si>
  <si>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</si>
  <si>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</si>
  <si>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</si>
  <si>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</si>
  <si>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</si>
  <si>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</si>
  <si>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</si>
  <si>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</si>
  <si>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</si>
  <si>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</si>
  <si>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</si>
  <si>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</si>
  <si>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</si>
  <si>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</si>
  <si>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</si>
  <si>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</si>
  <si>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</si>
  <si>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</si>
  <si>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</si>
  <si>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</si>
  <si>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</si>
  <si>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</si>
  <si>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</si>
  <si>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</si>
  <si>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</si>
  <si>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</si>
  <si>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</si>
  <si>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</si>
  <si>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</si>
  <si>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</si>
  <si>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</si>
  <si>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</si>
  <si>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</si>
  <si>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</si>
  <si>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</si>
  <si>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</si>
  <si>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</si>
  <si>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</si>
  <si>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</si>
  <si>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</si>
  <si>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</si>
  <si>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</si>
  <si>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</si>
  <si>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</si>
  <si>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</si>
  <si>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</si>
  <si>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</si>
  <si>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</si>
  <si>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</si>
  <si>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</si>
  <si>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</si>
  <si>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</si>
  <si>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</si>
  <si>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</si>
  <si>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</si>
  <si>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</si>
  <si>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</si>
  <si>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</si>
  <si>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</si>
  <si>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</si>
  <si>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</si>
  <si>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</si>
  <si>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</si>
  <si>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</si>
  <si>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</si>
  <si>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</si>
  <si>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</si>
  <si>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</si>
  <si>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</si>
  <si>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</si>
  <si>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</si>
  <si>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</si>
  <si>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</si>
  <si>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</si>
  <si>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</si>
  <si>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</si>
  <si>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</si>
  <si>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</si>
  <si>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</si>
  <si>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</si>
  <si>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</si>
  <si>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</si>
  <si>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</si>
  <si>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</si>
  <si>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</si>
  <si>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</si>
  <si>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</si>
  <si>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</si>
  <si>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</si>
  <si>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</si>
  <si>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</si>
  <si>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</si>
  <si>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</si>
  <si>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</si>
  <si>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</si>
  <si>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</si>
  <si>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</si>
  <si>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</si>
  <si>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</si>
  <si>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</si>
  <si>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</si>
  <si>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</si>
  <si>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</si>
  <si>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</si>
  <si>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</si>
  <si>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</si>
  <si>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</si>
  <si>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</si>
  <si>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</si>
  <si>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</si>
  <si>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</si>
  <si>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</si>
  <si>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</si>
  <si>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</si>
  <si>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</si>
  <si>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</si>
  <si>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</si>
  <si>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</si>
  <si>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</si>
  <si>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</si>
  <si>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</si>
  <si>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</si>
  <si>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</si>
  <si>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</si>
  <si>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</si>
  <si>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</si>
  <si>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</si>
  <si>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</si>
  <si>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</si>
  <si>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</si>
  <si>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</si>
  <si>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</si>
  <si>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</si>
  <si>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</si>
  <si>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</si>
  <si>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</si>
  <si>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</si>
  <si>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</si>
  <si>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</si>
  <si>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</si>
  <si>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</si>
  <si>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</si>
  <si>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</si>
  <si>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</si>
  <si>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</si>
  <si>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</si>
  <si>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</si>
  <si>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</si>
  <si>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</si>
  <si>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</si>
  <si>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</si>
  <si>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</si>
  <si>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</si>
  <si>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</si>
  <si>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</si>
  <si>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</si>
  <si>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</si>
  <si>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</si>
  <si>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</si>
  <si>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</si>
  <si>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</si>
  <si>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</si>
  <si>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</si>
  <si>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</si>
  <si>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</si>
  <si>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</si>
  <si>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</si>
  <si>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</si>
  <si>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</si>
  <si>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</si>
  <si>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</si>
  <si>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</si>
  <si>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</si>
  <si>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</si>
  <si>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</si>
  <si>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</si>
  <si>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</si>
  <si>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</si>
  <si>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</si>
  <si>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</si>
  <si>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</si>
  <si>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</si>
  <si>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</si>
  <si>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</si>
  <si>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</si>
  <si>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</si>
  <si>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</si>
  <si>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</si>
  <si>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</si>
  <si>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</si>
  <si>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</si>
  <si>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</si>
  <si>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</si>
  <si>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</si>
  <si>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</si>
  <si>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</si>
  <si>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</si>
  <si>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</si>
  <si>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</si>
  <si>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</si>
  <si>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</si>
  <si>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</si>
  <si>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</si>
  <si>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</si>
  <si>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</si>
  <si>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</si>
  <si>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</si>
  <si>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</si>
  <si>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</si>
  <si>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</si>
  <si>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</si>
  <si>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</si>
  <si>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</si>
  <si>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</si>
  <si>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</si>
  <si>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</si>
  <si>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</si>
  <si>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</si>
  <si>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</si>
  <si>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</si>
  <si>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</si>
  <si>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</si>
  <si>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</si>
  <si>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</si>
  <si>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</si>
  <si>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</si>
  <si>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</si>
  <si>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</si>
  <si>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</si>
  <si>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</si>
  <si>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</si>
  <si>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</si>
  <si>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</si>
  <si>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</si>
  <si>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</si>
  <si>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</si>
  <si>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</si>
  <si>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</si>
  <si>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</si>
  <si>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</si>
  <si>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</si>
  <si>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</si>
  <si>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</si>
  <si>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</si>
  <si>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</si>
  <si>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</si>
  <si>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</si>
  <si>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</si>
  <si>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</si>
  <si>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</si>
  <si>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</si>
  <si>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</si>
  <si>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</si>
  <si>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</si>
  <si>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</si>
  <si>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</si>
  <si>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</si>
  <si>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</si>
  <si>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</si>
  <si>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</si>
  <si>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</si>
  <si>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</si>
  <si>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</si>
  <si>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</si>
  <si>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</si>
  <si>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</si>
  <si>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</si>
  <si>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</si>
  <si>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</si>
  <si>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</si>
  <si>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</si>
  <si>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</si>
  <si>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</si>
  <si>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</si>
  <si>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</si>
  <si>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</si>
  <si>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</si>
  <si>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</si>
  <si>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</si>
  <si>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</si>
  <si>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</si>
  <si>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</si>
  <si>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</si>
  <si>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</si>
  <si>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</si>
  <si>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</si>
  <si>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</si>
  <si>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</si>
  <si>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</si>
  <si>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</si>
  <si>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</si>
  <si>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</si>
  <si>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</si>
  <si>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</si>
  <si>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</si>
  <si>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</si>
  <si>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</si>
  <si>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</si>
  <si>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</si>
  <si>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</si>
  <si>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</si>
  <si>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</si>
  <si>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</si>
  <si>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</si>
  <si>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</si>
  <si>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</si>
  <si>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</si>
  <si>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</si>
  <si>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</si>
  <si>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</si>
  <si>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</si>
  <si>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</si>
  <si>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</si>
  <si>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</si>
  <si>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</si>
  <si>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</si>
  <si>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</si>
  <si>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</si>
  <si>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</si>
  <si>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</si>
  <si>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</si>
  <si>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</si>
  <si>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</si>
  <si>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</si>
  <si>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</si>
  <si>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</si>
  <si>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</si>
  <si>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</si>
  <si>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</si>
  <si>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</si>
  <si>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</si>
  <si>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</si>
  <si>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</si>
  <si>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</si>
  <si>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</si>
  <si>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</si>
  <si>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</si>
  <si>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</si>
  <si>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</si>
  <si>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</si>
  <si>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</si>
  <si>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</si>
  <si>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</si>
  <si>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</si>
  <si>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</si>
  <si>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</si>
  <si>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</si>
  <si>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</si>
  <si>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</si>
  <si>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</si>
  <si>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</si>
  <si>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</si>
  <si>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</si>
  <si>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</si>
  <si>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</si>
  <si>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</si>
  <si>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</si>
  <si>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</si>
  <si>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</si>
  <si>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</si>
  <si>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</si>
  <si>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</si>
  <si>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</si>
  <si>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</si>
  <si>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</si>
  <si>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</si>
  <si>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</si>
  <si>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</si>
  <si>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</si>
  <si>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</si>
  <si>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</si>
  <si>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</si>
  <si>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</si>
  <si>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</si>
  <si>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</si>
  <si>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</si>
  <si>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</si>
  <si>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</si>
  <si>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</si>
  <si>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</si>
  <si>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</si>
  <si>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</si>
  <si>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</si>
  <si>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</si>
  <si>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</si>
  <si>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</si>
  <si>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</si>
  <si>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</si>
  <si>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</si>
  <si>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</si>
  <si>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</si>
  <si>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</si>
  <si>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</si>
  <si>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</si>
  <si>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</si>
  <si>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</si>
  <si>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</si>
  <si>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</si>
  <si>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</si>
  <si>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</si>
  <si>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</si>
  <si>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</si>
  <si>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</si>
  <si>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</si>
  <si>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</si>
  <si>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</si>
  <si>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</si>
  <si>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</si>
  <si>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</si>
  <si>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</si>
  <si>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</si>
  <si>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</si>
  <si>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</si>
  <si>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</si>
  <si>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</si>
  <si>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</si>
  <si>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</si>
  <si>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</si>
  <si>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</si>
  <si>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</si>
  <si>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</si>
  <si>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</si>
  <si>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</si>
  <si>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</si>
  <si>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</si>
  <si>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</si>
  <si>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</si>
  <si>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</si>
  <si>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</si>
  <si>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</si>
  <si>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</si>
  <si>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</si>
  <si>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</si>
  <si>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</si>
  <si>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</si>
  <si>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</si>
  <si>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</si>
  <si>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</si>
  <si>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</si>
  <si>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</si>
  <si>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</si>
  <si>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</si>
  <si>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</si>
  <si>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</si>
  <si>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</si>
  <si>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</si>
  <si>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</si>
  <si>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</si>
  <si>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</si>
  <si>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</si>
  <si>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</si>
  <si>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</si>
  <si>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</si>
  <si>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</si>
  <si>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</si>
  <si>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</si>
  <si>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</si>
  <si>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</si>
  <si>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</si>
  <si>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</si>
  <si>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</si>
  <si>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</si>
  <si>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</si>
  <si>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</si>
  <si>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</si>
  <si>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</si>
  <si>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</si>
  <si>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</si>
  <si>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</si>
  <si>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</si>
  <si>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</si>
  <si>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</si>
  <si>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</si>
  <si>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</si>
  <si>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</si>
  <si>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</si>
  <si>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</si>
  <si>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</si>
  <si>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</si>
  <si>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</si>
  <si>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</si>
  <si>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</si>
  <si>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</si>
  <si>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</si>
  <si>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</si>
  <si>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</si>
  <si>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</si>
  <si>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</si>
  <si>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</si>
  <si>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</si>
  <si>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</si>
  <si>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</si>
  <si>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</si>
  <si>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</si>
  <si>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</si>
  <si>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</si>
  <si>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</si>
  <si>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</si>
  <si>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</si>
  <si>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</si>
  <si>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</si>
  <si>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</si>
  <si>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</si>
  <si>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</si>
  <si>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</si>
  <si>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</si>
  <si>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</si>
  <si>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</si>
  <si>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</si>
  <si>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</si>
  <si>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</si>
  <si>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</si>
  <si>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</si>
  <si>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</si>
  <si>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</si>
  <si>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</si>
  <si>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</si>
  <si>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</si>
  <si>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</si>
  <si>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</si>
  <si>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</si>
  <si>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</si>
  <si>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</si>
  <si>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</si>
  <si>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</si>
  <si>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</si>
  <si>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</si>
  <si>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</si>
  <si>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</si>
  <si>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</si>
  <si>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</si>
  <si>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</si>
  <si>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</si>
  <si>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</si>
  <si>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</si>
  <si>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</si>
  <si>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</si>
  <si>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</si>
  <si>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</si>
  <si>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</si>
  <si>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</si>
  <si>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</si>
  <si>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</si>
  <si>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</si>
  <si>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</si>
  <si>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</si>
  <si>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</si>
  <si>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</si>
  <si>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</si>
  <si>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</si>
  <si>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</si>
  <si>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</si>
  <si>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</si>
  <si>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</si>
  <si>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</si>
  <si>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</si>
  <si>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</si>
  <si>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</si>
  <si>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</si>
  <si>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</si>
  <si>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</si>
  <si>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</si>
  <si>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</si>
  <si>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</si>
  <si>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</si>
  <si>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</si>
  <si>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</si>
  <si>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</si>
  <si>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</si>
  <si>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</si>
  <si>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</si>
  <si>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</si>
  <si>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</si>
  <si>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</si>
  <si>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</si>
  <si>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</si>
  <si>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</si>
  <si>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</si>
  <si>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</si>
  <si>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</si>
  <si>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</si>
  <si>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</si>
  <si>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</si>
  <si>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</si>
  <si>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</si>
  <si>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</si>
  <si>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</si>
  <si>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</si>
  <si>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</si>
  <si>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</si>
  <si>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</si>
  <si>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</si>
  <si>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</si>
  <si>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</si>
  <si>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</si>
  <si>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</si>
  <si>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</si>
  <si>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</si>
  <si>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</si>
  <si>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</si>
  <si>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</si>
  <si>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</si>
  <si>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</si>
  <si>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</si>
  <si>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</si>
  <si>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</si>
  <si>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</si>
  <si>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</si>
  <si>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</si>
  <si>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</si>
  <si>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</si>
  <si>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</si>
  <si>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</si>
  <si>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</si>
  <si>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</si>
  <si>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</si>
  <si>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</si>
  <si>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</si>
  <si>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</si>
  <si>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</si>
  <si>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</si>
  <si>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</si>
  <si>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</si>
  <si>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</si>
  <si>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</si>
  <si>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</si>
  <si>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</si>
  <si>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</si>
  <si>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</si>
  <si>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</si>
  <si>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</si>
  <si>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</si>
  <si>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</si>
  <si>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</si>
  <si>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</si>
  <si>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</si>
  <si>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</si>
  <si>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</si>
  <si>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</si>
  <si>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</si>
  <si>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</si>
  <si>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</si>
  <si>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</si>
  <si>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</si>
  <si>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</si>
  <si>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</si>
  <si>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</si>
  <si>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</si>
  <si>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</si>
  <si>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</si>
  <si>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</si>
  <si>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</si>
  <si>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</si>
  <si>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</si>
  <si>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</si>
  <si>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</si>
  <si>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</si>
  <si>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</si>
  <si>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</si>
  <si>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</si>
  <si>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</si>
  <si>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</si>
  <si>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</si>
  <si>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</si>
  <si>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</si>
  <si>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</si>
  <si>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</si>
  <si>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</si>
  <si>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</si>
  <si>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</si>
  <si>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</si>
  <si>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</si>
  <si>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</si>
  <si>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</si>
  <si>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</si>
  <si>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</si>
  <si>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</si>
  <si>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</si>
  <si>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</si>
  <si>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</si>
  <si>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</si>
  <si>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</si>
  <si>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</si>
  <si>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</si>
  <si>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</si>
  <si>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</si>
  <si>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</si>
  <si>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</si>
  <si>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</si>
  <si>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</si>
  <si>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</si>
  <si>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</si>
  <si>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</si>
  <si>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</si>
  <si>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</si>
  <si>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</si>
  <si>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</si>
  <si>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</si>
  <si>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</si>
  <si>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</si>
  <si>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</si>
  <si>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</si>
  <si>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</si>
  <si>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</si>
  <si>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</si>
  <si>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</si>
  <si>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</si>
  <si>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</si>
  <si>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</si>
  <si>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</si>
  <si>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</si>
  <si>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</si>
  <si>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</si>
  <si>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</si>
  <si>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</si>
  <si>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</si>
  <si>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</si>
  <si>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</si>
  <si>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</si>
  <si>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</si>
  <si>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</si>
  <si>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</si>
  <si>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</si>
  <si>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</si>
  <si>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</si>
  <si>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</si>
  <si>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</si>
  <si>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</si>
  <si>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</si>
  <si>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</si>
  <si>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</si>
  <si>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</si>
  <si>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</si>
  <si>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</si>
  <si>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</si>
  <si>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</si>
  <si>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</si>
  <si>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</si>
  <si>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</si>
  <si>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</si>
  <si>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</si>
  <si>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</si>
  <si>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</si>
  <si>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</si>
  <si>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</si>
  <si>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</si>
  <si>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</si>
  <si>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</si>
  <si>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</si>
  <si>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</si>
  <si>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</si>
  <si>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</si>
  <si>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</si>
  <si>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</si>
  <si>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</si>
  <si>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</si>
  <si>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</si>
  <si>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</si>
  <si>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</si>
  <si>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</si>
  <si>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</si>
  <si>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</si>
  <si>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</si>
  <si>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</si>
  <si>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</si>
  <si>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</si>
  <si>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</si>
  <si>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</si>
  <si>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</si>
  <si>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</si>
  <si>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</si>
  <si>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</si>
  <si>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</si>
  <si>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</si>
  <si>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</si>
  <si>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</si>
  <si>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</si>
  <si>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</si>
  <si>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</si>
  <si>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</si>
  <si>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高玉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</si>
</sst>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3" fillId="26" borderId="14" applyNumberFormat="0" applyAlignment="0" applyProtection="0">
      <alignment vertical="center"/>
    </xf>
    <xf numFmtId="0" fontId="37" fillId="26" borderId="10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D1" workbookViewId="0">
      <selection activeCell="A12" sqref="$A12:$XFD12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3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5">
        <v>5</v>
      </c>
      <c r="G4" s="86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2">
        <v>37</v>
      </c>
      <c r="G5" s="83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5">
        <v>3</v>
      </c>
      <c r="G6" s="86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3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6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3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2">
        <v>4</v>
      </c>
      <c r="G10" s="83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3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5">
        <v>1</v>
      </c>
      <c r="G12" s="86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5">
        <v>31</v>
      </c>
      <c r="G13" s="86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2">
        <v>37</v>
      </c>
      <c r="G14" s="83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5">
        <v>29</v>
      </c>
      <c r="G15" s="86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2">
        <v>4</v>
      </c>
      <c r="G16" s="83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2">
        <v>12</v>
      </c>
      <c r="G17" s="83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2">
        <v>2</v>
      </c>
      <c r="G18" s="83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2">
        <v>2</v>
      </c>
      <c r="G19" s="83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2">
        <v>6</v>
      </c>
      <c r="G20" s="83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5">
        <v>38</v>
      </c>
      <c r="G21" s="86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2">
        <v>4</v>
      </c>
      <c r="G22" s="83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5">
        <v>36</v>
      </c>
      <c r="G23" s="86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2">
        <v>32</v>
      </c>
      <c r="G24" s="83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5">
        <v>9</v>
      </c>
      <c r="G25" s="86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2">
        <v>14</v>
      </c>
      <c r="G26" s="83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2">
        <v>16</v>
      </c>
      <c r="G27" s="83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5">
        <v>1</v>
      </c>
      <c r="G28" s="86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5">
        <v>17</v>
      </c>
      <c r="G29" s="86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5">
        <v>1</v>
      </c>
      <c r="G30" s="86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2">
        <v>30</v>
      </c>
      <c r="G31" s="83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6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5">
        <v>9</v>
      </c>
      <c r="G33" s="86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5">
        <v>23</v>
      </c>
      <c r="G34" s="86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2">
        <v>24</v>
      </c>
      <c r="G35" s="83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5">
        <v>19</v>
      </c>
      <c r="G36" s="86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3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5">
        <v>23</v>
      </c>
      <c r="G38" s="86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6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2">
        <v>32</v>
      </c>
      <c r="G40" s="83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5">
        <v>34</v>
      </c>
      <c r="G41" s="86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5">
        <v>7</v>
      </c>
      <c r="G42" s="86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5">
        <v>36</v>
      </c>
      <c r="G43" s="86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2">
        <v>20</v>
      </c>
      <c r="G44" s="83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5">
        <v>13</v>
      </c>
      <c r="G45" s="86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2">
        <v>14</v>
      </c>
      <c r="G46" s="83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5">
        <v>11</v>
      </c>
      <c r="G47" s="86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2">
        <v>16</v>
      </c>
      <c r="G48" s="83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5">
        <v>19</v>
      </c>
      <c r="G49" s="86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2">
        <v>2</v>
      </c>
      <c r="G50" s="83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5">
        <v>21</v>
      </c>
      <c r="G51" s="86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2">
        <v>18</v>
      </c>
      <c r="G52" s="83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2">
        <v>22</v>
      </c>
      <c r="G53" s="83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2">
        <v>30</v>
      </c>
      <c r="G54" s="83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5">
        <v>38</v>
      </c>
      <c r="G55" s="86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2">
        <v>28</v>
      </c>
      <c r="G56" s="83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5">
        <v>21</v>
      </c>
      <c r="G57" s="86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2">
        <v>10</v>
      </c>
      <c r="G58" s="83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5">
        <v>17</v>
      </c>
      <c r="G59" s="86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5">
        <v>38</v>
      </c>
      <c r="G60" s="86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5">
        <v>7</v>
      </c>
      <c r="G61" s="86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2">
        <v>10</v>
      </c>
      <c r="G62" s="83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2">
        <v>8</v>
      </c>
      <c r="G63" s="83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2">
        <v>35</v>
      </c>
      <c r="G64" s="83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2">
        <v>12</v>
      </c>
      <c r="G65" s="83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2">
        <v>6</v>
      </c>
      <c r="G66" s="83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5">
        <v>9</v>
      </c>
      <c r="G67" s="86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2">
        <v>30</v>
      </c>
      <c r="G68" s="83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2">
        <v>18</v>
      </c>
      <c r="G69" s="83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2">
        <v>35</v>
      </c>
      <c r="G70" s="83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2">
        <v>35</v>
      </c>
      <c r="G71" s="83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2">
        <v>22</v>
      </c>
      <c r="G72" s="83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2">
        <v>33</v>
      </c>
      <c r="G73" s="83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5">
        <v>3</v>
      </c>
      <c r="G74" s="86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2">
        <v>26</v>
      </c>
      <c r="G75" s="83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5">
        <v>25</v>
      </c>
      <c r="G76" s="86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2">
        <v>8</v>
      </c>
      <c r="G77" s="83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5">
        <v>15</v>
      </c>
      <c r="G78" s="86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2">
        <v>28</v>
      </c>
      <c r="G79" s="83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5">
        <v>23</v>
      </c>
      <c r="G80" s="86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2">
        <v>10</v>
      </c>
      <c r="G81" s="83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5">
        <v>11</v>
      </c>
      <c r="G82" s="86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5">
        <v>36</v>
      </c>
      <c r="G83" s="86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2">
        <v>12</v>
      </c>
      <c r="G84" s="83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5">
        <v>3</v>
      </c>
      <c r="G85" s="86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5">
        <v>27</v>
      </c>
      <c r="G86" s="86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2">
        <v>6</v>
      </c>
      <c r="G87" s="83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2">
        <v>22</v>
      </c>
      <c r="G88" s="83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2">
        <v>20</v>
      </c>
      <c r="G89" s="83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2">
        <v>26</v>
      </c>
      <c r="G90" s="83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2">
        <v>32</v>
      </c>
      <c r="G91" s="83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5">
        <v>27</v>
      </c>
      <c r="G92" s="86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5">
        <v>7</v>
      </c>
      <c r="G93" s="86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2">
        <v>14</v>
      </c>
      <c r="G94" s="83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5">
        <v>29</v>
      </c>
      <c r="G95" s="86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5">
        <v>19</v>
      </c>
      <c r="G96" s="86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5">
        <v>17</v>
      </c>
      <c r="G97" s="86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5">
        <v>34</v>
      </c>
      <c r="G98" s="86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2">
        <v>28</v>
      </c>
      <c r="G99" s="83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2">
        <v>33</v>
      </c>
      <c r="G100" s="83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5">
        <v>13</v>
      </c>
      <c r="G101" s="86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5">
        <v>11</v>
      </c>
      <c r="G102" s="86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5">
        <v>29</v>
      </c>
      <c r="G103" s="86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2">
        <v>8</v>
      </c>
      <c r="G104" s="83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2">
        <v>24</v>
      </c>
      <c r="G105" s="83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2">
        <v>24</v>
      </c>
      <c r="G106" s="83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5">
        <v>27</v>
      </c>
      <c r="G107" s="86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2">
        <v>18</v>
      </c>
      <c r="G108" s="83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5">
        <v>5</v>
      </c>
      <c r="G109" s="86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5">
        <v>5</v>
      </c>
      <c r="G110" s="86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5">
        <v>13</v>
      </c>
      <c r="G111" s="86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5">
        <v>25</v>
      </c>
      <c r="G112" s="86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5">
        <v>34</v>
      </c>
      <c r="G113" s="86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5">
        <v>15</v>
      </c>
      <c r="G114" s="86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2">
        <v>26</v>
      </c>
      <c r="G115" s="83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5">
        <v>21</v>
      </c>
      <c r="G116" s="86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5">
        <v>15</v>
      </c>
      <c r="G117" s="86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2">
        <v>16</v>
      </c>
      <c r="G118" s="83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5">
        <v>31</v>
      </c>
      <c r="G119" s="86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2">
        <v>37</v>
      </c>
      <c r="G120" s="83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2">
        <v>20</v>
      </c>
      <c r="G121" s="83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3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5">
        <v>38</v>
      </c>
      <c r="G123" s="86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5">
        <v>31</v>
      </c>
      <c r="G124" s="86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2">
        <v>37</v>
      </c>
      <c r="G125" s="83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5">
        <v>25</v>
      </c>
      <c r="G126" s="86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C1" workbookViewId="0">
      <selection activeCell="A18" sqref="$A18:$XFD20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5">
        <v>1</v>
      </c>
      <c r="B3" s="85">
        <v>517</v>
      </c>
      <c r="C3" s="130" t="s">
        <v>183</v>
      </c>
      <c r="D3" s="130" t="s">
        <v>33</v>
      </c>
      <c r="E3" s="85">
        <v>1</v>
      </c>
      <c r="F3" s="86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5">
        <v>2</v>
      </c>
      <c r="B4" s="85">
        <v>707</v>
      </c>
      <c r="C4" s="130" t="s">
        <v>188</v>
      </c>
      <c r="D4" s="130" t="s">
        <v>52</v>
      </c>
      <c r="E4" s="85">
        <v>1</v>
      </c>
      <c r="F4" s="86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6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6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6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5">
        <v>3</v>
      </c>
      <c r="B5" s="85">
        <v>712</v>
      </c>
      <c r="C5" s="130" t="s">
        <v>189</v>
      </c>
      <c r="D5" s="130" t="s">
        <v>52</v>
      </c>
      <c r="E5" s="85">
        <v>1</v>
      </c>
      <c r="F5" s="86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6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6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6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2">
        <v>4</v>
      </c>
      <c r="B6" s="82">
        <v>307</v>
      </c>
      <c r="C6" s="132" t="s">
        <v>190</v>
      </c>
      <c r="D6" s="132" t="s">
        <v>66</v>
      </c>
      <c r="E6" s="82">
        <v>2</v>
      </c>
      <c r="F6" s="83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3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3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2">
        <v>5</v>
      </c>
      <c r="B7" s="82">
        <v>341</v>
      </c>
      <c r="C7" s="132" t="s">
        <v>191</v>
      </c>
      <c r="D7" s="132" t="s">
        <v>39</v>
      </c>
      <c r="E7" s="82">
        <v>2</v>
      </c>
      <c r="F7" s="83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3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3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2">
        <v>6</v>
      </c>
      <c r="B8" s="82">
        <v>571</v>
      </c>
      <c r="C8" s="132" t="s">
        <v>193</v>
      </c>
      <c r="D8" s="132" t="s">
        <v>52</v>
      </c>
      <c r="E8" s="82">
        <v>2</v>
      </c>
      <c r="F8" s="83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3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3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5">
        <v>7</v>
      </c>
      <c r="B9" s="85">
        <v>750</v>
      </c>
      <c r="C9" s="130" t="s">
        <v>115</v>
      </c>
      <c r="D9" s="130" t="s">
        <v>52</v>
      </c>
      <c r="E9" s="85">
        <v>3</v>
      </c>
      <c r="F9" s="86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6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6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6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5">
        <v>8</v>
      </c>
      <c r="B10" s="85">
        <v>385</v>
      </c>
      <c r="C10" s="130" t="s">
        <v>194</v>
      </c>
      <c r="D10" s="130" t="s">
        <v>41</v>
      </c>
      <c r="E10" s="85">
        <v>3</v>
      </c>
      <c r="F10" s="86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6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5">
        <v>9</v>
      </c>
      <c r="B11" s="85">
        <v>365</v>
      </c>
      <c r="C11" s="130" t="s">
        <v>196</v>
      </c>
      <c r="D11" s="130" t="s">
        <v>36</v>
      </c>
      <c r="E11" s="85">
        <v>3</v>
      </c>
      <c r="F11" s="86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6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6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2">
        <v>10</v>
      </c>
      <c r="B12" s="82">
        <v>582</v>
      </c>
      <c r="C12" s="132" t="s">
        <v>198</v>
      </c>
      <c r="D12" s="132" t="s">
        <v>36</v>
      </c>
      <c r="E12" s="82">
        <v>4</v>
      </c>
      <c r="F12" s="83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3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2">
        <v>11</v>
      </c>
      <c r="B13" s="82">
        <v>337</v>
      </c>
      <c r="C13" s="132" t="s">
        <v>199</v>
      </c>
      <c r="D13" s="132" t="s">
        <v>33</v>
      </c>
      <c r="E13" s="82">
        <v>4</v>
      </c>
      <c r="F13" s="83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3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3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3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2">
        <v>12</v>
      </c>
      <c r="B14" s="82">
        <v>343</v>
      </c>
      <c r="C14" s="132" t="s">
        <v>200</v>
      </c>
      <c r="D14" s="132" t="s">
        <v>36</v>
      </c>
      <c r="E14" s="82">
        <v>4</v>
      </c>
      <c r="F14" s="83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3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3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5">
        <v>13</v>
      </c>
      <c r="B15" s="85">
        <v>709</v>
      </c>
      <c r="C15" s="130" t="s">
        <v>201</v>
      </c>
      <c r="D15" s="130" t="s">
        <v>36</v>
      </c>
      <c r="E15" s="85">
        <v>5</v>
      </c>
      <c r="F15" s="86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6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6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5">
        <v>14</v>
      </c>
      <c r="B16" s="85">
        <v>373</v>
      </c>
      <c r="C16" s="130" t="s">
        <v>202</v>
      </c>
      <c r="D16" s="130" t="s">
        <v>33</v>
      </c>
      <c r="E16" s="85">
        <v>5</v>
      </c>
      <c r="F16" s="86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6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6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5">
        <v>15</v>
      </c>
      <c r="B17" s="85">
        <v>311</v>
      </c>
      <c r="C17" s="130" t="s">
        <v>203</v>
      </c>
      <c r="D17" s="130" t="s">
        <v>36</v>
      </c>
      <c r="E17" s="85">
        <v>5</v>
      </c>
      <c r="F17" s="86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2">
        <v>16</v>
      </c>
      <c r="B18" s="82">
        <v>581</v>
      </c>
      <c r="C18" s="132" t="s">
        <v>208</v>
      </c>
      <c r="D18" s="132" t="s">
        <v>33</v>
      </c>
      <c r="E18" s="82">
        <v>6</v>
      </c>
      <c r="F18" s="83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3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3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3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2">
        <v>17</v>
      </c>
      <c r="B19" s="82">
        <v>585</v>
      </c>
      <c r="C19" s="132" t="s">
        <v>209</v>
      </c>
      <c r="D19" s="132" t="s">
        <v>33</v>
      </c>
      <c r="E19" s="82">
        <v>6</v>
      </c>
      <c r="F19" s="83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3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3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3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2">
        <v>18</v>
      </c>
      <c r="B20" s="82">
        <v>578</v>
      </c>
      <c r="C20" s="132" t="s">
        <v>210</v>
      </c>
      <c r="D20" s="132" t="s">
        <v>33</v>
      </c>
      <c r="E20" s="82">
        <v>6</v>
      </c>
      <c r="F20" s="83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5">
        <v>19</v>
      </c>
      <c r="B21" s="85">
        <v>546</v>
      </c>
      <c r="C21" s="130" t="s">
        <v>213</v>
      </c>
      <c r="D21" s="130" t="s">
        <v>52</v>
      </c>
      <c r="E21" s="85">
        <v>7</v>
      </c>
      <c r="F21" s="86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6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6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5">
        <v>20</v>
      </c>
      <c r="B22" s="85">
        <v>730</v>
      </c>
      <c r="C22" s="130" t="s">
        <v>215</v>
      </c>
      <c r="D22" s="130" t="s">
        <v>36</v>
      </c>
      <c r="E22" s="85">
        <v>7</v>
      </c>
      <c r="F22" s="86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6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6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5">
        <v>21</v>
      </c>
      <c r="B23" s="85">
        <v>513</v>
      </c>
      <c r="C23" s="130" t="s">
        <v>217</v>
      </c>
      <c r="D23" s="130" t="s">
        <v>36</v>
      </c>
      <c r="E23" s="85">
        <v>7</v>
      </c>
      <c r="F23" s="86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6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6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2">
        <v>22</v>
      </c>
      <c r="B24" s="82">
        <v>742</v>
      </c>
      <c r="C24" s="132" t="s">
        <v>220</v>
      </c>
      <c r="D24" s="132" t="s">
        <v>33</v>
      </c>
      <c r="E24" s="82">
        <v>8</v>
      </c>
      <c r="F24" s="83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3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2">
        <v>23</v>
      </c>
      <c r="B25" s="82">
        <v>754</v>
      </c>
      <c r="C25" s="132" t="s">
        <v>223</v>
      </c>
      <c r="D25" s="132" t="s">
        <v>50</v>
      </c>
      <c r="E25" s="82">
        <v>8</v>
      </c>
      <c r="F25" s="83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3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3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2">
        <v>24</v>
      </c>
      <c r="B26" s="82">
        <v>399</v>
      </c>
      <c r="C26" s="132" t="s">
        <v>224</v>
      </c>
      <c r="D26" s="132" t="s">
        <v>52</v>
      </c>
      <c r="E26" s="82">
        <v>8</v>
      </c>
      <c r="F26" s="83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3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3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3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5">
        <v>25</v>
      </c>
      <c r="B27" s="85">
        <v>357</v>
      </c>
      <c r="C27" s="130" t="s">
        <v>225</v>
      </c>
      <c r="D27" s="130" t="s">
        <v>36</v>
      </c>
      <c r="E27" s="85">
        <v>9</v>
      </c>
      <c r="F27" s="86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6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6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5">
        <v>26</v>
      </c>
      <c r="B28" s="85">
        <v>747</v>
      </c>
      <c r="C28" s="130" t="s">
        <v>226</v>
      </c>
      <c r="D28" s="130" t="s">
        <v>33</v>
      </c>
      <c r="E28" s="85">
        <v>9</v>
      </c>
      <c r="F28" s="86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6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6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5">
        <v>27</v>
      </c>
      <c r="B29" s="85">
        <v>377</v>
      </c>
      <c r="C29" s="130" t="s">
        <v>228</v>
      </c>
      <c r="D29" s="130" t="s">
        <v>52</v>
      </c>
      <c r="E29" s="85">
        <v>9</v>
      </c>
      <c r="F29" s="86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6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6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2">
        <v>28</v>
      </c>
      <c r="B30" s="82">
        <v>102934</v>
      </c>
      <c r="C30" s="132" t="s">
        <v>229</v>
      </c>
      <c r="D30" s="132" t="s">
        <v>36</v>
      </c>
      <c r="E30" s="82">
        <v>10</v>
      </c>
      <c r="F30" s="83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3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3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2">
        <v>29</v>
      </c>
      <c r="B31" s="82">
        <v>387</v>
      </c>
      <c r="C31" s="132" t="s">
        <v>231</v>
      </c>
      <c r="D31" s="132" t="s">
        <v>52</v>
      </c>
      <c r="E31" s="82">
        <v>10</v>
      </c>
      <c r="F31" s="83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3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3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2">
        <v>30</v>
      </c>
      <c r="B32" s="82">
        <v>746</v>
      </c>
      <c r="C32" s="132" t="s">
        <v>233</v>
      </c>
      <c r="D32" s="132" t="s">
        <v>85</v>
      </c>
      <c r="E32" s="82">
        <v>10</v>
      </c>
      <c r="F32" s="83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3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3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5">
        <v>31</v>
      </c>
      <c r="B33" s="85">
        <v>724</v>
      </c>
      <c r="C33" s="130" t="s">
        <v>235</v>
      </c>
      <c r="D33" s="130" t="s">
        <v>52</v>
      </c>
      <c r="E33" s="85">
        <v>11</v>
      </c>
      <c r="F33" s="86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6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6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5">
        <v>32</v>
      </c>
      <c r="B34" s="85">
        <v>379</v>
      </c>
      <c r="C34" s="130" t="s">
        <v>236</v>
      </c>
      <c r="D34" s="130" t="s">
        <v>36</v>
      </c>
      <c r="E34" s="85">
        <v>11</v>
      </c>
      <c r="F34" s="86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6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5">
        <v>33</v>
      </c>
      <c r="B35" s="85">
        <v>514</v>
      </c>
      <c r="C35" s="130" t="s">
        <v>239</v>
      </c>
      <c r="D35" s="130" t="s">
        <v>41</v>
      </c>
      <c r="E35" s="85">
        <v>11</v>
      </c>
      <c r="F35" s="86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6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2">
        <v>34</v>
      </c>
      <c r="B36" s="82">
        <v>54</v>
      </c>
      <c r="C36" s="132" t="s">
        <v>240</v>
      </c>
      <c r="D36" s="132" t="s">
        <v>50</v>
      </c>
      <c r="E36" s="82">
        <v>12</v>
      </c>
      <c r="F36" s="83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2">
        <v>35</v>
      </c>
      <c r="B37" s="82">
        <v>515</v>
      </c>
      <c r="C37" s="132" t="s">
        <v>243</v>
      </c>
      <c r="D37" s="132" t="s">
        <v>33</v>
      </c>
      <c r="E37" s="82">
        <v>12</v>
      </c>
      <c r="F37" s="83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3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3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3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2">
        <v>36</v>
      </c>
      <c r="B38" s="82">
        <v>101453</v>
      </c>
      <c r="C38" s="132" t="s">
        <v>244</v>
      </c>
      <c r="D38" s="132" t="s">
        <v>50</v>
      </c>
      <c r="E38" s="82">
        <v>12</v>
      </c>
      <c r="F38" s="83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3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3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3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5">
        <v>37</v>
      </c>
      <c r="B39" s="85">
        <v>598</v>
      </c>
      <c r="C39" s="130" t="s">
        <v>245</v>
      </c>
      <c r="D39" s="130" t="s">
        <v>52</v>
      </c>
      <c r="E39" s="85">
        <v>13</v>
      </c>
      <c r="F39" s="86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6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6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6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5">
        <v>38</v>
      </c>
      <c r="B40" s="85">
        <v>105751</v>
      </c>
      <c r="C40" s="130" t="s">
        <v>246</v>
      </c>
      <c r="D40" s="130" t="s">
        <v>52</v>
      </c>
      <c r="E40" s="85">
        <v>13</v>
      </c>
      <c r="F40" s="86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6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6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6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5">
        <v>39</v>
      </c>
      <c r="B41" s="85">
        <v>716</v>
      </c>
      <c r="C41" s="130" t="s">
        <v>247</v>
      </c>
      <c r="D41" s="130" t="s">
        <v>85</v>
      </c>
      <c r="E41" s="85">
        <v>13</v>
      </c>
      <c r="F41" s="86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2">
        <v>40</v>
      </c>
      <c r="B42" s="82">
        <v>737</v>
      </c>
      <c r="C42" s="132" t="s">
        <v>250</v>
      </c>
      <c r="D42" s="132" t="s">
        <v>52</v>
      </c>
      <c r="E42" s="82">
        <v>14</v>
      </c>
      <c r="F42" s="83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3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3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3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2">
        <v>41</v>
      </c>
      <c r="B43" s="82">
        <v>308</v>
      </c>
      <c r="C43" s="132" t="s">
        <v>251</v>
      </c>
      <c r="D43" s="132" t="s">
        <v>33</v>
      </c>
      <c r="E43" s="82">
        <v>14</v>
      </c>
      <c r="F43" s="83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3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3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2">
        <v>42</v>
      </c>
      <c r="B44" s="82">
        <v>511</v>
      </c>
      <c r="C44" s="132" t="s">
        <v>252</v>
      </c>
      <c r="D44" s="132" t="s">
        <v>33</v>
      </c>
      <c r="E44" s="82">
        <v>14</v>
      </c>
      <c r="F44" s="83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3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5">
        <v>43</v>
      </c>
      <c r="B45" s="85">
        <v>726</v>
      </c>
      <c r="C45" s="130" t="s">
        <v>254</v>
      </c>
      <c r="D45" s="130" t="s">
        <v>36</v>
      </c>
      <c r="E45" s="85">
        <v>15</v>
      </c>
      <c r="F45" s="86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6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5">
        <v>44</v>
      </c>
      <c r="B46" s="85">
        <v>744</v>
      </c>
      <c r="C46" s="130" t="s">
        <v>257</v>
      </c>
      <c r="D46" s="130" t="s">
        <v>33</v>
      </c>
      <c r="E46" s="85">
        <v>15</v>
      </c>
      <c r="F46" s="86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6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6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5">
        <v>45</v>
      </c>
      <c r="B47" s="85">
        <v>107658</v>
      </c>
      <c r="C47" s="130" t="s">
        <v>258</v>
      </c>
      <c r="D47" s="130" t="s">
        <v>36</v>
      </c>
      <c r="E47" s="85">
        <v>15</v>
      </c>
      <c r="F47" s="86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6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2">
        <v>46</v>
      </c>
      <c r="B48" s="82">
        <v>391</v>
      </c>
      <c r="C48" s="132" t="s">
        <v>260</v>
      </c>
      <c r="D48" s="132" t="s">
        <v>33</v>
      </c>
      <c r="E48" s="82">
        <v>16</v>
      </c>
      <c r="F48" s="83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3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3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3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2">
        <v>47</v>
      </c>
      <c r="B49" s="82">
        <v>106066</v>
      </c>
      <c r="C49" s="132" t="s">
        <v>261</v>
      </c>
      <c r="D49" s="132" t="s">
        <v>66</v>
      </c>
      <c r="E49" s="82">
        <v>16</v>
      </c>
      <c r="F49" s="83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2">
        <v>48</v>
      </c>
      <c r="B50" s="82">
        <v>572</v>
      </c>
      <c r="C50" s="132" t="s">
        <v>265</v>
      </c>
      <c r="D50" s="132" t="s">
        <v>33</v>
      </c>
      <c r="E50" s="82">
        <v>16</v>
      </c>
      <c r="F50" s="83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3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3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3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5">
        <v>49</v>
      </c>
      <c r="B51" s="85">
        <v>103198</v>
      </c>
      <c r="C51" s="130" t="s">
        <v>266</v>
      </c>
      <c r="D51" s="130" t="s">
        <v>36</v>
      </c>
      <c r="E51" s="85">
        <v>17</v>
      </c>
      <c r="F51" s="86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6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6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5">
        <v>50</v>
      </c>
      <c r="B52" s="85">
        <v>108656</v>
      </c>
      <c r="C52" s="130" t="s">
        <v>267</v>
      </c>
      <c r="D52" s="130" t="s">
        <v>41</v>
      </c>
      <c r="E52" s="85">
        <v>17</v>
      </c>
      <c r="F52" s="86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6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6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6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5">
        <v>51</v>
      </c>
      <c r="B53" s="85">
        <v>104428</v>
      </c>
      <c r="C53" s="130" t="s">
        <v>268</v>
      </c>
      <c r="D53" s="130" t="s">
        <v>50</v>
      </c>
      <c r="E53" s="85">
        <v>17</v>
      </c>
      <c r="F53" s="86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6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2">
        <v>52</v>
      </c>
      <c r="B54" s="82">
        <v>103639</v>
      </c>
      <c r="C54" s="132" t="s">
        <v>271</v>
      </c>
      <c r="D54" s="132" t="s">
        <v>52</v>
      </c>
      <c r="E54" s="82">
        <v>18</v>
      </c>
      <c r="F54" s="83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3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3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2">
        <v>53</v>
      </c>
      <c r="B55" s="82">
        <v>103199</v>
      </c>
      <c r="C55" s="132" t="s">
        <v>273</v>
      </c>
      <c r="D55" s="132" t="s">
        <v>33</v>
      </c>
      <c r="E55" s="82">
        <v>18</v>
      </c>
      <c r="F55" s="83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3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3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3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2">
        <v>54</v>
      </c>
      <c r="B56" s="82">
        <v>102565</v>
      </c>
      <c r="C56" s="132" t="s">
        <v>274</v>
      </c>
      <c r="D56" s="132" t="s">
        <v>36</v>
      </c>
      <c r="E56" s="82">
        <v>18</v>
      </c>
      <c r="F56" s="83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3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5">
        <v>55</v>
      </c>
      <c r="B57" s="85">
        <v>355</v>
      </c>
      <c r="C57" s="130" t="s">
        <v>277</v>
      </c>
      <c r="D57" s="130" t="s">
        <v>33</v>
      </c>
      <c r="E57" s="85">
        <v>19</v>
      </c>
      <c r="F57" s="86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6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6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6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5">
        <v>56</v>
      </c>
      <c r="B58" s="85">
        <v>359</v>
      </c>
      <c r="C58" s="130" t="s">
        <v>279</v>
      </c>
      <c r="D58" s="130" t="s">
        <v>36</v>
      </c>
      <c r="E58" s="85">
        <v>19</v>
      </c>
      <c r="F58" s="86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6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5">
        <v>57</v>
      </c>
      <c r="B59" s="85">
        <v>106399</v>
      </c>
      <c r="C59" s="130" t="s">
        <v>281</v>
      </c>
      <c r="D59" s="130" t="s">
        <v>36</v>
      </c>
      <c r="E59" s="85">
        <v>19</v>
      </c>
      <c r="F59" s="86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6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6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6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6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2">
        <v>58</v>
      </c>
      <c r="B60" s="82">
        <v>367</v>
      </c>
      <c r="C60" s="132" t="s">
        <v>282</v>
      </c>
      <c r="D60" s="132" t="s">
        <v>50</v>
      </c>
      <c r="E60" s="82">
        <v>20</v>
      </c>
      <c r="F60" s="83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3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3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2">
        <v>59</v>
      </c>
      <c r="B61" s="82">
        <v>349</v>
      </c>
      <c r="C61" s="132" t="s">
        <v>285</v>
      </c>
      <c r="D61" s="132" t="s">
        <v>33</v>
      </c>
      <c r="E61" s="82">
        <v>20</v>
      </c>
      <c r="F61" s="83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3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3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3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2">
        <v>60</v>
      </c>
      <c r="B62" s="82">
        <v>102479</v>
      </c>
      <c r="C62" s="132" t="s">
        <v>286</v>
      </c>
      <c r="D62" s="132" t="s">
        <v>33</v>
      </c>
      <c r="E62" s="82">
        <v>20</v>
      </c>
      <c r="F62" s="83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3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3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3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5">
        <v>61</v>
      </c>
      <c r="B63" s="85">
        <v>106569</v>
      </c>
      <c r="C63" s="130" t="s">
        <v>288</v>
      </c>
      <c r="D63" s="130" t="s">
        <v>36</v>
      </c>
      <c r="E63" s="85">
        <v>21</v>
      </c>
      <c r="F63" s="86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6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6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5">
        <v>62</v>
      </c>
      <c r="B64" s="85">
        <v>743</v>
      </c>
      <c r="C64" s="130" t="s">
        <v>290</v>
      </c>
      <c r="D64" s="130" t="s">
        <v>52</v>
      </c>
      <c r="E64" s="85">
        <v>21</v>
      </c>
      <c r="F64" s="86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6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6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6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6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5">
        <v>63</v>
      </c>
      <c r="B65" s="85">
        <v>745</v>
      </c>
      <c r="C65" s="130" t="s">
        <v>291</v>
      </c>
      <c r="D65" s="130" t="s">
        <v>36</v>
      </c>
      <c r="E65" s="85">
        <v>21</v>
      </c>
      <c r="F65" s="86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6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6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2">
        <v>64</v>
      </c>
      <c r="B66" s="82">
        <v>748</v>
      </c>
      <c r="C66" s="132" t="s">
        <v>294</v>
      </c>
      <c r="D66" s="132" t="s">
        <v>85</v>
      </c>
      <c r="E66" s="82">
        <v>22</v>
      </c>
      <c r="F66" s="83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3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3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3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2">
        <v>65</v>
      </c>
      <c r="B67" s="82">
        <v>111400</v>
      </c>
      <c r="C67" s="132" t="s">
        <v>295</v>
      </c>
      <c r="D67" s="132" t="s">
        <v>39</v>
      </c>
      <c r="E67" s="82">
        <v>22</v>
      </c>
      <c r="F67" s="83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3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3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2">
        <v>66</v>
      </c>
      <c r="B68" s="82">
        <v>717</v>
      </c>
      <c r="C68" s="132" t="s">
        <v>296</v>
      </c>
      <c r="D68" s="132" t="s">
        <v>85</v>
      </c>
      <c r="E68" s="82">
        <v>22</v>
      </c>
      <c r="F68" s="83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3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5">
        <v>67</v>
      </c>
      <c r="B69" s="85">
        <v>721</v>
      </c>
      <c r="C69" s="130" t="s">
        <v>299</v>
      </c>
      <c r="D69" s="130" t="s">
        <v>39</v>
      </c>
      <c r="E69" s="85">
        <v>23</v>
      </c>
      <c r="F69" s="86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6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6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6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6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5">
        <v>68</v>
      </c>
      <c r="B70" s="85">
        <v>105267</v>
      </c>
      <c r="C70" s="130" t="s">
        <v>300</v>
      </c>
      <c r="D70" s="130" t="s">
        <v>36</v>
      </c>
      <c r="E70" s="85">
        <v>23</v>
      </c>
      <c r="F70" s="86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6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5">
        <v>69</v>
      </c>
      <c r="B71" s="85">
        <v>111219</v>
      </c>
      <c r="C71" s="130" t="s">
        <v>303</v>
      </c>
      <c r="D71" s="130" t="s">
        <v>36</v>
      </c>
      <c r="E71" s="85">
        <v>23</v>
      </c>
      <c r="F71" s="86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6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6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6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2">
        <v>70</v>
      </c>
      <c r="B72" s="82">
        <v>329</v>
      </c>
      <c r="C72" s="132" t="s">
        <v>305</v>
      </c>
      <c r="D72" s="132" t="s">
        <v>50</v>
      </c>
      <c r="E72" s="82">
        <v>24</v>
      </c>
      <c r="F72" s="83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2">
        <v>71</v>
      </c>
      <c r="B73" s="82">
        <v>102935</v>
      </c>
      <c r="C73" s="132" t="s">
        <v>308</v>
      </c>
      <c r="D73" s="132" t="s">
        <v>33</v>
      </c>
      <c r="E73" s="82">
        <v>24</v>
      </c>
      <c r="F73" s="83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3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3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3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3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2">
        <v>72</v>
      </c>
      <c r="B74" s="82">
        <v>704</v>
      </c>
      <c r="C74" s="132" t="s">
        <v>309</v>
      </c>
      <c r="D74" s="132" t="s">
        <v>50</v>
      </c>
      <c r="E74" s="82">
        <v>24</v>
      </c>
      <c r="F74" s="83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3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3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3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3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5">
        <v>73</v>
      </c>
      <c r="B75" s="85">
        <v>347</v>
      </c>
      <c r="C75" s="130" t="s">
        <v>310</v>
      </c>
      <c r="D75" s="130" t="s">
        <v>36</v>
      </c>
      <c r="E75" s="85">
        <v>25</v>
      </c>
      <c r="F75" s="86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6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6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5">
        <v>74</v>
      </c>
      <c r="B76" s="85">
        <v>107728</v>
      </c>
      <c r="C76" s="130" t="s">
        <v>311</v>
      </c>
      <c r="D76" s="130" t="s">
        <v>85</v>
      </c>
      <c r="E76" s="85">
        <v>25</v>
      </c>
      <c r="F76" s="86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5">
        <v>75</v>
      </c>
      <c r="B77" s="85">
        <v>104429</v>
      </c>
      <c r="C77" s="130" t="s">
        <v>314</v>
      </c>
      <c r="D77" s="130" t="s">
        <v>36</v>
      </c>
      <c r="E77" s="85">
        <v>25</v>
      </c>
      <c r="F77" s="86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6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6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2">
        <v>76</v>
      </c>
      <c r="B78" s="82">
        <v>594</v>
      </c>
      <c r="C78" s="132" t="s">
        <v>315</v>
      </c>
      <c r="D78" s="132" t="s">
        <v>85</v>
      </c>
      <c r="E78" s="82">
        <v>26</v>
      </c>
      <c r="F78" s="83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3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3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2">
        <v>77</v>
      </c>
      <c r="B79" s="82">
        <v>52</v>
      </c>
      <c r="C79" s="132" t="s">
        <v>316</v>
      </c>
      <c r="D79" s="132" t="s">
        <v>50</v>
      </c>
      <c r="E79" s="82">
        <v>26</v>
      </c>
      <c r="F79" s="83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2">
        <v>78</v>
      </c>
      <c r="B80" s="82">
        <v>106485</v>
      </c>
      <c r="C80" s="132" t="s">
        <v>319</v>
      </c>
      <c r="D80" s="132" t="s">
        <v>52</v>
      </c>
      <c r="E80" s="82">
        <v>26</v>
      </c>
      <c r="F80" s="83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3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3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5">
        <v>79</v>
      </c>
      <c r="B81" s="85">
        <v>549</v>
      </c>
      <c r="C81" s="130" t="s">
        <v>321</v>
      </c>
      <c r="D81" s="130" t="s">
        <v>85</v>
      </c>
      <c r="E81" s="85">
        <v>27</v>
      </c>
      <c r="F81" s="86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6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5">
        <v>80</v>
      </c>
      <c r="B82" s="85">
        <v>539</v>
      </c>
      <c r="C82" s="130" t="s">
        <v>323</v>
      </c>
      <c r="D82" s="130" t="s">
        <v>85</v>
      </c>
      <c r="E82" s="85">
        <v>27</v>
      </c>
      <c r="F82" s="86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6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5">
        <v>81</v>
      </c>
      <c r="B83" s="85">
        <v>727</v>
      </c>
      <c r="C83" s="130" t="s">
        <v>324</v>
      </c>
      <c r="D83" s="130" t="s">
        <v>36</v>
      </c>
      <c r="E83" s="85">
        <v>27</v>
      </c>
      <c r="F83" s="86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6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6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2">
        <v>82</v>
      </c>
      <c r="B84" s="82">
        <v>752</v>
      </c>
      <c r="C84" s="132" t="s">
        <v>325</v>
      </c>
      <c r="D84" s="132" t="s">
        <v>36</v>
      </c>
      <c r="E84" s="82">
        <v>28</v>
      </c>
      <c r="F84" s="83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3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3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2">
        <v>83</v>
      </c>
      <c r="B85" s="82">
        <v>733</v>
      </c>
      <c r="C85" s="132" t="s">
        <v>326</v>
      </c>
      <c r="D85" s="132" t="s">
        <v>52</v>
      </c>
      <c r="E85" s="82">
        <v>28</v>
      </c>
      <c r="F85" s="83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3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3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3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2">
        <v>84</v>
      </c>
      <c r="B86" s="82">
        <v>706</v>
      </c>
      <c r="C86" s="132" t="s">
        <v>328</v>
      </c>
      <c r="D86" s="132" t="s">
        <v>50</v>
      </c>
      <c r="E86" s="82">
        <v>28</v>
      </c>
      <c r="F86" s="83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3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5">
        <v>85</v>
      </c>
      <c r="B87" s="85">
        <v>570</v>
      </c>
      <c r="C87" s="130" t="s">
        <v>331</v>
      </c>
      <c r="D87" s="130" t="s">
        <v>36</v>
      </c>
      <c r="E87" s="85">
        <v>29</v>
      </c>
      <c r="F87" s="86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6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6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6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5">
        <v>86</v>
      </c>
      <c r="B88" s="85">
        <v>740</v>
      </c>
      <c r="C88" s="130" t="s">
        <v>332</v>
      </c>
      <c r="D88" s="130" t="s">
        <v>52</v>
      </c>
      <c r="E88" s="85">
        <v>29</v>
      </c>
      <c r="F88" s="86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6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5">
        <v>87</v>
      </c>
      <c r="B89" s="85">
        <v>573</v>
      </c>
      <c r="C89" s="130" t="s">
        <v>335</v>
      </c>
      <c r="D89" s="130" t="s">
        <v>52</v>
      </c>
      <c r="E89" s="85">
        <v>29</v>
      </c>
      <c r="F89" s="86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6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6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2">
        <v>88</v>
      </c>
      <c r="B90" s="82">
        <v>102564</v>
      </c>
      <c r="C90" s="132" t="s">
        <v>336</v>
      </c>
      <c r="D90" s="132" t="s">
        <v>39</v>
      </c>
      <c r="E90" s="82">
        <v>30</v>
      </c>
      <c r="F90" s="83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3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3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3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2">
        <v>89</v>
      </c>
      <c r="B91" s="82">
        <v>591</v>
      </c>
      <c r="C91" s="132" t="s">
        <v>337</v>
      </c>
      <c r="D91" s="132" t="s">
        <v>39</v>
      </c>
      <c r="E91" s="82">
        <v>30</v>
      </c>
      <c r="F91" s="83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2">
        <v>90</v>
      </c>
      <c r="B92" s="82">
        <v>56</v>
      </c>
      <c r="C92" s="132" t="s">
        <v>339</v>
      </c>
      <c r="D92" s="132" t="s">
        <v>50</v>
      </c>
      <c r="E92" s="82">
        <v>30</v>
      </c>
      <c r="F92" s="83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3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3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3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5">
        <v>91</v>
      </c>
      <c r="B93" s="85">
        <v>723</v>
      </c>
      <c r="C93" s="130" t="s">
        <v>340</v>
      </c>
      <c r="D93" s="130" t="s">
        <v>33</v>
      </c>
      <c r="E93" s="85">
        <v>31</v>
      </c>
      <c r="F93" s="86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6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6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5">
        <v>92</v>
      </c>
      <c r="B94" s="85">
        <v>351</v>
      </c>
      <c r="C94" s="130" t="s">
        <v>341</v>
      </c>
      <c r="D94" s="130" t="s">
        <v>50</v>
      </c>
      <c r="E94" s="85">
        <v>31</v>
      </c>
      <c r="F94" s="86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5">
        <v>93</v>
      </c>
      <c r="B95" s="85">
        <v>104533</v>
      </c>
      <c r="C95" s="130" t="s">
        <v>345</v>
      </c>
      <c r="D95" s="130" t="s">
        <v>85</v>
      </c>
      <c r="E95" s="85">
        <v>31</v>
      </c>
      <c r="F95" s="86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6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6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2">
        <v>94</v>
      </c>
      <c r="B96" s="82">
        <v>720</v>
      </c>
      <c r="C96" s="132" t="s">
        <v>346</v>
      </c>
      <c r="D96" s="132" t="s">
        <v>85</v>
      </c>
      <c r="E96" s="82">
        <v>32</v>
      </c>
      <c r="F96" s="83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3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3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3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3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2">
        <v>95</v>
      </c>
      <c r="B97" s="82">
        <v>738</v>
      </c>
      <c r="C97" s="132" t="s">
        <v>347</v>
      </c>
      <c r="D97" s="132" t="s">
        <v>50</v>
      </c>
      <c r="E97" s="82">
        <v>32</v>
      </c>
      <c r="F97" s="83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3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2">
        <v>96</v>
      </c>
      <c r="B98" s="82">
        <v>339</v>
      </c>
      <c r="C98" s="132" t="s">
        <v>348</v>
      </c>
      <c r="D98" s="132" t="s">
        <v>36</v>
      </c>
      <c r="E98" s="82">
        <v>32</v>
      </c>
      <c r="F98" s="83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3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3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3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5">
        <v>97</v>
      </c>
      <c r="B99" s="85">
        <v>108277</v>
      </c>
      <c r="C99" s="130" t="s">
        <v>350</v>
      </c>
      <c r="D99" s="130" t="s">
        <v>36</v>
      </c>
      <c r="E99" s="85">
        <v>33</v>
      </c>
      <c r="F99" s="86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5">
        <v>98</v>
      </c>
      <c r="B100" s="85">
        <v>104430</v>
      </c>
      <c r="C100" s="130" t="s">
        <v>353</v>
      </c>
      <c r="D100" s="130" t="s">
        <v>52</v>
      </c>
      <c r="E100" s="85">
        <v>33</v>
      </c>
      <c r="F100" s="86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6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6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5">
        <v>99</v>
      </c>
      <c r="B101" s="85">
        <v>105910</v>
      </c>
      <c r="C101" s="130" t="s">
        <v>354</v>
      </c>
      <c r="D101" s="130" t="s">
        <v>52</v>
      </c>
      <c r="E101" s="85">
        <v>33</v>
      </c>
      <c r="F101" s="86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6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6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2">
        <v>100</v>
      </c>
      <c r="B102" s="82">
        <v>732</v>
      </c>
      <c r="C102" s="132" t="s">
        <v>356</v>
      </c>
      <c r="D102" s="132" t="s">
        <v>39</v>
      </c>
      <c r="E102" s="82">
        <v>34</v>
      </c>
      <c r="F102" s="83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3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3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3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2">
        <v>101</v>
      </c>
      <c r="B103" s="82">
        <v>371</v>
      </c>
      <c r="C103" s="132" t="s">
        <v>357</v>
      </c>
      <c r="D103" s="132" t="s">
        <v>41</v>
      </c>
      <c r="E103" s="82">
        <v>34</v>
      </c>
      <c r="F103" s="83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3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3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3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2">
        <v>102</v>
      </c>
      <c r="B104" s="82">
        <v>545</v>
      </c>
      <c r="C104" s="132" t="s">
        <v>358</v>
      </c>
      <c r="D104" s="132" t="s">
        <v>52</v>
      </c>
      <c r="E104" s="82">
        <v>34</v>
      </c>
      <c r="F104" s="83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5">
        <v>103</v>
      </c>
      <c r="B105" s="85">
        <v>710</v>
      </c>
      <c r="C105" s="130" t="s">
        <v>361</v>
      </c>
      <c r="D105" s="130" t="s">
        <v>50</v>
      </c>
      <c r="E105" s="85">
        <v>35</v>
      </c>
      <c r="F105" s="86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6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6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5">
        <v>104</v>
      </c>
      <c r="B106" s="85">
        <v>104838</v>
      </c>
      <c r="C106" s="130" t="s">
        <v>363</v>
      </c>
      <c r="D106" s="130" t="s">
        <v>50</v>
      </c>
      <c r="E106" s="85">
        <v>35</v>
      </c>
      <c r="F106" s="86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6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6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6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6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5">
        <v>105</v>
      </c>
      <c r="B107" s="85">
        <v>102567</v>
      </c>
      <c r="C107" s="130" t="s">
        <v>364</v>
      </c>
      <c r="D107" s="130" t="s">
        <v>41</v>
      </c>
      <c r="E107" s="85">
        <v>35</v>
      </c>
      <c r="F107" s="86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6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6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2">
        <v>106</v>
      </c>
      <c r="B108" s="82">
        <v>587</v>
      </c>
      <c r="C108" s="132" t="s">
        <v>366</v>
      </c>
      <c r="D108" s="132" t="s">
        <v>50</v>
      </c>
      <c r="E108" s="82">
        <v>36</v>
      </c>
      <c r="F108" s="83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3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3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3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2">
        <v>107</v>
      </c>
      <c r="B109" s="82">
        <v>106865</v>
      </c>
      <c r="C109" s="132" t="s">
        <v>368</v>
      </c>
      <c r="D109" s="132" t="s">
        <v>33</v>
      </c>
      <c r="E109" s="82">
        <v>36</v>
      </c>
      <c r="F109" s="83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3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3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3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3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2">
        <v>108</v>
      </c>
      <c r="B110" s="82">
        <v>713</v>
      </c>
      <c r="C110" s="132" t="s">
        <v>369</v>
      </c>
      <c r="D110" s="132" t="s">
        <v>50</v>
      </c>
      <c r="E110" s="82">
        <v>36</v>
      </c>
      <c r="F110" s="83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3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5">
        <v>109</v>
      </c>
      <c r="B111" s="85">
        <v>111064</v>
      </c>
      <c r="C111" s="130" t="s">
        <v>371</v>
      </c>
      <c r="D111" s="130" t="s">
        <v>39</v>
      </c>
      <c r="E111" s="85">
        <v>37</v>
      </c>
      <c r="F111" s="86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5">
        <v>110</v>
      </c>
      <c r="B112" s="85">
        <v>753</v>
      </c>
      <c r="C112" s="130" t="s">
        <v>374</v>
      </c>
      <c r="D112" s="130" t="s">
        <v>52</v>
      </c>
      <c r="E112" s="85">
        <v>37</v>
      </c>
      <c r="F112" s="86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6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6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6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6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5">
        <v>111</v>
      </c>
      <c r="B113" s="85">
        <v>102478</v>
      </c>
      <c r="C113" s="130" t="s">
        <v>375</v>
      </c>
      <c r="D113" s="130" t="s">
        <v>33</v>
      </c>
      <c r="E113" s="85">
        <v>37</v>
      </c>
      <c r="F113" s="86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6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6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6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6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5">
        <v>112</v>
      </c>
      <c r="B114" s="85">
        <v>107829</v>
      </c>
      <c r="C114" s="130" t="s">
        <v>376</v>
      </c>
      <c r="D114" s="130" t="s">
        <v>33</v>
      </c>
      <c r="E114" s="85">
        <v>37</v>
      </c>
      <c r="F114" s="86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6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6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6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6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2">
        <v>113</v>
      </c>
      <c r="B115" s="82">
        <v>105396</v>
      </c>
      <c r="C115" s="132" t="s">
        <v>377</v>
      </c>
      <c r="D115" s="132" t="s">
        <v>52</v>
      </c>
      <c r="E115" s="82">
        <v>38</v>
      </c>
      <c r="F115" s="83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3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3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2">
        <v>114</v>
      </c>
      <c r="B116" s="82">
        <v>106568</v>
      </c>
      <c r="C116" s="132" t="s">
        <v>378</v>
      </c>
      <c r="D116" s="132" t="s">
        <v>52</v>
      </c>
      <c r="E116" s="82">
        <v>38</v>
      </c>
      <c r="F116" s="83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3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2">
        <v>115</v>
      </c>
      <c r="B117" s="82">
        <v>113023</v>
      </c>
      <c r="C117" s="132" t="s">
        <v>380</v>
      </c>
      <c r="D117" s="132" t="s">
        <v>33</v>
      </c>
      <c r="E117" s="82">
        <v>38</v>
      </c>
      <c r="F117" s="83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3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3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3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2">
        <v>116</v>
      </c>
      <c r="B118" s="82">
        <v>110378</v>
      </c>
      <c r="C118" s="132" t="s">
        <v>382</v>
      </c>
      <c r="D118" s="132" t="s">
        <v>50</v>
      </c>
      <c r="E118" s="82">
        <v>38</v>
      </c>
      <c r="F118" s="83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3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3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3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3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6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6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6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6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6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6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6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6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6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6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6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3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3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3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3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3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3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3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3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3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3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3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6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6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6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6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6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6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6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6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6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6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6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" workbookViewId="0">
      <selection activeCell="A4" sqref="$A4:$XFD4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18</v>
      </c>
      <c r="B4" s="38">
        <v>578</v>
      </c>
      <c r="C4" s="81" t="s">
        <v>210</v>
      </c>
      <c r="D4" s="81" t="s">
        <v>33</v>
      </c>
      <c r="E4" s="82">
        <v>6</v>
      </c>
      <c r="F4" s="83">
        <v>200</v>
      </c>
      <c r="G4" s="84">
        <v>15120.36801</v>
      </c>
      <c r="H4" s="84">
        <f t="shared" ref="H4:M4" si="0">G4*4</f>
        <v>60481.47204</v>
      </c>
      <c r="I4" s="84">
        <f>G4*K4</f>
        <v>4446.21940560001</v>
      </c>
      <c r="J4" s="84">
        <f t="shared" si="0"/>
        <v>17784.8776224</v>
      </c>
      <c r="K4" s="93">
        <v>0.294054972911999</v>
      </c>
      <c r="L4" s="51">
        <v>17388.4232115</v>
      </c>
      <c r="M4" s="51">
        <f t="shared" si="0"/>
        <v>69553.692846</v>
      </c>
      <c r="N4" s="51">
        <f>L4*P4</f>
        <v>4711.404634434</v>
      </c>
      <c r="O4" s="51">
        <f>N4*4</f>
        <v>18845.618537736</v>
      </c>
      <c r="P4" s="61">
        <v>0.27095065361177</v>
      </c>
      <c r="Q4" s="100">
        <v>10</v>
      </c>
      <c r="R4" s="100">
        <v>8</v>
      </c>
      <c r="S4" s="100">
        <f>R4-Q4</f>
        <v>-2</v>
      </c>
      <c r="T4" s="101">
        <f>S4*10</f>
        <v>-20</v>
      </c>
      <c r="U4" s="9">
        <v>12</v>
      </c>
      <c r="V4" s="9">
        <v>4</v>
      </c>
      <c r="W4" s="9">
        <f>V4-U4</f>
        <v>-8</v>
      </c>
      <c r="X4" s="102">
        <f>W4*10</f>
        <v>-80</v>
      </c>
      <c r="Y4" s="100">
        <v>16</v>
      </c>
      <c r="Z4" s="100">
        <v>18</v>
      </c>
      <c r="AA4" s="100">
        <f>Z4-Y4</f>
        <v>2</v>
      </c>
      <c r="AB4" s="101"/>
      <c r="AC4" s="9">
        <v>4</v>
      </c>
      <c r="AD4" s="9">
        <v>7</v>
      </c>
      <c r="AE4" s="9">
        <f>AD4-AC4</f>
        <v>3</v>
      </c>
      <c r="AF4" s="102"/>
      <c r="AG4" s="100">
        <v>4</v>
      </c>
      <c r="AH4" s="100">
        <v>5</v>
      </c>
      <c r="AI4" s="100">
        <f>AH4-AG4</f>
        <v>1</v>
      </c>
      <c r="AJ4" s="100"/>
      <c r="AK4" s="9">
        <v>12</v>
      </c>
      <c r="AL4" s="9">
        <v>27</v>
      </c>
      <c r="AM4" s="9">
        <f>AL4-AK4</f>
        <v>15</v>
      </c>
      <c r="AN4" s="102"/>
      <c r="AO4" s="100">
        <v>12</v>
      </c>
      <c r="AP4" s="108">
        <v>16</v>
      </c>
      <c r="AQ4" s="108">
        <f>AP4-AO4</f>
        <v>4</v>
      </c>
      <c r="AR4" s="109"/>
      <c r="AS4" s="110">
        <f>T4+X4+AB4+AF4+AJ4+AN4+AR4</f>
        <v>-100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5">
        <v>1</v>
      </c>
      <c r="F5" s="86">
        <v>200</v>
      </c>
      <c r="G5" s="84">
        <v>17000</v>
      </c>
      <c r="H5" s="84">
        <f t="shared" ref="H5:M5" si="1">G5*4</f>
        <v>68000</v>
      </c>
      <c r="I5" s="84">
        <f t="shared" ref="I4:I67" si="2">G5*K5</f>
        <v>5099.69696437264</v>
      </c>
      <c r="J5" s="84">
        <f t="shared" si="1"/>
        <v>20398.7878574905</v>
      </c>
      <c r="K5" s="93">
        <v>0.299982174374861</v>
      </c>
      <c r="L5" s="51">
        <v>19550</v>
      </c>
      <c r="M5" s="51">
        <f t="shared" si="1"/>
        <v>78200</v>
      </c>
      <c r="N5" s="51">
        <f t="shared" ref="N4:N67" si="3">L5*P5</f>
        <v>5403.85746189058</v>
      </c>
      <c r="O5" s="51">
        <f t="shared" ref="O4:O67" si="4">N5*4</f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09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5">
        <v>1</v>
      </c>
      <c r="F6" s="86">
        <v>200</v>
      </c>
      <c r="G6" s="84">
        <v>17000</v>
      </c>
      <c r="H6" s="84">
        <f t="shared" ref="H6:M6" si="13">G6*4</f>
        <v>68000</v>
      </c>
      <c r="I6" s="84">
        <f t="shared" si="2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3"/>
        <v>5403.55912345109</v>
      </c>
      <c r="O6" s="51">
        <f t="shared" si="4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09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2">
        <v>2</v>
      </c>
      <c r="F7" s="83">
        <v>400</v>
      </c>
      <c r="G7" s="84">
        <v>85000</v>
      </c>
      <c r="H7" s="84">
        <f t="shared" ref="H7:M7" si="14">G7*4</f>
        <v>340000</v>
      </c>
      <c r="I7" s="84">
        <f t="shared" si="2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3"/>
        <v>20791.0631147504</v>
      </c>
      <c r="O7" s="51">
        <f t="shared" si="4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11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2">
        <v>2</v>
      </c>
      <c r="F8" s="83">
        <v>300</v>
      </c>
      <c r="G8" s="84">
        <v>25000</v>
      </c>
      <c r="H8" s="84">
        <f t="shared" ref="H8:M8" si="15">G8*4</f>
        <v>100000</v>
      </c>
      <c r="I8" s="84">
        <f t="shared" si="2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3"/>
        <v>6757.16198743509</v>
      </c>
      <c r="O8" s="51">
        <f t="shared" si="4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11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2">
        <v>2</v>
      </c>
      <c r="F9" s="83">
        <v>200</v>
      </c>
      <c r="G9" s="84">
        <v>18500</v>
      </c>
      <c r="H9" s="84">
        <f t="shared" ref="H9:M9" si="16">G9*4</f>
        <v>74000</v>
      </c>
      <c r="I9" s="84">
        <f t="shared" si="2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3"/>
        <v>4826.71966293439</v>
      </c>
      <c r="O9" s="51">
        <f t="shared" si="4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09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5">
        <v>3</v>
      </c>
      <c r="F10" s="86">
        <v>300</v>
      </c>
      <c r="G10" s="84">
        <v>30000</v>
      </c>
      <c r="H10" s="84">
        <f t="shared" ref="H10:M10" si="17">G10*4</f>
        <v>120000</v>
      </c>
      <c r="I10" s="84">
        <f t="shared" si="2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3"/>
        <v>7433.99706078402</v>
      </c>
      <c r="O10" s="51">
        <f t="shared" si="4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09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5">
        <v>3</v>
      </c>
      <c r="F11" s="86">
        <v>200</v>
      </c>
      <c r="G11" s="84">
        <v>18500</v>
      </c>
      <c r="H11" s="84">
        <f t="shared" ref="H11:M11" si="18">G11*4</f>
        <v>74000</v>
      </c>
      <c r="I11" s="84">
        <f t="shared" si="2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3"/>
        <v>4013.38843375587</v>
      </c>
      <c r="O11" s="51">
        <f t="shared" si="4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09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5">
        <v>3</v>
      </c>
      <c r="F12" s="86">
        <v>200</v>
      </c>
      <c r="G12" s="84">
        <v>15867.75906</v>
      </c>
      <c r="H12" s="84">
        <f t="shared" ref="H12:M12" si="20">G12*4</f>
        <v>63471.03624</v>
      </c>
      <c r="I12" s="84">
        <f t="shared" si="2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3"/>
        <v>4489.58401506899</v>
      </c>
      <c r="O12" s="51">
        <f t="shared" si="4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09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2">
        <v>4</v>
      </c>
      <c r="F13" s="83">
        <v>300</v>
      </c>
      <c r="G13" s="84">
        <v>39500</v>
      </c>
      <c r="H13" s="84">
        <f t="shared" ref="H13:M13" si="21">G13*4</f>
        <v>158000</v>
      </c>
      <c r="I13" s="84">
        <f t="shared" si="2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3"/>
        <v>7268</v>
      </c>
      <c r="O13" s="51">
        <f t="shared" si="4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09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2">
        <v>4</v>
      </c>
      <c r="F14" s="83">
        <v>300</v>
      </c>
      <c r="G14" s="84">
        <v>35000</v>
      </c>
      <c r="H14" s="84">
        <f t="shared" ref="H14:M14" si="22">G14*4</f>
        <v>140000</v>
      </c>
      <c r="I14" s="84">
        <f t="shared" si="2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3"/>
        <v>7705</v>
      </c>
      <c r="O14" s="51">
        <f t="shared" si="4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09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2">
        <v>4</v>
      </c>
      <c r="F15" s="83">
        <v>200</v>
      </c>
      <c r="G15" s="84">
        <v>22000</v>
      </c>
      <c r="H15" s="84">
        <f t="shared" ref="H15:M15" si="23">G15*4</f>
        <v>88000</v>
      </c>
      <c r="I15" s="84">
        <f t="shared" si="2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3"/>
        <v>6121.82614072238</v>
      </c>
      <c r="O15" s="51">
        <f t="shared" si="4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09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5">
        <v>5</v>
      </c>
      <c r="F16" s="86">
        <v>200</v>
      </c>
      <c r="G16" s="84">
        <v>19500</v>
      </c>
      <c r="H16" s="84">
        <f t="shared" ref="H16:M16" si="24">G16*4</f>
        <v>78000</v>
      </c>
      <c r="I16" s="84">
        <f t="shared" si="2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3"/>
        <v>5592.01719016105</v>
      </c>
      <c r="O16" s="51">
        <f t="shared" si="4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09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5">
        <v>5</v>
      </c>
      <c r="F17" s="86">
        <v>200</v>
      </c>
      <c r="G17" s="84">
        <v>16000</v>
      </c>
      <c r="H17" s="84">
        <f t="shared" ref="H17:M17" si="25">G17*4</f>
        <v>64000</v>
      </c>
      <c r="I17" s="84">
        <f t="shared" si="2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3"/>
        <v>4360.98954284305</v>
      </c>
      <c r="O17" s="51">
        <f t="shared" si="4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09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5">
        <v>5</v>
      </c>
      <c r="F18" s="86">
        <v>200</v>
      </c>
      <c r="G18" s="84">
        <v>10743.87726</v>
      </c>
      <c r="H18" s="84">
        <f t="shared" ref="H18:M18" si="26">G18*4</f>
        <v>42975.50904</v>
      </c>
      <c r="I18" s="84">
        <f t="shared" si="2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3"/>
        <v>2322.122627142</v>
      </c>
      <c r="O18" s="51">
        <f t="shared" si="4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09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2">
        <v>6</v>
      </c>
      <c r="F19" s="83">
        <v>200</v>
      </c>
      <c r="G19" s="84">
        <v>16500</v>
      </c>
      <c r="H19" s="84">
        <f t="shared" ref="H19:M19" si="27">G19*4</f>
        <v>66000</v>
      </c>
      <c r="I19" s="84">
        <f t="shared" si="2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3"/>
        <v>4081.21375195167</v>
      </c>
      <c r="O19" s="51">
        <f t="shared" si="4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11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2">
        <v>6</v>
      </c>
      <c r="F20" s="83">
        <v>200</v>
      </c>
      <c r="G20" s="84">
        <v>16500</v>
      </c>
      <c r="H20" s="84">
        <f t="shared" ref="H20:M20" si="28">G20*4</f>
        <v>66000</v>
      </c>
      <c r="I20" s="84">
        <f t="shared" si="2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3"/>
        <v>4835.98106700973</v>
      </c>
      <c r="O20" s="51">
        <f t="shared" si="4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11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2">
        <v>6</v>
      </c>
      <c r="F21" s="83">
        <v>200</v>
      </c>
      <c r="G21" s="84">
        <v>15120.36801</v>
      </c>
      <c r="H21" s="84">
        <f t="shared" ref="H21:M21" si="29">G21*4</f>
        <v>60481.47204</v>
      </c>
      <c r="I21" s="84">
        <f t="shared" si="2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3"/>
        <v>4711.404634434</v>
      </c>
      <c r="O21" s="51">
        <f t="shared" si="4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09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5">
        <v>7</v>
      </c>
      <c r="F22" s="86">
        <v>200</v>
      </c>
      <c r="G22" s="84">
        <v>15000</v>
      </c>
      <c r="H22" s="84">
        <f t="shared" ref="H22:M22" si="30">G22*4</f>
        <v>60000</v>
      </c>
      <c r="I22" s="84">
        <f t="shared" si="2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3"/>
        <v>4642.16774379054</v>
      </c>
      <c r="O22" s="51">
        <f t="shared" si="4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09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5">
        <v>7</v>
      </c>
      <c r="F23" s="86">
        <v>200</v>
      </c>
      <c r="G23" s="84">
        <v>21000</v>
      </c>
      <c r="H23" s="84">
        <f t="shared" ref="H23:M23" si="31">G23*4</f>
        <v>84000</v>
      </c>
      <c r="I23" s="84">
        <f t="shared" si="2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3"/>
        <v>5839.62657166532</v>
      </c>
      <c r="O23" s="51">
        <f t="shared" si="4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09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5">
        <v>7</v>
      </c>
      <c r="F24" s="86">
        <v>200</v>
      </c>
      <c r="G24" s="84">
        <v>12926.82321</v>
      </c>
      <c r="H24" s="84">
        <f t="shared" ref="H24:M24" si="32">G24*4</f>
        <v>51707.29284</v>
      </c>
      <c r="I24" s="84">
        <f t="shared" si="2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3"/>
        <v>3865.595868018</v>
      </c>
      <c r="O24" s="51">
        <f t="shared" si="4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09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2">
        <v>8</v>
      </c>
      <c r="F25" s="83">
        <v>200</v>
      </c>
      <c r="G25" s="84">
        <v>13000</v>
      </c>
      <c r="H25" s="84">
        <f t="shared" ref="H25:M25" si="34">G25*4</f>
        <v>52000</v>
      </c>
      <c r="I25" s="84">
        <f t="shared" si="2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3"/>
        <v>2242.5</v>
      </c>
      <c r="O25" s="51">
        <f t="shared" si="4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11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2">
        <v>8</v>
      </c>
      <c r="F26" s="83">
        <v>200</v>
      </c>
      <c r="G26" s="84">
        <v>13040.14221</v>
      </c>
      <c r="H26" s="84">
        <f t="shared" ref="H26:M26" si="35">G26*4</f>
        <v>52160.56884</v>
      </c>
      <c r="I26" s="84">
        <f t="shared" si="2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3"/>
        <v>3589.200591858</v>
      </c>
      <c r="O26" s="51">
        <f t="shared" si="4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11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2">
        <v>8</v>
      </c>
      <c r="F27" s="83">
        <v>200</v>
      </c>
      <c r="G27" s="84">
        <v>11072.1816</v>
      </c>
      <c r="H27" s="84">
        <f t="shared" ref="H27:M27" si="36">G27*4</f>
        <v>44288.7264</v>
      </c>
      <c r="I27" s="84">
        <f t="shared" si="2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3"/>
        <v>3186.152746371</v>
      </c>
      <c r="O27" s="51">
        <f t="shared" si="4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09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5">
        <v>9</v>
      </c>
      <c r="F28" s="86">
        <v>200</v>
      </c>
      <c r="G28" s="84">
        <v>11834.48394</v>
      </c>
      <c r="H28" s="84">
        <f t="shared" ref="H28:M28" si="37">G28*4</f>
        <v>47337.93576</v>
      </c>
      <c r="I28" s="84">
        <f t="shared" si="2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3"/>
        <v>3234.53201343299</v>
      </c>
      <c r="O28" s="51">
        <f t="shared" si="4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11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5">
        <v>9</v>
      </c>
      <c r="F29" s="86">
        <v>200</v>
      </c>
      <c r="G29" s="84">
        <v>13014.78759</v>
      </c>
      <c r="H29" s="84">
        <f t="shared" ref="H29:M29" si="38">G29*4</f>
        <v>52059.15036</v>
      </c>
      <c r="I29" s="84">
        <f t="shared" si="2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3"/>
        <v>2993.4011457</v>
      </c>
      <c r="O29" s="51">
        <f t="shared" si="4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11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5">
        <v>9</v>
      </c>
      <c r="F30" s="86">
        <v>200</v>
      </c>
      <c r="G30" s="84">
        <v>13136.31918</v>
      </c>
      <c r="H30" s="84">
        <f t="shared" ref="H30:M30" si="39">G30*4</f>
        <v>52545.27672</v>
      </c>
      <c r="I30" s="84">
        <f t="shared" si="2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3"/>
        <v>4062.77407778401</v>
      </c>
      <c r="O30" s="51">
        <f t="shared" si="4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11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2">
        <v>10</v>
      </c>
      <c r="F31" s="83">
        <v>200</v>
      </c>
      <c r="G31" s="84">
        <v>13037.64417</v>
      </c>
      <c r="H31" s="84">
        <f t="shared" ref="H31:M31" si="40">G31*4</f>
        <v>52150.57668</v>
      </c>
      <c r="I31" s="84">
        <f t="shared" si="2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3"/>
        <v>3315.32586527399</v>
      </c>
      <c r="O31" s="51">
        <f t="shared" si="4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11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2">
        <v>10</v>
      </c>
      <c r="F32" s="83">
        <v>200</v>
      </c>
      <c r="G32" s="84">
        <v>14997.41163</v>
      </c>
      <c r="H32" s="84">
        <f t="shared" ref="H32:M32" si="41">G32*4</f>
        <v>59989.64652</v>
      </c>
      <c r="I32" s="84">
        <f t="shared" si="2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3"/>
        <v>3622.28785191</v>
      </c>
      <c r="O32" s="51">
        <f t="shared" si="4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09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2">
        <v>10</v>
      </c>
      <c r="F33" s="83">
        <v>200</v>
      </c>
      <c r="G33" s="84">
        <v>12875.04963</v>
      </c>
      <c r="H33" s="84">
        <f t="shared" ref="H33:M33" si="42">G33*4</f>
        <v>51500.19852</v>
      </c>
      <c r="I33" s="84">
        <f t="shared" si="2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3"/>
        <v>3827.110623219</v>
      </c>
      <c r="O33" s="51">
        <f t="shared" si="4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09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5">
        <v>11</v>
      </c>
      <c r="F34" s="86">
        <v>200</v>
      </c>
      <c r="G34" s="84">
        <v>14770.31679</v>
      </c>
      <c r="H34" s="84">
        <f t="shared" ref="H34:M34" si="43">G34*4</f>
        <v>59081.26716</v>
      </c>
      <c r="I34" s="84">
        <f t="shared" si="2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3"/>
        <v>4328.189534295</v>
      </c>
      <c r="O34" s="51">
        <f t="shared" si="4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11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5">
        <v>11</v>
      </c>
      <c r="F35" s="86">
        <v>200</v>
      </c>
      <c r="G35" s="84">
        <v>14370.35742</v>
      </c>
      <c r="H35" s="84">
        <f t="shared" ref="H35:M35" si="44">G35*4</f>
        <v>57481.42968</v>
      </c>
      <c r="I35" s="84">
        <f t="shared" si="2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3"/>
        <v>3718.18553471999</v>
      </c>
      <c r="O35" s="51">
        <f t="shared" si="4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09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5">
        <v>11</v>
      </c>
      <c r="F36" s="86">
        <v>200</v>
      </c>
      <c r="G36" s="84">
        <v>18500</v>
      </c>
      <c r="H36" s="84">
        <f t="shared" ref="H36:M36" si="45">G36*4</f>
        <v>74000</v>
      </c>
      <c r="I36" s="84">
        <f t="shared" si="2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3"/>
        <v>5703.92585072406</v>
      </c>
      <c r="O36" s="51">
        <f t="shared" si="4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09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2">
        <v>12</v>
      </c>
      <c r="F37" s="83">
        <v>150</v>
      </c>
      <c r="G37" s="84">
        <v>12474.72576</v>
      </c>
      <c r="H37" s="84">
        <f t="shared" ref="H37:M37" si="46">G37*4</f>
        <v>49898.90304</v>
      </c>
      <c r="I37" s="84">
        <f t="shared" si="2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3"/>
        <v>3696.229500327</v>
      </c>
      <c r="O37" s="51">
        <f t="shared" si="4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09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2">
        <v>12</v>
      </c>
      <c r="F38" s="83">
        <v>150</v>
      </c>
      <c r="G38" s="84">
        <v>11325.26205</v>
      </c>
      <c r="H38" s="84">
        <f t="shared" ref="H38:M38" si="55">G38*4</f>
        <v>45301.0482</v>
      </c>
      <c r="I38" s="84">
        <f t="shared" si="2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3"/>
        <v>3569.026101516</v>
      </c>
      <c r="O38" s="51">
        <f t="shared" si="4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09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2">
        <v>12</v>
      </c>
      <c r="F39" s="83">
        <v>150</v>
      </c>
      <c r="G39" s="84">
        <v>11231.905905</v>
      </c>
      <c r="H39" s="84">
        <f t="shared" ref="H39:M39" si="56">G39*4</f>
        <v>44927.62362</v>
      </c>
      <c r="I39" s="84">
        <f t="shared" si="2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3"/>
        <v>3371.04417818025</v>
      </c>
      <c r="O39" s="51">
        <f t="shared" si="4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09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5">
        <v>13</v>
      </c>
      <c r="F40" s="86">
        <v>150</v>
      </c>
      <c r="G40" s="84">
        <v>11260.07649</v>
      </c>
      <c r="H40" s="84">
        <f t="shared" ref="H40:M40" si="57">G40*4</f>
        <v>45040.30596</v>
      </c>
      <c r="I40" s="84">
        <f t="shared" si="2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3"/>
        <v>3412.17235908</v>
      </c>
      <c r="O40" s="51">
        <f t="shared" si="4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09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5">
        <v>13</v>
      </c>
      <c r="F41" s="86">
        <v>150</v>
      </c>
      <c r="G41" s="84">
        <v>13024.51731</v>
      </c>
      <c r="H41" s="84">
        <f t="shared" ref="H41:M41" si="58">G41*4</f>
        <v>52098.06924</v>
      </c>
      <c r="I41" s="84">
        <f t="shared" si="2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3"/>
        <v>4347.54715316401</v>
      </c>
      <c r="O41" s="51">
        <f t="shared" si="4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11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5">
        <v>13</v>
      </c>
      <c r="F42" s="86">
        <v>150</v>
      </c>
      <c r="G42" s="84">
        <v>10692.1296</v>
      </c>
      <c r="H42" s="84">
        <f t="shared" ref="H42:M42" si="59">G42*4</f>
        <v>42768.5184</v>
      </c>
      <c r="I42" s="84">
        <f t="shared" si="2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3"/>
        <v>3439.559543346</v>
      </c>
      <c r="O42" s="51">
        <f t="shared" si="4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09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2">
        <v>14</v>
      </c>
      <c r="F43" s="83">
        <v>150</v>
      </c>
      <c r="G43" s="84">
        <v>13648.26834</v>
      </c>
      <c r="H43" s="84">
        <f t="shared" ref="H43:M43" si="60">G43*4</f>
        <v>54593.07336</v>
      </c>
      <c r="I43" s="84">
        <f t="shared" si="2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3"/>
        <v>4208.347351494</v>
      </c>
      <c r="O43" s="51">
        <f t="shared" si="4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09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2">
        <v>14</v>
      </c>
      <c r="F44" s="83">
        <v>150</v>
      </c>
      <c r="G44" s="84">
        <v>9626.9592375</v>
      </c>
      <c r="H44" s="84">
        <f t="shared" ref="H44:M44" si="61">G44*4</f>
        <v>38507.83695</v>
      </c>
      <c r="I44" s="84">
        <f t="shared" si="2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3"/>
        <v>3038.24571724575</v>
      </c>
      <c r="O44" s="51">
        <f t="shared" si="4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09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2">
        <v>14</v>
      </c>
      <c r="F45" s="83">
        <v>150</v>
      </c>
      <c r="G45" s="84">
        <v>12526.70184</v>
      </c>
      <c r="H45" s="84">
        <f t="shared" ref="H45:M45" si="62">G45*4</f>
        <v>50106.80736</v>
      </c>
      <c r="I45" s="84">
        <f t="shared" si="2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3"/>
        <v>3506.785253748</v>
      </c>
      <c r="O45" s="51">
        <f t="shared" si="4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09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5">
        <v>15</v>
      </c>
      <c r="F46" s="86">
        <v>150</v>
      </c>
      <c r="G46" s="84">
        <v>11866.71951</v>
      </c>
      <c r="H46" s="84">
        <f t="shared" ref="H46:M46" si="63">G46*4</f>
        <v>47466.87804</v>
      </c>
      <c r="I46" s="84">
        <f t="shared" si="2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3"/>
        <v>2940.638528403</v>
      </c>
      <c r="O46" s="51">
        <f t="shared" si="4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09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5">
        <v>15</v>
      </c>
      <c r="F47" s="86">
        <v>150</v>
      </c>
      <c r="G47" s="84">
        <v>16000</v>
      </c>
      <c r="H47" s="84">
        <f t="shared" ref="H47:M47" si="64">G47*4</f>
        <v>64000</v>
      </c>
      <c r="I47" s="84">
        <f t="shared" si="2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3"/>
        <v>4034.1497652469</v>
      </c>
      <c r="O47" s="51">
        <f t="shared" si="4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09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5">
        <v>15</v>
      </c>
      <c r="F48" s="86">
        <v>150</v>
      </c>
      <c r="G48" s="84">
        <v>14265.0765</v>
      </c>
      <c r="H48" s="84">
        <f t="shared" ref="H48:M48" si="65">G48*4</f>
        <v>57060.306</v>
      </c>
      <c r="I48" s="84">
        <f t="shared" si="2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3"/>
        <v>4043.81420010001</v>
      </c>
      <c r="O48" s="51">
        <f t="shared" si="4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11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2">
        <v>16</v>
      </c>
      <c r="F49" s="83">
        <v>150</v>
      </c>
      <c r="G49" s="84">
        <v>11806.29837</v>
      </c>
      <c r="H49" s="84">
        <f t="shared" ref="H49:M49" si="66">G49*4</f>
        <v>47225.19348</v>
      </c>
      <c r="I49" s="84">
        <f t="shared" si="2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3"/>
        <v>3617.49332826</v>
      </c>
      <c r="O49" s="51">
        <f t="shared" si="4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09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2">
        <v>16</v>
      </c>
      <c r="F50" s="83">
        <v>150</v>
      </c>
      <c r="G50" s="84">
        <v>11052.09765</v>
      </c>
      <c r="H50" s="84">
        <f t="shared" ref="H50:M50" si="68">G50*4</f>
        <v>44208.3906</v>
      </c>
      <c r="I50" s="84">
        <f t="shared" si="2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3"/>
        <v>3767.5579531095</v>
      </c>
      <c r="O50" s="51">
        <f t="shared" si="4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09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2">
        <v>16</v>
      </c>
      <c r="F51" s="83">
        <v>150</v>
      </c>
      <c r="G51" s="84">
        <v>10241.4041775</v>
      </c>
      <c r="H51" s="84">
        <f t="shared" ref="H51:M51" si="69">G51*4</f>
        <v>40965.61671</v>
      </c>
      <c r="I51" s="84">
        <f t="shared" si="2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3"/>
        <v>2676.49141766176</v>
      </c>
      <c r="O51" s="51">
        <f t="shared" si="4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09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5">
        <v>17</v>
      </c>
      <c r="F52" s="86">
        <v>150</v>
      </c>
      <c r="G52" s="84">
        <v>11180.38302</v>
      </c>
      <c r="H52" s="84">
        <f t="shared" ref="H52:M52" si="70">G52*4</f>
        <v>44721.53208</v>
      </c>
      <c r="I52" s="84">
        <f t="shared" si="2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3"/>
        <v>2916.616162464</v>
      </c>
      <c r="O52" s="51">
        <f t="shared" si="4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09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5">
        <v>17</v>
      </c>
      <c r="F53" s="86">
        <v>150</v>
      </c>
      <c r="G53" s="84">
        <v>10987.81524</v>
      </c>
      <c r="H53" s="84">
        <f t="shared" ref="H53:M53" si="72">G53*4</f>
        <v>43951.26096</v>
      </c>
      <c r="I53" s="84">
        <f t="shared" si="2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3"/>
        <v>2274.47775468</v>
      </c>
      <c r="O53" s="51">
        <f t="shared" si="4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09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5">
        <v>17</v>
      </c>
      <c r="F54" s="86">
        <v>150</v>
      </c>
      <c r="G54" s="84">
        <v>8685.400905</v>
      </c>
      <c r="H54" s="84">
        <f t="shared" ref="H54:M54" si="74">G54*4</f>
        <v>34741.60362</v>
      </c>
      <c r="I54" s="84">
        <f t="shared" si="2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3"/>
        <v>2486.0041318755</v>
      </c>
      <c r="O54" s="51">
        <f t="shared" si="4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11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2">
        <v>18</v>
      </c>
      <c r="F55" s="83">
        <v>150</v>
      </c>
      <c r="G55" s="84">
        <v>9820.84599</v>
      </c>
      <c r="H55" s="84">
        <f t="shared" ref="H55:M55" si="75">G55*4</f>
        <v>39283.38396</v>
      </c>
      <c r="I55" s="84">
        <f t="shared" si="2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3"/>
        <v>2603.48802588001</v>
      </c>
      <c r="O55" s="51">
        <f t="shared" si="4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09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2">
        <v>18</v>
      </c>
      <c r="F56" s="83">
        <v>150</v>
      </c>
      <c r="G56" s="84">
        <v>10967.89491</v>
      </c>
      <c r="H56" s="84">
        <f t="shared" ref="H56:M56" si="76">G56*4</f>
        <v>43871.57964</v>
      </c>
      <c r="I56" s="84">
        <f t="shared" si="2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3"/>
        <v>3352.60274591701</v>
      </c>
      <c r="O56" s="51">
        <f t="shared" si="4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09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2">
        <v>18</v>
      </c>
      <c r="F57" s="83">
        <v>150</v>
      </c>
      <c r="G57" s="84">
        <v>11562.76701</v>
      </c>
      <c r="H57" s="84">
        <f t="shared" ref="H57:M57" si="77">G57*4</f>
        <v>46251.06804</v>
      </c>
      <c r="I57" s="84">
        <f t="shared" si="2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3"/>
        <v>3361.06994678099</v>
      </c>
      <c r="O57" s="51">
        <f t="shared" si="4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09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5">
        <v>19</v>
      </c>
      <c r="F58" s="86">
        <v>150</v>
      </c>
      <c r="G58" s="84">
        <v>10593.72513</v>
      </c>
      <c r="H58" s="84">
        <f t="shared" ref="H58:M58" si="78">G58*4</f>
        <v>42374.90052</v>
      </c>
      <c r="I58" s="84">
        <f t="shared" si="2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3"/>
        <v>3178.2284442</v>
      </c>
      <c r="O58" s="51">
        <f t="shared" si="4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11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5">
        <v>19</v>
      </c>
      <c r="F59" s="86">
        <v>150</v>
      </c>
      <c r="G59" s="84">
        <v>10760.75523</v>
      </c>
      <c r="H59" s="84">
        <f t="shared" ref="H59:M59" si="79">G59*4</f>
        <v>43043.02092</v>
      </c>
      <c r="I59" s="84">
        <f t="shared" si="2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3"/>
        <v>3012.20310246301</v>
      </c>
      <c r="O59" s="51">
        <f t="shared" si="4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09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5">
        <v>19</v>
      </c>
      <c r="F60" s="86">
        <v>150</v>
      </c>
      <c r="G60" s="84">
        <v>9194.28651</v>
      </c>
      <c r="H60" s="84">
        <f t="shared" ref="H60:M60" si="80">G60*4</f>
        <v>36777.14604</v>
      </c>
      <c r="I60" s="84">
        <f t="shared" si="2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3"/>
        <v>2570.21156839725</v>
      </c>
      <c r="O60" s="51">
        <f t="shared" si="4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11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2">
        <v>20</v>
      </c>
      <c r="F61" s="83">
        <v>150</v>
      </c>
      <c r="G61" s="84">
        <v>9770.29875</v>
      </c>
      <c r="H61" s="84">
        <f t="shared" ref="H61:M61" si="81">G61*4</f>
        <v>39081.195</v>
      </c>
      <c r="I61" s="84">
        <f t="shared" si="2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3"/>
        <v>2580.6614870385</v>
      </c>
      <c r="O61" s="51">
        <f t="shared" si="4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11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2">
        <v>20</v>
      </c>
      <c r="F62" s="83">
        <v>150</v>
      </c>
      <c r="G62" s="84">
        <v>8548.4388375</v>
      </c>
      <c r="H62" s="84">
        <f t="shared" ref="H62:M62" si="83">G62*4</f>
        <v>34193.75535</v>
      </c>
      <c r="I62" s="84">
        <f t="shared" si="2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3"/>
        <v>2712.4947855045</v>
      </c>
      <c r="O62" s="51">
        <f t="shared" si="4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11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2">
        <v>20</v>
      </c>
      <c r="F63" s="83">
        <v>150</v>
      </c>
      <c r="G63" s="84">
        <v>8280.915795</v>
      </c>
      <c r="H63" s="84">
        <f t="shared" ref="H63:M63" si="84">G63*4</f>
        <v>33123.66318</v>
      </c>
      <c r="I63" s="84">
        <f t="shared" si="2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3"/>
        <v>2375.1996862365</v>
      </c>
      <c r="O63" s="51">
        <f t="shared" si="4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11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5">
        <v>21</v>
      </c>
      <c r="F64" s="86">
        <v>150</v>
      </c>
      <c r="G64" s="84">
        <v>9246.80205</v>
      </c>
      <c r="H64" s="84">
        <f t="shared" ref="H64:M64" si="85">G64*4</f>
        <v>36987.2082</v>
      </c>
      <c r="I64" s="84">
        <f t="shared" si="2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3"/>
        <v>2726.694626463</v>
      </c>
      <c r="O64" s="51">
        <f t="shared" si="4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09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5">
        <v>21</v>
      </c>
      <c r="F65" s="86">
        <v>150</v>
      </c>
      <c r="G65" s="84">
        <v>9769.09113</v>
      </c>
      <c r="H65" s="84">
        <f t="shared" ref="H65:M65" si="86">G65*4</f>
        <v>39076.36452</v>
      </c>
      <c r="I65" s="84">
        <f t="shared" si="2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3"/>
        <v>2894.00253331724</v>
      </c>
      <c r="O65" s="51">
        <f t="shared" si="4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11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5">
        <v>21</v>
      </c>
      <c r="F66" s="86">
        <v>150</v>
      </c>
      <c r="G66" s="84">
        <v>9055.61532</v>
      </c>
      <c r="H66" s="84">
        <f t="shared" ref="H66:M66" si="87">G66*4</f>
        <v>36222.46128</v>
      </c>
      <c r="I66" s="84">
        <f t="shared" si="2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3"/>
        <v>2400.6755498715</v>
      </c>
      <c r="O66" s="51">
        <f t="shared" si="4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11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2">
        <v>22</v>
      </c>
      <c r="F67" s="83">
        <v>150</v>
      </c>
      <c r="G67" s="84">
        <v>9610.978905</v>
      </c>
      <c r="H67" s="84">
        <f t="shared" ref="H67:M67" si="88">G67*4</f>
        <v>38443.91562</v>
      </c>
      <c r="I67" s="84">
        <f t="shared" si="2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3"/>
        <v>2621.487236436</v>
      </c>
      <c r="O67" s="51">
        <f t="shared" si="4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09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2">
        <v>22</v>
      </c>
      <c r="F68" s="83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11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2">
        <v>22</v>
      </c>
      <c r="F69" s="83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11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5">
        <v>23</v>
      </c>
      <c r="F70" s="86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09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5">
        <v>23</v>
      </c>
      <c r="F71" s="86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09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5">
        <v>23</v>
      </c>
      <c r="F72" s="86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09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2">
        <v>24</v>
      </c>
      <c r="F73" s="83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09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2">
        <v>24</v>
      </c>
      <c r="F74" s="83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11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2">
        <v>24</v>
      </c>
      <c r="F75" s="83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11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5">
        <v>25</v>
      </c>
      <c r="F76" s="86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11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5">
        <v>25</v>
      </c>
      <c r="F77" s="86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09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5">
        <v>25</v>
      </c>
      <c r="F78" s="86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11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2">
        <v>26</v>
      </c>
      <c r="F79" s="83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11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2">
        <v>26</v>
      </c>
      <c r="F80" s="83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09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2">
        <v>26</v>
      </c>
      <c r="F81" s="83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09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5">
        <v>27</v>
      </c>
      <c r="F82" s="86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11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5">
        <v>27</v>
      </c>
      <c r="F83" s="86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11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5">
        <v>27</v>
      </c>
      <c r="F84" s="86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09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2">
        <v>28</v>
      </c>
      <c r="F85" s="83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11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2">
        <v>28</v>
      </c>
      <c r="F86" s="83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09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2">
        <v>28</v>
      </c>
      <c r="F87" s="83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09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5">
        <v>29</v>
      </c>
      <c r="F88" s="86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11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5">
        <v>29</v>
      </c>
      <c r="F89" s="86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11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5">
        <v>29</v>
      </c>
      <c r="F90" s="86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11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2">
        <v>30</v>
      </c>
      <c r="F91" s="83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11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2">
        <v>30</v>
      </c>
      <c r="F92" s="83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09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2">
        <v>30</v>
      </c>
      <c r="F93" s="83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09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5">
        <v>31</v>
      </c>
      <c r="F94" s="86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09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5">
        <v>31</v>
      </c>
      <c r="F95" s="86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09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5">
        <v>31</v>
      </c>
      <c r="F96" s="86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09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2">
        <v>32</v>
      </c>
      <c r="F97" s="83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09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2">
        <v>32</v>
      </c>
      <c r="F98" s="83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09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2">
        <v>32</v>
      </c>
      <c r="F99" s="83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11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2">
        <v>33</v>
      </c>
      <c r="F100" s="83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11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2">
        <v>33</v>
      </c>
      <c r="F101" s="83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11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2">
        <v>33</v>
      </c>
      <c r="F102" s="83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09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5">
        <v>34</v>
      </c>
      <c r="F103" s="86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09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5">
        <v>34</v>
      </c>
      <c r="F104" s="86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09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5">
        <v>34</v>
      </c>
      <c r="F105" s="86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11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2">
        <v>35</v>
      </c>
      <c r="F106" s="83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09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2">
        <v>35</v>
      </c>
      <c r="F107" s="83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09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2">
        <v>35</v>
      </c>
      <c r="F108" s="83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09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5">
        <v>36</v>
      </c>
      <c r="F109" s="86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09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5">
        <v>36</v>
      </c>
      <c r="F110" s="86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09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5">
        <v>36</v>
      </c>
      <c r="F111" s="86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09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2">
        <v>37</v>
      </c>
      <c r="F112" s="83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11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2">
        <v>37</v>
      </c>
      <c r="F113" s="83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11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2">
        <v>37</v>
      </c>
      <c r="F114" s="83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11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2">
        <v>37</v>
      </c>
      <c r="F115" s="83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09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5">
        <v>38</v>
      </c>
      <c r="F116" s="86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09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5">
        <v>38</v>
      </c>
      <c r="F117" s="86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11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5">
        <v>38</v>
      </c>
      <c r="F118" s="86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11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5">
        <v>38</v>
      </c>
      <c r="F119" s="86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09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3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11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3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11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3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09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6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09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6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11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6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11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3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09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3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11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3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11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1380684.998505</v>
      </c>
      <c r="H129" s="84">
        <f t="shared" ref="H129:M129" si="176">G129*4</f>
        <v>5522739.99402</v>
      </c>
      <c r="I129" s="84">
        <f t="shared" si="175"/>
        <v>354917.43796177</v>
      </c>
      <c r="J129" s="84">
        <f t="shared" si="176"/>
        <v>1419669.75184708</v>
      </c>
      <c r="K129" s="93">
        <f>I129/G129</f>
        <v>0.257058951423441</v>
      </c>
      <c r="L129" s="51">
        <f t="shared" si="175"/>
        <v>1586062.74828075</v>
      </c>
      <c r="M129" s="51">
        <f t="shared" si="176"/>
        <v>6344250.993123</v>
      </c>
      <c r="N129" s="51">
        <f>SUM(N4:N128)</f>
        <v>376875.493690085</v>
      </c>
      <c r="O129" s="51">
        <f t="shared" si="92"/>
        <v>1507501.97476034</v>
      </c>
      <c r="P129" s="61">
        <f>N129/L129</f>
        <v>0.237617013638715</v>
      </c>
      <c r="Q129" s="100">
        <f>SUM(Q4:Q128)</f>
        <v>717</v>
      </c>
      <c r="R129" s="100">
        <f>SUM(R4:R128)</f>
        <v>511.04</v>
      </c>
      <c r="S129" s="100">
        <f t="shared" si="138"/>
        <v>-205.96</v>
      </c>
      <c r="T129" s="101"/>
      <c r="U129" s="9">
        <f>SUM(U4:U128)</f>
        <v>1012</v>
      </c>
      <c r="V129" s="9">
        <f>SUM(V4:V128)</f>
        <v>832</v>
      </c>
      <c r="W129" s="9">
        <f t="shared" si="139"/>
        <v>-180</v>
      </c>
      <c r="X129" s="102"/>
      <c r="Y129" s="100">
        <f>SUM(Y4:Y128)</f>
        <v>1206</v>
      </c>
      <c r="Z129" s="100">
        <f>SUM(Z4:Z128)</f>
        <v>833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546</v>
      </c>
      <c r="AE129" s="9">
        <f t="shared" si="141"/>
        <v>164</v>
      </c>
      <c r="AF129" s="102"/>
      <c r="AG129" s="100">
        <f>SUM(AG4:AG128)</f>
        <v>402</v>
      </c>
      <c r="AH129" s="100">
        <f>SUM(AH4:AH128)</f>
        <v>326</v>
      </c>
      <c r="AI129" s="100">
        <f t="shared" si="142"/>
        <v>-76</v>
      </c>
      <c r="AJ129" s="100"/>
      <c r="AK129" s="9">
        <f>SUM(AK4:AK128)</f>
        <v>1145</v>
      </c>
      <c r="AL129" s="9">
        <f>SUM(AL4:AL128)</f>
        <v>1286</v>
      </c>
      <c r="AM129" s="9">
        <f t="shared" si="143"/>
        <v>141</v>
      </c>
      <c r="AN129" s="102"/>
      <c r="AO129" s="100">
        <f>SUM(AO4:AO128)</f>
        <v>1209</v>
      </c>
      <c r="AP129" s="108">
        <f>SUM(AP4:AP128)</f>
        <v>1405</v>
      </c>
      <c r="AQ129" s="108">
        <f t="shared" si="144"/>
        <v>196</v>
      </c>
      <c r="AR129" s="109"/>
      <c r="AS129" s="110">
        <f>SUM(AS4:AS128)</f>
        <v>-12258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8" sqref="$A8:$XFD8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25"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226" workbookViewId="0">
      <selection activeCell="F260" sqref="F26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6" sqref="G6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33</v>
      </c>
      <c r="C3" s="5">
        <v>578</v>
      </c>
      <c r="D3" s="5" t="s">
        <v>502</v>
      </c>
      <c r="E3" s="6">
        <v>9331</v>
      </c>
      <c r="F3" s="5" t="s">
        <v>1267</v>
      </c>
      <c r="G3" s="6">
        <v>200</v>
      </c>
    </row>
    <row r="4" customHeight="1" spans="1:7">
      <c r="A4" s="4">
        <v>2</v>
      </c>
      <c r="B4" s="5" t="s">
        <v>33</v>
      </c>
      <c r="C4" s="5">
        <v>578</v>
      </c>
      <c r="D4" s="5" t="s">
        <v>502</v>
      </c>
      <c r="E4" s="6">
        <v>9140</v>
      </c>
      <c r="F4" s="5" t="s">
        <v>916</v>
      </c>
      <c r="G4" s="6">
        <v>200</v>
      </c>
    </row>
    <row r="5" customHeight="1" spans="1:7">
      <c r="A5" s="4">
        <v>3</v>
      </c>
      <c r="B5" s="5" t="s">
        <v>33</v>
      </c>
      <c r="C5" s="5">
        <v>578</v>
      </c>
      <c r="D5" s="5" t="s">
        <v>502</v>
      </c>
      <c r="E5" s="6">
        <v>12472</v>
      </c>
      <c r="F5" s="5" t="s">
        <v>994</v>
      </c>
      <c r="G5" s="6">
        <v>200</v>
      </c>
    </row>
    <row r="6" customHeight="1" spans="1:7">
      <c r="A6" s="4">
        <v>4</v>
      </c>
      <c r="B6" s="5" t="s">
        <v>33</v>
      </c>
      <c r="C6" s="5">
        <v>578</v>
      </c>
      <c r="D6" s="5" t="s">
        <v>502</v>
      </c>
      <c r="E6" s="6">
        <v>13064</v>
      </c>
      <c r="F6" s="5" t="s">
        <v>1594</v>
      </c>
      <c r="G6" s="6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谢远红</cp:lastModifiedBy>
  <dcterms:created xsi:type="dcterms:W3CDTF">2020-07-17T02:26:00Z</dcterms:created>
  <dcterms:modified xsi:type="dcterms:W3CDTF">2020-08-07T12:32:58Z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