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<sst xmlns="http://schemas.openxmlformats.org/spreadsheetml/2006/main" count="6485" uniqueCount="1600">
  <si>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</si>
  <si>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</si>
  <si>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</si>
  <si>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</si>
  <si>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</si>
  <si>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</si>
  <si>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</si>
  <si>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</si>
  <si>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</si>
  <si>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</si>
  <si>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</si>
  <si>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</si>
  <si>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</si>
  <si>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</si>
  <si>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</si>
  <si>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</si>
  <si>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</si>
  <si>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</si>
  <si>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</si>
  <si>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</si>
  <si>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</si>
  <si>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</si>
  <si>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</si>
  <si>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</si>
  <si>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</si>
  <si>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</si>
  <si>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</si>
  <si>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</si>
  <si>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</si>
  <si>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</si>
  <si>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</si>
  <si>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</si>
  <si>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</si>
  <si>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</si>
  <si>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</si>
  <si>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</si>
  <si>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</si>
  <si>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</si>
  <si>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</si>
  <si>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</si>
  <si>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</si>
  <si>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</si>
  <si>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</si>
  <si>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</si>
  <si>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</si>
  <si>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</si>
  <si>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</si>
  <si>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</si>
  <si>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</si>
  <si>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</si>
  <si>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</si>
  <si>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</si>
  <si>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</si>
  <si>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</si>
  <si>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</si>
  <si>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</si>
  <si>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</si>
  <si>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</si>
  <si>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</si>
  <si>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</si>
  <si>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</si>
  <si>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</si>
  <si>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</si>
  <si>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</si>
  <si>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</si>
  <si>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</si>
  <si>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</si>
  <si>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</si>
  <si>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</si>
  <si>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</si>
  <si>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</si>
  <si>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</si>
  <si>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</si>
  <si>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</si>
  <si>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</si>
  <si>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</si>
  <si>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</si>
  <si>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</si>
  <si>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</si>
  <si>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</si>
  <si>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</si>
  <si>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</si>
  <si>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</si>
  <si>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</si>
  <si>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</si>
  <si>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</si>
  <si>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</si>
  <si>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</si>
  <si>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</si>
  <si>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</si>
  <si>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</si>
  <si>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</si>
  <si>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</si>
  <si>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</si>
  <si>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</si>
  <si>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</si>
  <si>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</si>
  <si>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</si>
  <si>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</si>
  <si>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</si>
  <si>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</si>
  <si>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</si>
  <si>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</si>
  <si>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</si>
  <si>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</si>
  <si>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</si>
  <si>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</si>
  <si>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</si>
  <si>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</si>
  <si>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</si>
  <si>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</si>
  <si>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</si>
  <si>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</si>
  <si>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</si>
  <si>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</si>
  <si>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</si>
  <si>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</si>
  <si>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</si>
  <si>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</si>
  <si>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</si>
  <si>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</si>
  <si>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</si>
  <si>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</si>
  <si>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</si>
  <si>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</si>
  <si>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</si>
  <si>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</si>
  <si>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</si>
  <si>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</si>
  <si>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</si>
  <si>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</si>
  <si>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</si>
  <si>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</si>
  <si>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</si>
  <si>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</si>
  <si>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</si>
  <si>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</si>
  <si>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</si>
  <si>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</si>
  <si>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</si>
  <si>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</si>
  <si>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</si>
  <si>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</si>
  <si>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</si>
  <si>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</si>
  <si>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</si>
  <si>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</si>
  <si>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</si>
  <si>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</si>
  <si>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</si>
  <si>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</si>
  <si>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</si>
  <si>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</si>
  <si>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</si>
  <si>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</si>
  <si>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</si>
  <si>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</si>
  <si>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</si>
  <si>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</si>
  <si>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</si>
  <si>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</si>
  <si>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</si>
  <si>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</si>
  <si>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</si>
  <si>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</si>
  <si>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</si>
  <si>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</si>
  <si>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</si>
  <si>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</si>
  <si>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</si>
  <si>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</si>
  <si>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</si>
  <si>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</si>
  <si>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</si>
  <si>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</si>
  <si>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</si>
  <si>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</si>
  <si>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</si>
  <si>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</si>
  <si>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</si>
  <si>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</si>
  <si>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</si>
  <si>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</si>
  <si>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</si>
  <si>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</si>
  <si>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</si>
  <si>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</si>
  <si>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</si>
  <si>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</si>
  <si>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</si>
  <si>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</si>
  <si>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</si>
  <si>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</si>
  <si>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</si>
  <si>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</si>
  <si>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</si>
  <si>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</si>
  <si>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</si>
  <si>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</si>
  <si>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</si>
  <si>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</si>
  <si>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</si>
  <si>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</si>
  <si>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</si>
  <si>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</si>
  <si>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</si>
  <si>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</si>
  <si>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</si>
  <si>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</si>
  <si>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</si>
  <si>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</si>
  <si>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</si>
  <si>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</si>
  <si>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</si>
  <si>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</si>
  <si>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</si>
  <si>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</si>
  <si>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</si>
  <si>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</si>
  <si>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</si>
  <si>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</si>
  <si>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</si>
  <si>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</si>
  <si>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</si>
  <si>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</si>
  <si>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</si>
  <si>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</si>
  <si>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</si>
  <si>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</si>
  <si>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</si>
  <si>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</si>
  <si>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</si>
  <si>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</si>
  <si>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</si>
  <si>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</si>
  <si>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</si>
  <si>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</si>
  <si>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</si>
  <si>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</si>
  <si>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</si>
  <si>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</si>
  <si>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</si>
  <si>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</si>
  <si>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</si>
  <si>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</si>
  <si>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</si>
  <si>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</si>
  <si>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</si>
  <si>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</si>
  <si>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</si>
  <si>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</si>
  <si>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</si>
  <si>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</si>
  <si>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</si>
  <si>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</si>
  <si>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</si>
  <si>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</si>
  <si>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</si>
  <si>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</si>
  <si>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</si>
  <si>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</si>
  <si>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</si>
  <si>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</si>
  <si>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</si>
  <si>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</si>
  <si>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</si>
  <si>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</si>
  <si>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</si>
  <si>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</si>
  <si>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</si>
  <si>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</si>
  <si>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</si>
  <si>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</si>
  <si>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</si>
  <si>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</si>
  <si>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</si>
  <si>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</si>
  <si>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</si>
  <si>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</si>
  <si>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</si>
  <si>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</si>
  <si>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</si>
  <si>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</si>
  <si>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</si>
  <si>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</si>
  <si>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</si>
  <si>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</si>
  <si>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</si>
  <si>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</si>
  <si>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</si>
  <si>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</si>
  <si>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</si>
  <si>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</si>
  <si>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</si>
  <si>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</si>
  <si>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</si>
  <si>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</si>
  <si>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</si>
  <si>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</si>
  <si>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</si>
  <si>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</si>
  <si>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</si>
  <si>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</si>
  <si>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</si>
  <si>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</si>
  <si>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</si>
  <si>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</si>
  <si>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</si>
  <si>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</si>
  <si>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</si>
  <si>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</si>
  <si>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</si>
  <si>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</si>
  <si>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</si>
  <si>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</si>
  <si>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</si>
  <si>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</si>
  <si>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</si>
  <si>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</si>
  <si>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</si>
  <si>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</si>
  <si>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</si>
  <si>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</si>
  <si>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</si>
  <si>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</si>
  <si>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</si>
  <si>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</si>
  <si>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</si>
  <si>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</si>
  <si>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</si>
  <si>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</si>
  <si>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</si>
  <si>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</si>
  <si>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</si>
  <si>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</si>
  <si>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</si>
  <si>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</si>
  <si>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</si>
  <si>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</si>
  <si>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</si>
  <si>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</si>
  <si>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</si>
  <si>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</si>
  <si>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</si>
  <si>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</si>
  <si>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</si>
  <si>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</si>
  <si>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</si>
  <si>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</si>
  <si>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</si>
  <si>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</si>
  <si>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</si>
  <si>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</si>
  <si>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</si>
  <si>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</si>
  <si>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</si>
  <si>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</si>
  <si>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</si>
  <si>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</si>
  <si>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</si>
  <si>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</si>
  <si>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</si>
  <si>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</si>
  <si>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</si>
  <si>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</si>
  <si>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</si>
  <si>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</si>
  <si>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</si>
  <si>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</si>
  <si>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</si>
  <si>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</si>
  <si>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</si>
  <si>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</si>
  <si>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</si>
  <si>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</si>
  <si>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</si>
  <si>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</si>
  <si>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</si>
  <si>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</si>
  <si>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</si>
  <si>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</si>
  <si>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</si>
  <si>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</si>
  <si>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</si>
  <si>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</si>
  <si>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</si>
  <si>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</si>
  <si>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</si>
  <si>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</si>
  <si>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</si>
  <si>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</si>
  <si>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</si>
  <si>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</si>
  <si>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</si>
  <si>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</si>
  <si>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</si>
  <si>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</si>
  <si>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</si>
  <si>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</si>
  <si>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</si>
  <si>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</si>
  <si>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</si>
  <si>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</si>
  <si>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</si>
  <si>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</si>
  <si>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</si>
  <si>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</si>
  <si>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</si>
  <si>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</si>
  <si>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</si>
  <si>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</si>
  <si>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</si>
  <si>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</si>
  <si>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</si>
  <si>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</si>
  <si>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</si>
  <si>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</si>
  <si>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</si>
  <si>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</si>
  <si>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</si>
  <si>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</si>
  <si>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</si>
  <si>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</si>
  <si>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</si>
  <si>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</si>
  <si>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</si>
  <si>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</si>
  <si>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</si>
  <si>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</si>
  <si>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</si>
  <si>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</si>
  <si>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</si>
  <si>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</si>
  <si>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</si>
  <si>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</si>
  <si>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</si>
  <si>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</si>
  <si>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</si>
  <si>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</si>
  <si>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</si>
  <si>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</si>
  <si>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</si>
  <si>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</si>
  <si>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</si>
  <si>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</si>
  <si>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</si>
  <si>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</si>
  <si>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</si>
  <si>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</si>
  <si>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</si>
  <si>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</si>
  <si>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</si>
  <si>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</si>
  <si>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</si>
  <si>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</si>
  <si>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</si>
  <si>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</si>
  <si>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</si>
  <si>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</si>
  <si>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</si>
  <si>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</si>
  <si>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</si>
  <si>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</si>
  <si>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</si>
  <si>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</si>
  <si>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</si>
  <si>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</si>
  <si>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</si>
  <si>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</si>
  <si>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</si>
  <si>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</si>
  <si>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</si>
  <si>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</si>
  <si>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</si>
  <si>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</si>
  <si>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</si>
  <si>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</si>
  <si>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</si>
  <si>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</si>
  <si>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</si>
  <si>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</si>
  <si>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</si>
  <si>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</si>
  <si>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</si>
  <si>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</si>
  <si>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</si>
  <si>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</si>
  <si>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</si>
  <si>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</si>
  <si>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</si>
  <si>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</si>
  <si>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</si>
  <si>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</si>
  <si>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</si>
  <si>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</si>
  <si>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</si>
  <si>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</si>
  <si>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</si>
  <si>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</si>
  <si>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</si>
  <si>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</si>
  <si>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</si>
  <si>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</si>
  <si>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</si>
  <si>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</si>
  <si>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</si>
  <si>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</si>
  <si>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</si>
  <si>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</si>
  <si>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</si>
  <si>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</si>
  <si>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</si>
  <si>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</si>
  <si>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</si>
  <si>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</si>
  <si>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</si>
  <si>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</si>
  <si>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</si>
  <si>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</si>
  <si>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</si>
  <si>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</si>
  <si>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</si>
  <si>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</si>
  <si>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</si>
  <si>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</si>
  <si>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</si>
  <si>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</si>
  <si>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</si>
  <si>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</si>
  <si>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</si>
  <si>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</si>
  <si>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</si>
  <si>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</si>
  <si>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</si>
  <si>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</si>
  <si>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</si>
  <si>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</si>
  <si>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</si>
  <si>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</si>
  <si>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</si>
  <si>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</si>
  <si>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</si>
  <si>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</si>
  <si>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</si>
  <si>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</si>
  <si>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</si>
  <si>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</si>
  <si>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</si>
  <si>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</si>
  <si>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</si>
  <si>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</si>
  <si>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</si>
  <si>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</si>
  <si>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</si>
  <si>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</si>
  <si>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</si>
  <si>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</si>
  <si>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</si>
  <si>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</si>
  <si>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</si>
  <si>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</si>
  <si>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</si>
  <si>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</si>
  <si>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</si>
  <si>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</si>
  <si>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</si>
  <si>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</si>
  <si>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</si>
  <si>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</si>
  <si>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</si>
  <si>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</si>
  <si>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</si>
  <si>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</si>
  <si>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</si>
  <si>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</si>
  <si>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</si>
  <si>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</si>
  <si>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</si>
  <si>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</si>
  <si>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</si>
  <si>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</si>
  <si>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</si>
  <si>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</si>
  <si>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</si>
  <si>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</si>
  <si>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</si>
  <si>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</si>
  <si>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</si>
  <si>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</si>
  <si>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</si>
  <si>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</si>
  <si>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</si>
  <si>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</si>
  <si>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</si>
  <si>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</si>
  <si>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</si>
  <si>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</si>
  <si>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</si>
  <si>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</si>
  <si>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</si>
  <si>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</si>
  <si>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</si>
  <si>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</si>
  <si>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</si>
  <si>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</si>
  <si>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</si>
  <si>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</si>
  <si>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</si>
  <si>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</si>
  <si>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</si>
  <si>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</si>
  <si>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</si>
  <si>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</si>
  <si>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</si>
  <si>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</si>
  <si>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</si>
  <si>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</si>
  <si>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</si>
  <si>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</si>
  <si>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</si>
  <si>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</si>
  <si>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</si>
  <si>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</si>
  <si>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</si>
  <si>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</si>
  <si>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</si>
  <si>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</si>
  <si>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</si>
  <si>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</si>
  <si>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</si>
  <si>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</si>
  <si>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</si>
  <si>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</si>
  <si>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</si>
  <si>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</si>
  <si>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</si>
  <si>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</si>
  <si>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</si>
  <si>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</si>
  <si>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</si>
  <si>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</si>
  <si>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</si>
  <si>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</si>
  <si>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</si>
  <si>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</si>
  <si>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</si>
  <si>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</si>
  <si>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</si>
  <si>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</si>
  <si>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</si>
  <si>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</si>
  <si>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</si>
  <si>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</si>
  <si>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</si>
  <si>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</si>
  <si>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</si>
  <si>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</si>
  <si>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</si>
  <si>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</si>
  <si>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</si>
  <si>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</si>
  <si>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</si>
  <si>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</si>
  <si>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</si>
  <si>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</si>
  <si>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</si>
  <si>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</si>
  <si>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</si>
  <si>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</si>
  <si>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</si>
  <si>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</si>
  <si>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</si>
  <si>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</si>
  <si>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</si>
  <si>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</si>
  <si>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</si>
  <si>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</si>
  <si>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</si>
  <si>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</si>
  <si>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</si>
  <si>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</si>
  <si>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</si>
  <si>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</si>
  <si>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</si>
  <si>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</si>
  <si>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</si>
  <si>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</si>
  <si>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</si>
  <si>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</si>
  <si>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</si>
  <si>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</si>
  <si>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</si>
  <si>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</si>
  <si>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</si>
  <si>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</si>
  <si>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</si>
  <si>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</si>
  <si>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</si>
  <si>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</si>
  <si>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</si>
  <si>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</si>
  <si>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</si>
  <si>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</si>
  <si>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</si>
  <si>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</si>
  <si>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</si>
  <si>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</si>
  <si>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</si>
  <si>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</si>
  <si>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</si>
  <si>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</si>
  <si>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</si>
  <si>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</si>
  <si>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</si>
  <si>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</si>
  <si>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</si>
  <si>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</si>
  <si>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</si>
  <si>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</si>
  <si>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</si>
  <si>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</si>
  <si>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</si>
  <si>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</si>
  <si>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</si>
  <si>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</si>
  <si>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</si>
  <si>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</si>
  <si>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</si>
  <si>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</si>
  <si>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</si>
  <si>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</si>
  <si>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</si>
  <si>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</si>
  <si>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</si>
  <si>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</si>
  <si>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</si>
  <si>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</si>
  <si>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</si>
  <si>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</si>
  <si>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</si>
  <si>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</si>
  <si>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</si>
  <si>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</si>
  <si>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</si>
  <si>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</si>
  <si>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</si>
  <si>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</si>
  <si>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</si>
  <si>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</si>
  <si>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</si>
  <si>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</si>
  <si>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</si>
  <si>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</si>
  <si>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</si>
  <si>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</si>
  <si>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</si>
  <si>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</si>
  <si>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</si>
  <si>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</si>
  <si>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</si>
  <si>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</si>
  <si>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</si>
  <si>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</si>
  <si>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</si>
  <si>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</si>
  <si>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</si>
  <si>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</si>
  <si>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</si>
  <si>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</si>
  <si>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</si>
  <si>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</si>
  <si>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</si>
  <si>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</si>
  <si>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</si>
  <si>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</si>
  <si>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</si>
  <si>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</si>
  <si>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</si>
  <si>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</si>
  <si>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</si>
  <si>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</si>
  <si>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</si>
  <si>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</si>
  <si>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</si>
  <si>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</si>
  <si>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</si>
  <si>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</si>
  <si>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</si>
  <si>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</si>
  <si>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</si>
  <si>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</si>
  <si>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</si>
  <si>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</si>
  <si>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</si>
  <si>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</si>
  <si>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</si>
  <si>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</si>
  <si>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</si>
  <si>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</si>
  <si>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</si>
  <si>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</si>
  <si>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</si>
  <si>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</si>
  <si>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</si>
  <si>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</si>
  <si>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</si>
  <si>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</si>
  <si>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</si>
  <si>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</si>
  <si>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</si>
  <si>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</si>
  <si>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</si>
  <si>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</si>
  <si>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</si>
  <si>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</si>
  <si>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</si>
  <si>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</si>
  <si>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</si>
  <si>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</si>
  <si>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</si>
  <si>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</si>
  <si>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</si>
  <si>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</si>
  <si>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</si>
  <si>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</si>
  <si>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</si>
  <si>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</si>
  <si>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</si>
  <si>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</si>
  <si>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</si>
  <si>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</si>
  <si>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</si>
  <si>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</si>
  <si>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</si>
  <si>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</si>
  <si>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</si>
  <si>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</si>
  <si>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</si>
  <si>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</si>
  <si>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</si>
  <si>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</si>
  <si>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</si>
  <si>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</si>
  <si>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</si>
  <si>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</si>
  <si>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</si>
  <si>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</si>
  <si>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</si>
  <si>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</si>
  <si>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</si>
  <si>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</si>
  <si>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</si>
  <si>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</si>
  <si>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</si>
  <si>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</si>
  <si>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</si>
  <si>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</si>
  <si>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</si>
  <si>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</si>
  <si>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</si>
  <si>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</si>
  <si>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</si>
  <si>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</si>
  <si>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</si>
  <si>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</si>
  <si>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</si>
  <si>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</si>
  <si>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</si>
  <si>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</si>
  <si>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</si>
  <si>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</si>
  <si>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</si>
  <si>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</si>
  <si>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</si>
  <si>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</si>
  <si>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</si>
  <si>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</si>
  <si>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</si>
  <si>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</si>
  <si>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</si>
  <si>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</si>
  <si>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</si>
  <si>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</si>
  <si>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</si>
  <si>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</si>
  <si>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</si>
  <si>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</si>
  <si>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</si>
  <si>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</si>
  <si>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</si>
  <si>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</si>
  <si>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</si>
  <si>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</si>
  <si>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</si>
  <si>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</si>
  <si>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</si>
  <si>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</si>
  <si>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</si>
  <si>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</si>
  <si>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</si>
  <si>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</si>
  <si>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</si>
  <si>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</si>
  <si>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</si>
  <si>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</si>
  <si>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</si>
  <si>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</si>
  <si>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</si>
  <si>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</si>
  <si>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</si>
  <si>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</si>
  <si>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</si>
  <si>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</si>
  <si>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</si>
  <si>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</si>
  <si>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</si>
  <si>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</si>
  <si>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</si>
  <si>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</si>
  <si>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</si>
  <si>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</si>
  <si>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</si>
  <si>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</si>
  <si>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</si>
  <si>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</si>
  <si>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</si>
  <si>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</si>
  <si>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</si>
  <si>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</si>
  <si>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</si>
  <si>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</si>
  <si>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</si>
  <si>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</si>
  <si>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</si>
  <si>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</si>
  <si>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</si>
  <si>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</si>
  <si>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</si>
  <si>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</si>
  <si>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</si>
  <si>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</si>
  <si>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</si>
  <si>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</si>
  <si>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</si>
  <si>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</si>
  <si>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</si>
  <si>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</si>
  <si>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</si>
  <si>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</si>
  <si>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</si>
  <si>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</si>
  <si>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</si>
  <si>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</si>
  <si>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</si>
  <si>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</si>
  <si>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</si>
  <si>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</si>
  <si>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</si>
  <si>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</si>
  <si>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</si>
  <si>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</si>
  <si>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</si>
  <si>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</si>
  <si>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</si>
  <si>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</si>
  <si>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</si>
  <si>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</si>
  <si>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</si>
  <si>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</si>
  <si>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</si>
  <si>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</si>
  <si>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</si>
  <si>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</si>
  <si>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</si>
  <si>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</si>
  <si>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</si>
  <si>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</si>
  <si>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</si>
  <si>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</si>
  <si>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</si>
  <si>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</si>
  <si>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</si>
  <si>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</si>
  <si>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</si>
  <si>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</si>
  <si>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</si>
  <si>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</si>
  <si>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</si>
  <si>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</si>
  <si>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</si>
  <si>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</si>
  <si>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</si>
  <si>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</si>
  <si>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</si>
  <si>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</si>
  <si>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</si>
  <si>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</si>
  <si>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</si>
  <si>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</si>
  <si>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</si>
  <si>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</si>
  <si>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</si>
  <si>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</si>
  <si>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</si>
  <si>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</si>
  <si>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</si>
  <si>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</si>
  <si>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</si>
  <si>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</si>
  <si>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</si>
  <si>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</si>
  <si>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</si>
  <si>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</si>
  <si>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</si>
  <si>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</si>
  <si>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</si>
  <si>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</si>
  <si>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</si>
  <si>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</si>
  <si>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</si>
  <si>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</si>
  <si>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</si>
  <si>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</si>
  <si>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</si>
  <si>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</si>
  <si>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</si>
  <si>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</si>
  <si>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</si>
  <si>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</si>
  <si>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</si>
  <si>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</si>
  <si>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</si>
  <si>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</si>
  <si>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</si>
  <si>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</si>
  <si>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</si>
  <si>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</si>
  <si>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</si>
  <si>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</si>
  <si>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</si>
  <si>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</si>
  <si>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</si>
  <si>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</si>
  <si>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</si>
  <si>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</si>
  <si>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</si>
  <si>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</si>
  <si>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</si>
  <si>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</si>
  <si>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</si>
  <si>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</si>
  <si>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</si>
  <si>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</si>
  <si>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</si>
  <si>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</si>
  <si>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</si>
  <si>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</si>
  <si>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</si>
  <si>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</si>
  <si>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</si>
  <si>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</si>
  <si>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</si>
  <si>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</si>
  <si>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</si>
  <si>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</si>
  <si>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</si>
  <si>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</si>
  <si>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</si>
  <si>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</si>
  <si>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</si>
  <si>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</si>
  <si>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</si>
  <si>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</si>
  <si>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</si>
  <si>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</si>
  <si>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</si>
  <si>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</si>
  <si>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</si>
  <si>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</si>
  <si>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</si>
  <si>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</si>
  <si>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</si>
  <si>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</si>
  <si>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</si>
  <si>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</si>
  <si>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</si>
  <si>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</si>
  <si>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</si>
  <si>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</si>
  <si>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</si>
  <si>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</si>
  <si>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</si>
  <si>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</si>
  <si>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</si>
  <si>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</si>
  <si>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</si>
  <si>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</si>
  <si>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</si>
  <si>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</si>
  <si>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</si>
  <si>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</si>
  <si>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</si>
  <si>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</si>
  <si>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</si>
  <si>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</si>
  <si>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</si>
  <si>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</si>
  <si>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</si>
  <si>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</si>
  <si>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</si>
  <si>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</si>
  <si>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</si>
  <si>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</si>
  <si>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</si>
  <si>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</si>
  <si>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</si>
  <si>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</si>
  <si>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</si>
  <si>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</si>
  <si>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</si>
  <si>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</si>
  <si>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</si>
  <si>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</si>
  <si>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</si>
  <si>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</si>
  <si>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</si>
  <si>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</si>
  <si>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</si>
  <si>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</si>
  <si>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</si>
  <si>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</si>
  <si>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</si>
  <si>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</si>
  <si>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</si>
  <si>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</si>
  <si>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</si>
  <si>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</si>
  <si>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</si>
  <si>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</si>
  <si>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</si>
  <si>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</si>
  <si>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</si>
  <si>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</si>
  <si>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</si>
  <si>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</si>
  <si>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</si>
  <si>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</si>
  <si>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</si>
  <si>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</si>
  <si>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</si>
  <si>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</si>
  <si>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</si>
  <si>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</si>
  <si>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</si>
  <si>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</si>
  <si>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</si>
  <si>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</si>
  <si>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</si>
  <si>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</si>
  <si>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</si>
  <si>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</si>
  <si>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</si>
  <si>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</si>
  <si>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</si>
  <si>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</si>
  <si>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</si>
  <si>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</si>
  <si>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</si>
  <si>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</si>
  <si>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</si>
  <si>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</si>
  <si>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</si>
  <si>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</si>
  <si>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</si>
  <si>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</si>
  <si>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</si>
  <si>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</si>
  <si>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</si>
  <si>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</si>
  <si>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</si>
  <si>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</si>
  <si>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</si>
  <si>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</si>
  <si>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</si>
  <si>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</si>
  <si>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</si>
  <si>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</si>
  <si>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</si>
  <si>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</si>
  <si>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</si>
  <si>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</si>
  <si>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</si>
  <si>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</si>
  <si>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</si>
  <si>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</si>
  <si>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</si>
  <si>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</si>
  <si>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</si>
  <si>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</si>
  <si>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</si>
  <si>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</si>
  <si>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</si>
  <si>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</si>
  <si>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</si>
  <si>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</si>
  <si>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</si>
  <si>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</si>
  <si>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</si>
  <si>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</si>
  <si>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</si>
  <si>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</si>
  <si>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</si>
  <si>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</si>
  <si>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</si>
  <si>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</si>
  <si>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</si>
  <si>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</si>
  <si>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</si>
  <si>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</si>
  <si>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</si>
  <si>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</si>
  <si>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</si>
  <si>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</si>
  <si>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</si>
  <si>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</si>
  <si>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</si>
  <si>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</si>
  <si>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</si>
  <si>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</si>
  <si>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</si>
  <si>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</si>
  <si>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</si>
  <si>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</si>
  <si>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</si>
  <si>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</si>
  <si>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</si>
  <si>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</si>
  <si>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</si>
  <si>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</si>
  <si>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</si>
  <si>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</si>
  <si>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</si>
  <si>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</si>
  <si>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</si>
  <si>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</si>
  <si>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</si>
  <si>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</si>
  <si>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</si>
  <si>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</si>
  <si>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</si>
  <si>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</si>
  <si>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</si>
  <si>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</si>
  <si>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</si>
  <si>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</si>
  <si>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</si>
  <si>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</si>
  <si>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</si>
  <si>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</si>
  <si>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</si>
  <si>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</si>
  <si>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</si>
  <si>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</si>
  <si>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</si>
  <si>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</si>
  <si>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</si>
  <si>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</si>
  <si>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</si>
  <si>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</si>
  <si>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</si>
  <si>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</si>
  <si>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</si>
  <si>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</si>
  <si>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</si>
  <si>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</si>
  <si>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</si>
  <si>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</si>
  <si>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</si>
  <si>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</si>
  <si>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</si>
  <si>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</si>
  <si>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</si>
  <si>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</si>
  <si>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</si>
  <si>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</si>
  <si>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</si>
  <si>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</si>
  <si>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</si>
  <si>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</si>
  <si>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</si>
  <si>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</si>
  <si>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</si>
  <si>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</si>
  <si>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</si>
  <si>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</si>
  <si>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</si>
  <si>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</si>
  <si>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</si>
  <si>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</si>
  <si>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</si>
  <si>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</si>
  <si>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</si>
  <si>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</si>
  <si>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</si>
  <si>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</si>
  <si>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</si>
  <si>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</si>
  <si>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</si>
  <si>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</si>
  <si>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</si>
  <si>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</si>
  <si>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</si>
  <si>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</si>
  <si>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</si>
  <si>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</si>
  <si>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</si>
  <si>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</si>
  <si>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</si>
  <si>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</si>
  <si>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</si>
  <si>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</si>
  <si>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</si>
  <si>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</si>
  <si>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</si>
  <si>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</si>
  <si>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</si>
  <si>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</si>
  <si>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</si>
  <si>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</si>
  <si>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</si>
  <si>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</si>
  <si>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</si>
  <si>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</si>
  <si>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</si>
  <si>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</si>
  <si>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</si>
  <si>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</si>
  <si>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</si>
  <si>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</si>
  <si>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</si>
  <si>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</si>
  <si>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</si>
  <si>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</si>
  <si>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</si>
  <si>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</si>
  <si>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</si>
  <si>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</si>
  <si>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</si>
  <si>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</si>
  <si>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</si>
  <si>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</si>
  <si>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</si>
  <si>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</si>
  <si>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</si>
  <si>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</si>
  <si>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</si>
  <si>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</si>
  <si>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</si>
  <si>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</si>
  <si>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</si>
  <si>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</si>
  <si>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</si>
  <si>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</si>
  <si>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</si>
  <si>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</si>
  <si>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</si>
  <si>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</si>
  <si>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</si>
  <si>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</si>
  <si>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</si>
  <si>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</si>
  <si>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</si>
  <si>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</si>
  <si>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</si>
  <si>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</si>
  <si>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</si>
  <si>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</si>
  <si>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</si>
  <si>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</si>
  <si>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</si>
  <si>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</si>
  <si>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</si>
  <si>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</si>
  <si>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</si>
  <si>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</si>
  <si>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</si>
  <si>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</si>
  <si>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</si>
  <si>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</si>
  <si>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</si>
  <si>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</si>
  <si>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</si>
  <si>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</si>
  <si>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</si>
  <si>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</si>
  <si>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</si>
  <si>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</si>
  <si>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</si>
  <si>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</si>
  <si>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</si>
  <si>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</si>
  <si>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</si>
  <si>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</si>
  <si>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</si>
  <si>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</si>
  <si>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</si>
  <si>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</si>
  <si>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</si>
  <si>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</si>
  <si>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</si>
  <si>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</si>
  <si>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</si>
  <si>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</si>
  <si>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</si>
  <si>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</si>
  <si>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</si>
  <si>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</si>
  <si>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</si>
  <si>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</si>
  <si>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</si>
  <si>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</si>
  <si>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</si>
  <si>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</si>
  <si>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</si>
  <si>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</si>
  <si>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</si>
  <si>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</si>
  <si>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</si>
  <si>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</si>
  <si>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</si>
  <si>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</si>
  <si>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</si>
  <si>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</si>
  <si>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</si>
  <si>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</si>
  <si>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</si>
  <si>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</si>
  <si>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</si>
  <si>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</si>
  <si>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</si>
  <si>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</si>
  <si>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</si>
  <si>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</si>
  <si>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</si>
  <si>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</si>
  <si>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</si>
  <si>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</si>
  <si>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</si>
  <si>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</si>
  <si>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</si>
  <si>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</si>
  <si>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</si>
  <si>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</si>
  <si>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</si>
  <si>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</si>
  <si>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</si>
  <si>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</si>
  <si>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</si>
  <si>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</si>
  <si>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</si>
  <si>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</si>
  <si>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</si>
  <si>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</si>
  <si>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</si>
  <si>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</si>
  <si>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</si>
  <si>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</si>
  <si>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</si>
  <si>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</si>
  <si>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</si>
  <si>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</si>
  <si>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</si>
  <si>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</si>
  <si>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</si>
  <si>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</si>
  <si>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</si>
  <si>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</si>
  <si>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</si>
  <si>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</si>
  <si>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</si>
  <si>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</si>
  <si>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</si>
  <si>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</si>
  <si>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</si>
  <si>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</si>
  <si>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</si>
  <si>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</si>
  <si>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</si>
  <si>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</si>
  <si>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</si>
  <si>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</si>
  <si>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</si>
  <si>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</si>
  <si>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</si>
  <si>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</si>
  <si>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</si>
  <si>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</si>
  <si>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</si>
  <si>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</si>
  <si>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</si>
  <si>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</si>
  <si>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</si>
  <si>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</si>
  <si>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</si>
  <si>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</si>
  <si>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</si>
  <si>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</si>
  <si>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</si>
  <si>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</si>
  <si>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</si>
  <si>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</si>
  <si>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</si>
  <si>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</si>
  <si>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</si>
  <si>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</si>
  <si>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</si>
  <si>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</si>
  <si>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</si>
  <si>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</si>
  <si>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</si>
  <si>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</si>
  <si>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</si>
  <si>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</si>
  <si>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</si>
  <si>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</si>
  <si>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</si>
  <si>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</si>
  <si>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</si>
  <si>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</si>
  <si>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</si>
  <si>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</si>
  <si>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</si>
  <si>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</si>
  <si>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</si>
  <si>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</si>
  <si>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</si>
  <si>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</si>
  <si>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</si>
  <si>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</si>
  <si>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</si>
  <si>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</si>
  <si>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</si>
  <si>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</si>
  <si>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</si>
  <si>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</si>
  <si>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</si>
  <si>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</si>
  <si>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</si>
  <si>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</si>
  <si>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</si>
  <si>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</si>
  <si>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</si>
  <si>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</si>
  <si>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</si>
  <si>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</si>
  <si>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</si>
  <si>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</si>
  <si>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</si>
  <si>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</si>
  <si>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</si>
  <si>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</si>
  <si>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</si>
  <si>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</si>
  <si>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</si>
  <si>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</si>
  <si>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</si>
  <si>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</si>
  <si>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</si>
  <si>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</si>
  <si>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</si>
  <si>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</si>
  <si>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</si>
  <si>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</si>
  <si>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</si>
  <si>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</si>
  <si>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</si>
  <si>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</si>
  <si>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</si>
  <si>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</si>
  <si>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</si>
  <si>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</si>
  <si>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</si>
  <si>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</si>
  <si>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</si>
  <si>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</si>
  <si>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</si>
  <si>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</si>
  <si>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</si>
  <si>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</si>
  <si>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</si>
  <si>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</si>
  <si>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</si>
  <si>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</si>
  <si>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</si>
  <si>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城中片区</t>
    <phoneticPr fontId="28" type="noConversion"/>
  </si>
  <si>
    <t>郫县二店</t>
    <phoneticPr fontId="28" type="noConversion"/>
  </si>
  <si>
    <t>郫县二店</t>
    <phoneticPr fontId="28" type="noConversion"/>
  </si>
  <si>
    <t>邓红梅</t>
    <phoneticPr fontId="28" type="noConversion"/>
  </si>
  <si>
    <t>邹东梅</t>
    <phoneticPr fontId="28" type="noConversion"/>
  </si>
  <si>
    <t>骆玲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</si>
</sst>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1150.4490831308999</v>
      </c>
      <c r="K3" s="74">
        <f t="shared" ref="K3:K66" si="2">J3*4</f>
        <v>4601.7963325235896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1219.0651534462099</v>
      </c>
      <c r="P3" s="48">
        <f t="shared" ref="P3:P66" si="5">O3*4</f>
        <v>4876.2606137848297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2.8136658333333302</v>
      </c>
      <c r="AF3" s="181">
        <f>AD3/K3</f>
        <v>1.58783211424591</v>
      </c>
      <c r="AG3" s="184">
        <f>AC3/N3</f>
        <v>2.4466659420289898</v>
      </c>
      <c r="AH3" s="184">
        <f>AD3/P3</f>
        <v>1.49845969662573</v>
      </c>
      <c r="AI3" s="157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2191.4200728000001</v>
      </c>
      <c r="K4" s="74">
        <f t="shared" si="2"/>
        <v>8765.6802911999803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2322.1226271420001</v>
      </c>
      <c r="P4" s="48">
        <f t="shared" si="5"/>
        <v>9288.4905085679802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1.3325773511303101</v>
      </c>
      <c r="AF4" s="181">
        <f t="shared" ref="AF4:AF35" si="9">AD4/K4</f>
        <v>1.65456524972285</v>
      </c>
      <c r="AG4" s="184">
        <f t="shared" ref="AG4:AG35" si="10">AC4/N4</f>
        <v>1.15876291402636</v>
      </c>
      <c r="AH4" s="184">
        <f t="shared" ref="AH4:AH35" si="11">AD4/P4</f>
        <v>1.5614367034796099</v>
      </c>
      <c r="AI4" s="157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2097.9625496684698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555.77275757735299</v>
      </c>
      <c r="P5" s="48">
        <f t="shared" si="5"/>
        <v>2223.0910303094101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1.4833677562508301</v>
      </c>
      <c r="AG5" s="184">
        <f t="shared" si="10"/>
        <v>1.68210652173913</v>
      </c>
      <c r="AH5" s="184">
        <f t="shared" si="11"/>
        <v>1.3998751996974499</v>
      </c>
      <c r="AI5" s="157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3787.4916125771601</v>
      </c>
      <c r="K6" s="74">
        <f t="shared" si="2"/>
        <v>15149.966450308601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4013.3884337558702</v>
      </c>
      <c r="P6" s="48">
        <f t="shared" si="5"/>
        <v>16053.553735023501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1.04984675675676</v>
      </c>
      <c r="AF6" s="181">
        <f t="shared" si="9"/>
        <v>1.1053701046089699</v>
      </c>
      <c r="AG6" s="56">
        <f t="shared" si="10"/>
        <v>0.91291022326674498</v>
      </c>
      <c r="AH6" s="56">
        <f t="shared" si="11"/>
        <v>1.04315345227675</v>
      </c>
      <c r="AI6" s="157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846.10417095990101</v>
      </c>
      <c r="K7" s="74">
        <f t="shared" si="2"/>
        <v>3384.4166838396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896.56824115643803</v>
      </c>
      <c r="P7" s="48">
        <f t="shared" si="5"/>
        <v>3586.2729646257499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1.5313842592592599</v>
      </c>
      <c r="AF7" s="181">
        <f t="shared" si="9"/>
        <v>1.3572058139105601</v>
      </c>
      <c r="AG7" s="184">
        <f t="shared" si="10"/>
        <v>1.3316384863124</v>
      </c>
      <c r="AH7" s="184">
        <f t="shared" si="11"/>
        <v>1.2808143845465301</v>
      </c>
      <c r="AI7" s="157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714.39731309189096</v>
      </c>
      <c r="K8" s="74">
        <f t="shared" si="2"/>
        <v>2857.5892523675602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782.46</v>
      </c>
      <c r="P8" s="48">
        <f t="shared" si="5"/>
        <v>3129.84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</v>
      </c>
      <c r="AF8" s="181">
        <f t="shared" si="9"/>
        <v>2.5723605986793801</v>
      </c>
      <c r="AG8" s="184">
        <f t="shared" si="10"/>
        <v>1.4426679319070601</v>
      </c>
      <c r="AH8" s="184">
        <f t="shared" si="11"/>
        <v>2.3486024844720501</v>
      </c>
      <c r="AI8" s="157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2023.8855835409699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2144.5959022736001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1.2167980344478599</v>
      </c>
      <c r="AG9" s="184">
        <f t="shared" si="10"/>
        <v>1.3053467391304301</v>
      </c>
      <c r="AH9" s="184">
        <f t="shared" si="11"/>
        <v>1.14830957076306</v>
      </c>
      <c r="AI9" s="157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5777.25419414315</v>
      </c>
      <c r="K10" s="74">
        <f t="shared" si="2"/>
        <v>23109.0167765726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6121.8261407223799</v>
      </c>
      <c r="P10" s="48">
        <f t="shared" si="5"/>
        <v>24487.304562889502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1.3907202272727299</v>
      </c>
      <c r="AF10" s="181">
        <f t="shared" si="9"/>
        <v>1.14046955155263</v>
      </c>
      <c r="AG10" s="184">
        <f t="shared" si="10"/>
        <v>1.2093219367588901</v>
      </c>
      <c r="AH10" s="184">
        <f t="shared" si="11"/>
        <v>1.0762772983981701</v>
      </c>
      <c r="AI10" s="157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</v>
      </c>
      <c r="P11" s="48">
        <f t="shared" si="5"/>
        <v>2833.8149412481698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1.3535783605027301</v>
      </c>
      <c r="AG11" s="184">
        <f t="shared" si="10"/>
        <v>1.23525913043478</v>
      </c>
      <c r="AH11" s="184">
        <f t="shared" si="11"/>
        <v>1.27739110529412</v>
      </c>
      <c r="AI11" s="157">
        <v>500</v>
      </c>
    </row>
    <row r="12" spans="1:35" s="168" customFormat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</v>
      </c>
      <c r="P12" s="48">
        <f t="shared" si="5"/>
        <v>25840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1.37262681818182</v>
      </c>
      <c r="AF12" s="181">
        <f t="shared" si="9"/>
        <v>1.5347035217035201</v>
      </c>
      <c r="AG12" s="184">
        <f t="shared" si="10"/>
        <v>1.19201802631579</v>
      </c>
      <c r="AH12" s="184">
        <f t="shared" si="11"/>
        <v>1.4503660990712099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</v>
      </c>
      <c r="K13" s="74">
        <f t="shared" si="2"/>
        <v>7322.81679360001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1939.8926273760001</v>
      </c>
      <c r="P13" s="48">
        <f t="shared" si="5"/>
        <v>7759.5705095040003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31219.52</v>
      </c>
      <c r="AD13" s="116">
        <f t="shared" si="7"/>
        <v>8095.25</v>
      </c>
      <c r="AE13" s="181">
        <f t="shared" si="8"/>
        <v>1.05233796153291</v>
      </c>
      <c r="AF13" s="181">
        <f t="shared" si="9"/>
        <v>1.1054830713606101</v>
      </c>
      <c r="AG13" s="56">
        <f t="shared" si="10"/>
        <v>0.91507648828948995</v>
      </c>
      <c r="AH13" s="56">
        <f t="shared" si="11"/>
        <v>1.0432600606032101</v>
      </c>
      <c r="AI13" s="157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</v>
      </c>
      <c r="K14" s="74">
        <f t="shared" si="2"/>
        <v>4194.8011728000001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1111.2477749730001</v>
      </c>
      <c r="P14" s="48">
        <f t="shared" si="5"/>
        <v>4444.9910998919904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1.3252318230315401</v>
      </c>
      <c r="AF14" s="181">
        <f t="shared" si="9"/>
        <v>1.0196240116775399</v>
      </c>
      <c r="AG14" s="184">
        <f t="shared" si="10"/>
        <v>1.1523754982882899</v>
      </c>
      <c r="AH14" s="56">
        <f t="shared" si="11"/>
        <v>0.96223364769030195</v>
      </c>
      <c r="AI14" s="157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2300.4331560000001</v>
      </c>
      <c r="K15" s="74">
        <f t="shared" si="2"/>
        <v>9201.7326240000002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2437.6375620899998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1.0137802757723999</v>
      </c>
      <c r="AF15" s="182">
        <f t="shared" si="9"/>
        <v>0.88684276466757705</v>
      </c>
      <c r="AG15" s="56">
        <f t="shared" si="10"/>
        <v>0.881548065889042</v>
      </c>
      <c r="AH15" s="56">
        <f t="shared" si="11"/>
        <v>0.83692610079852203</v>
      </c>
      <c r="AI15" s="157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6407.8538749482504</v>
      </c>
      <c r="K16" s="74">
        <f t="shared" si="2"/>
        <v>25631.415499793002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1.28875506329114</v>
      </c>
      <c r="AF16" s="181">
        <f t="shared" si="9"/>
        <v>1.31405969367053</v>
      </c>
      <c r="AG16" s="184">
        <f t="shared" si="10"/>
        <v>1.1206565767748999</v>
      </c>
      <c r="AH16" s="184">
        <f t="shared" si="11"/>
        <v>1.1585446477710499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</v>
      </c>
      <c r="K17" s="74">
        <f t="shared" si="2"/>
        <v>13952.7369072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3696.2295003270001</v>
      </c>
      <c r="P17" s="48">
        <f t="shared" si="5"/>
        <v>14784.918001308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1.1627848803307099</v>
      </c>
      <c r="AF17" s="182">
        <f t="shared" si="9"/>
        <v>0.90903527274673501</v>
      </c>
      <c r="AG17" s="184">
        <f t="shared" si="10"/>
        <v>1.0111172872440899</v>
      </c>
      <c r="AH17" s="56">
        <f t="shared" si="11"/>
        <v>0.85786948557157505</v>
      </c>
      <c r="AI17" s="157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4555.0438342488496</v>
      </c>
      <c r="K18" s="74">
        <f t="shared" si="2"/>
        <v>18220.175336995399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4826.7196629343898</v>
      </c>
      <c r="P18" s="48">
        <f t="shared" si="5"/>
        <v>19306.878651737599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</v>
      </c>
      <c r="AF18" s="181">
        <f t="shared" si="9"/>
        <v>1.1244233176176699</v>
      </c>
      <c r="AG18" s="184">
        <f t="shared" si="10"/>
        <v>1.0770485311398399</v>
      </c>
      <c r="AH18" s="184">
        <f t="shared" si="11"/>
        <v>1.06113423974704</v>
      </c>
      <c r="AI18" s="157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6376.8296477311296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6757.1619874350899</v>
      </c>
      <c r="P19" s="48">
        <f t="shared" si="5"/>
        <v>27028.647949740302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0.99544293178014198</v>
      </c>
      <c r="AG19" s="56">
        <f t="shared" si="10"/>
        <v>0.99513417391304304</v>
      </c>
      <c r="AH19" s="56">
        <f t="shared" si="11"/>
        <v>0.93941361947569901</v>
      </c>
      <c r="AI19" s="157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4446.2194056000098</v>
      </c>
      <c r="K20" s="74">
        <f t="shared" si="2"/>
        <v>17784.877622399999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4711.4046344340004</v>
      </c>
      <c r="P20" s="48">
        <f t="shared" si="5"/>
        <v>18845.618537736002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1.1381746785936899</v>
      </c>
      <c r="AF20" s="182">
        <f t="shared" si="9"/>
        <v>0.99593825586447404</v>
      </c>
      <c r="AG20" s="56">
        <f t="shared" si="10"/>
        <v>0.98971711182059596</v>
      </c>
      <c r="AH20" s="56">
        <f t="shared" si="11"/>
        <v>0.93988106384244496</v>
      </c>
      <c r="AI20" s="157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1837.3771079999999</v>
      </c>
      <c r="K21" s="74">
        <f t="shared" si="2"/>
        <v>7349.5084320000096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1946.9635283699999</v>
      </c>
      <c r="P21" s="48">
        <f t="shared" si="5"/>
        <v>7787.8541134799898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1.2141319334110801</v>
      </c>
      <c r="AF21" s="181">
        <f t="shared" si="9"/>
        <v>1.1307858310380099</v>
      </c>
      <c r="AG21" s="184">
        <f t="shared" si="10"/>
        <v>1.05576689861833</v>
      </c>
      <c r="AH21" s="184">
        <f t="shared" si="11"/>
        <v>1.06713863394218</v>
      </c>
      <c r="AI21" s="157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1.15262892857143</v>
      </c>
      <c r="AF22" s="181">
        <f t="shared" si="9"/>
        <v>1.0323945978201301</v>
      </c>
      <c r="AG22" s="184">
        <f t="shared" si="10"/>
        <v>1.04716450356911</v>
      </c>
      <c r="AH22" s="184">
        <f t="shared" si="11"/>
        <v>1.00275957170668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</v>
      </c>
      <c r="K23" s="74">
        <f t="shared" si="2"/>
        <v>7451.8006752000001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1974.0618395819999</v>
      </c>
      <c r="P23" s="48">
        <f t="shared" si="5"/>
        <v>7896.2473583280098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</v>
      </c>
      <c r="AF23" s="182">
        <f t="shared" si="9"/>
        <v>0.97128336028737605</v>
      </c>
      <c r="AG23" s="184">
        <f t="shared" si="10"/>
        <v>1.0368565727659</v>
      </c>
      <c r="AH23" s="56">
        <f t="shared" si="11"/>
        <v>0.91661388904774299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1985.7097512</v>
      </c>
      <c r="K24" s="74">
        <f t="shared" si="2"/>
        <v>7942.8390048000001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2104.1431542179998</v>
      </c>
      <c r="P24" s="48">
        <f t="shared" si="5"/>
        <v>8416.5726168720103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</v>
      </c>
      <c r="AF24" s="181">
        <f t="shared" si="9"/>
        <v>1.0071575157403601</v>
      </c>
      <c r="AG24" s="184">
        <f t="shared" si="10"/>
        <v>1.03596854254483</v>
      </c>
      <c r="AH24" s="56">
        <f t="shared" si="11"/>
        <v>0.95046883858206999</v>
      </c>
      <c r="AI24" s="157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3834.0975455999901</v>
      </c>
      <c r="K25" s="74">
        <f t="shared" si="2"/>
        <v>15336.3901824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4062.7740777840099</v>
      </c>
      <c r="P25" s="48">
        <f t="shared" si="5"/>
        <v>16251.096311136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1.0670664139572199</v>
      </c>
      <c r="AF25" s="182">
        <f t="shared" si="9"/>
        <v>0.86117331672806996</v>
      </c>
      <c r="AG25" s="56">
        <f t="shared" si="10"/>
        <v>0.92788383822366605</v>
      </c>
      <c r="AH25" s="56">
        <f t="shared" si="11"/>
        <v>0.81270147854350805</v>
      </c>
      <c r="AI25" s="157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3309.4030031999901</v>
      </c>
      <c r="K26" s="74">
        <f t="shared" si="2"/>
        <v>13237.6120128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3506.7852537479998</v>
      </c>
      <c r="P26" s="48">
        <f t="shared" si="5"/>
        <v>14027.141014991999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1.17674929029843</v>
      </c>
      <c r="AF26" s="181">
        <f t="shared" si="9"/>
        <v>1.0613470153389299</v>
      </c>
      <c r="AG26" s="184">
        <f t="shared" si="10"/>
        <v>1.02326025243341</v>
      </c>
      <c r="AH26" s="184">
        <f t="shared" si="11"/>
        <v>1.0016082382706399</v>
      </c>
      <c r="AI26" s="157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3555.4978998000001</v>
      </c>
      <c r="K27" s="74">
        <f t="shared" si="2"/>
        <v>14221.991599200001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</v>
      </c>
      <c r="P27" s="48">
        <f t="shared" si="5"/>
        <v>15070.231812438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0.92720860098444802</v>
      </c>
      <c r="AF27" s="182">
        <f t="shared" si="9"/>
        <v>0.92618462808976398</v>
      </c>
      <c r="AG27" s="56">
        <f t="shared" si="10"/>
        <v>0.80626834868212804</v>
      </c>
      <c r="AH27" s="56">
        <f t="shared" si="11"/>
        <v>0.874053575548142</v>
      </c>
      <c r="AI27" s="157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5099.6969643726397</v>
      </c>
      <c r="K28" s="74">
        <f t="shared" si="2"/>
        <v>20398.787857490501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1.1735542647058801</v>
      </c>
      <c r="AF28" s="181">
        <f t="shared" si="9"/>
        <v>1.0150858053262399</v>
      </c>
      <c r="AG28" s="184">
        <f t="shared" si="10"/>
        <v>1.02048196930946</v>
      </c>
      <c r="AH28" s="56">
        <f t="shared" si="11"/>
        <v>0.95795087796207701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2346.0773742000001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2486.0041318755002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1.1603782151493001</v>
      </c>
      <c r="AF29" s="181">
        <f t="shared" si="9"/>
        <v>1.15800102327248</v>
      </c>
      <c r="AG29" s="184">
        <f t="shared" si="10"/>
        <v>1.00902453491243</v>
      </c>
      <c r="AH29" s="184">
        <f t="shared" si="11"/>
        <v>1.09282199702155</v>
      </c>
      <c r="AI29" s="157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5099.4154181540498</v>
      </c>
      <c r="K30" s="74">
        <f t="shared" si="2"/>
        <v>20397.661672616199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5403.5591234510903</v>
      </c>
      <c r="P30" s="48">
        <f t="shared" si="5"/>
        <v>21614.236493804299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1.1403785294117601</v>
      </c>
      <c r="AF30" s="181">
        <f t="shared" si="9"/>
        <v>1.11054298103252</v>
      </c>
      <c r="AG30" s="56">
        <f t="shared" si="10"/>
        <v>0.99163350383631699</v>
      </c>
      <c r="AH30" s="56">
        <f t="shared" si="11"/>
        <v>1.0480351691577601</v>
      </c>
      <c r="AI30" s="157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1666.8609300000001</v>
      </c>
      <c r="K31" s="74">
        <f t="shared" si="2"/>
        <v>6667.4437200000102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1766.277278325</v>
      </c>
      <c r="P31" s="48">
        <f t="shared" si="5"/>
        <v>7065.10911329999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1.1093862506739101</v>
      </c>
      <c r="AF31" s="182">
        <f t="shared" si="9"/>
        <v>0.86194503341079398</v>
      </c>
      <c r="AG31" s="56">
        <f t="shared" si="10"/>
        <v>0.96468369623817896</v>
      </c>
      <c r="AH31" s="56">
        <f t="shared" si="11"/>
        <v>0.813429758527209</v>
      </c>
      <c r="AI31" s="157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781.08982652574105</v>
      </c>
      <c r="K32" s="74">
        <f t="shared" si="2"/>
        <v>3124.3593061029601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</v>
      </c>
      <c r="P32" s="48">
        <f t="shared" si="5"/>
        <v>3477.6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1.1531011904761901</v>
      </c>
      <c r="AF32" s="182">
        <f t="shared" si="9"/>
        <v>0.88952317186159502</v>
      </c>
      <c r="AG32" s="184">
        <f t="shared" si="10"/>
        <v>1.0026966873706</v>
      </c>
      <c r="AH32" s="56">
        <f t="shared" si="11"/>
        <v>0.79916896710374996</v>
      </c>
      <c r="AI32" s="157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2806.9963236000099</v>
      </c>
      <c r="K33" s="74">
        <f t="shared" si="2"/>
        <v>11227.985294399999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1.1477697885348299</v>
      </c>
      <c r="AF33" s="182">
        <f t="shared" si="9"/>
        <v>0.89686437379130002</v>
      </c>
      <c r="AG33" s="56">
        <f t="shared" si="10"/>
        <v>0.99806068568245898</v>
      </c>
      <c r="AH33" s="56">
        <f t="shared" si="11"/>
        <v>0.84101491162197395</v>
      </c>
      <c r="AI33" s="157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2980.8718632</v>
      </c>
      <c r="K34" s="74">
        <f t="shared" si="2"/>
        <v>11923.4874528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3158.659577898</v>
      </c>
      <c r="P34" s="48">
        <f t="shared" si="5"/>
        <v>12634.638311592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</v>
      </c>
      <c r="AF34" s="181">
        <f t="shared" si="9"/>
        <v>1.03604084366266</v>
      </c>
      <c r="AG34" s="56">
        <f t="shared" si="10"/>
        <v>0.98818596616603804</v>
      </c>
      <c r="AH34" s="56">
        <f t="shared" si="11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1657.6639631999999</v>
      </c>
      <c r="K35" s="74">
        <f t="shared" si="2"/>
        <v>6630.6558527999996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1.1351519289884799</v>
      </c>
      <c r="AF35" s="181">
        <f t="shared" si="9"/>
        <v>1.0207150167719801</v>
      </c>
      <c r="AG35" s="56">
        <f t="shared" si="10"/>
        <v>0.98708863390302504</v>
      </c>
      <c r="AH35" s="56">
        <f t="shared" si="11"/>
        <v>0.95046070193797805</v>
      </c>
      <c r="AI35" s="157">
        <v>400</v>
      </c>
    </row>
    <row r="36" spans="1:35" s="168" customFormat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2842.6588092000002</v>
      </c>
      <c r="K36" s="74">
        <f t="shared" si="2"/>
        <v>11370.635236800001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3012.2031024630101</v>
      </c>
      <c r="P36" s="48">
        <f t="shared" si="5"/>
        <v>12048.812409852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1.1273430387283301</v>
      </c>
      <c r="AF36" s="182">
        <f t="shared" ref="AF36:AF67" si="15">AD36/K36</f>
        <v>0.93290302424522198</v>
      </c>
      <c r="AG36" s="56">
        <f t="shared" ref="AG36:AG67" si="16">AC36/N36</f>
        <v>0.98029829454637596</v>
      </c>
      <c r="AH36" s="56">
        <f t="shared" ref="AH36:AH67" si="17">AD36/P36</f>
        <v>0.88039382133016997</v>
      </c>
      <c r="AI36" s="183"/>
    </row>
    <row r="37" spans="1:35" s="168" customFormat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623.58668314207796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660.77917460091101</v>
      </c>
      <c r="P37" s="48">
        <f t="shared" si="5"/>
        <v>2643.1166984036399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1.2538994515728801</v>
      </c>
      <c r="AG37" s="56">
        <f t="shared" si="16"/>
        <v>0.96901391304347795</v>
      </c>
      <c r="AH37" s="56">
        <f t="shared" si="17"/>
        <v>1.1833227045514101</v>
      </c>
      <c r="AI37" s="183">
        <v>300</v>
      </c>
    </row>
    <row r="38" spans="1:35" s="168" customFormat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2938.7253357</v>
      </c>
      <c r="K38" s="74">
        <f t="shared" si="2"/>
        <v>11754.9013428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3113.9993110792502</v>
      </c>
      <c r="P38" s="48">
        <f t="shared" si="5"/>
        <v>12455.997244317001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1.0783571132357399</v>
      </c>
      <c r="AF38" s="181">
        <f t="shared" si="15"/>
        <v>1.0223641738483</v>
      </c>
      <c r="AG38" s="56">
        <f t="shared" si="16"/>
        <v>0.93770183759629799</v>
      </c>
      <c r="AH38" s="56">
        <f t="shared" si="17"/>
        <v>0.96481957761214798</v>
      </c>
      <c r="AI38" s="183">
        <v>300</v>
      </c>
    </row>
    <row r="39" spans="1:35" s="168" customFormat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377.49175705440001</v>
      </c>
      <c r="K39" s="74">
        <f t="shared" si="2"/>
        <v>1509.9670282176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400.00644399300103</v>
      </c>
      <c r="P39" s="48">
        <f t="shared" si="5"/>
        <v>1600.025775972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1.1083366666666701</v>
      </c>
      <c r="AF39" s="181">
        <f t="shared" si="15"/>
        <v>1.0352610161595699</v>
      </c>
      <c r="AG39" s="56">
        <f t="shared" si="16"/>
        <v>0.96377101449275404</v>
      </c>
      <c r="AH39" s="56">
        <f t="shared" si="17"/>
        <v>0.97699051069996801</v>
      </c>
      <c r="AI39" s="183">
        <v>300</v>
      </c>
    </row>
    <row r="40" spans="1:35" s="168" customFormat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2118.11922</v>
      </c>
      <c r="K40" s="74">
        <f t="shared" si="2"/>
        <v>8472.4768799999893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2244.4499020500002</v>
      </c>
      <c r="P40" s="48">
        <f t="shared" si="5"/>
        <v>8977.79960820001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</v>
      </c>
      <c r="AF40" s="182">
        <f t="shared" si="15"/>
        <v>0.96864472057432305</v>
      </c>
      <c r="AG40" s="56">
        <f t="shared" si="16"/>
        <v>0.95970127089246104</v>
      </c>
      <c r="AH40" s="56">
        <f t="shared" si="17"/>
        <v>0.91412376730977396</v>
      </c>
      <c r="AI40" s="183"/>
    </row>
    <row r="41" spans="1:35" s="168" customFormat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1509.0360264000001</v>
      </c>
      <c r="K41" s="74">
        <f t="shared" si="2"/>
        <v>6036.1441056000003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1599.039246546</v>
      </c>
      <c r="P41" s="48">
        <f t="shared" si="5"/>
        <v>6396.1569861839998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1.10293364452882</v>
      </c>
      <c r="AF41" s="182">
        <f t="shared" si="15"/>
        <v>0.80100970344865496</v>
      </c>
      <c r="AG41" s="56">
        <f t="shared" si="16"/>
        <v>0.95907273437288398</v>
      </c>
      <c r="AH41" s="56">
        <f t="shared" si="17"/>
        <v>0.75592422300513396</v>
      </c>
      <c r="AI41" s="183"/>
    </row>
    <row r="42" spans="1:35" s="168" customFormat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3648.0176712000002</v>
      </c>
      <c r="K42" s="74">
        <f t="shared" si="2"/>
        <v>14592.070684800001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3865.5958680180001</v>
      </c>
      <c r="P42" s="48">
        <f t="shared" si="5"/>
        <v>15462.383472072001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1.09752680682016</v>
      </c>
      <c r="AF42" s="181">
        <f t="shared" si="15"/>
        <v>1.0157228758108301</v>
      </c>
      <c r="AG42" s="56">
        <f t="shared" si="16"/>
        <v>0.95437113636535398</v>
      </c>
      <c r="AH42" s="56">
        <f t="shared" si="17"/>
        <v>0.95855209041804301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</v>
      </c>
      <c r="K43" s="74">
        <f t="shared" si="2"/>
        <v>11458.4101632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3035.4556209120101</v>
      </c>
      <c r="P43" s="48">
        <f t="shared" si="5"/>
        <v>12141.822483648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</v>
      </c>
      <c r="AF43" s="182">
        <f t="shared" si="15"/>
        <v>0.840720471932355</v>
      </c>
      <c r="AG43" s="56">
        <f t="shared" si="16"/>
        <v>0.94741588273793398</v>
      </c>
      <c r="AH43" s="56">
        <f t="shared" si="17"/>
        <v>0.79339983869585096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</v>
      </c>
      <c r="K44" s="74">
        <f t="shared" si="2"/>
        <v>9741.6274536000001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2580.6614870385001</v>
      </c>
      <c r="P44" s="48">
        <f t="shared" si="5"/>
        <v>10322.645948154001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1.08851891555517</v>
      </c>
      <c r="AF44" s="182">
        <f t="shared" si="15"/>
        <v>0.95998743993684998</v>
      </c>
      <c r="AG44" s="56">
        <f t="shared" si="16"/>
        <v>0.94653818743927498</v>
      </c>
      <c r="AH44" s="56">
        <f t="shared" si="17"/>
        <v>0.90595376873042999</v>
      </c>
      <c r="AI44" s="183"/>
    </row>
    <row r="45" spans="1:35" s="168" customFormat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3245.9611464</v>
      </c>
      <c r="K45" s="74">
        <f t="shared" si="2"/>
        <v>12983.8445856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3439.5595433459998</v>
      </c>
      <c r="P45" s="48">
        <f t="shared" si="5"/>
        <v>13758.238173383999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1.0360515551551099</v>
      </c>
      <c r="AF45" s="182">
        <f t="shared" si="15"/>
        <v>0.79221219355997696</v>
      </c>
      <c r="AG45" s="56">
        <f t="shared" si="16"/>
        <v>0.90091439578705301</v>
      </c>
      <c r="AH45" s="56">
        <f t="shared" si="17"/>
        <v>0.74762188809165397</v>
      </c>
      <c r="AI45" s="183"/>
    </row>
    <row r="46" spans="1:35" s="168" customFormat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3971.4771095999999</v>
      </c>
      <c r="K46" s="74">
        <f t="shared" si="2"/>
        <v>15885.9084384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4208.3473514939997</v>
      </c>
      <c r="P46" s="48">
        <f t="shared" si="5"/>
        <v>16833.389405975999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1.0823283314782799</v>
      </c>
      <c r="AF46" s="181">
        <f t="shared" si="15"/>
        <v>1.0628469920666701</v>
      </c>
      <c r="AG46" s="56">
        <f t="shared" si="16"/>
        <v>0.94115507085067596</v>
      </c>
      <c r="AH46" s="56">
        <f t="shared" si="17"/>
        <v>1.00302378759241</v>
      </c>
      <c r="AI46" s="183">
        <v>400</v>
      </c>
    </row>
    <row r="47" spans="1:35" s="168" customFormat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3508.9044479999902</v>
      </c>
      <c r="K47" s="74">
        <f t="shared" si="2"/>
        <v>14035.617791999999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3718.1855347199898</v>
      </c>
      <c r="P47" s="48">
        <f t="shared" si="5"/>
        <v>14872.742138879999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1.05203750735937</v>
      </c>
      <c r="AF47" s="182">
        <f t="shared" si="15"/>
        <v>0.85674818010889398</v>
      </c>
      <c r="AG47" s="56">
        <f t="shared" si="16"/>
        <v>0.91481522379075497</v>
      </c>
      <c r="AH47" s="56">
        <f t="shared" si="17"/>
        <v>0.80852541432588598</v>
      </c>
      <c r="AI47" s="183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2525.8429286999999</v>
      </c>
      <c r="K48" s="74">
        <f t="shared" si="2"/>
        <v>10103.3717148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2676.4914176617599</v>
      </c>
      <c r="P48" s="48">
        <f t="shared" si="5"/>
        <v>10705.965670647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</v>
      </c>
      <c r="AF48" s="181">
        <f t="shared" si="15"/>
        <v>1.0058226389031899</v>
      </c>
      <c r="AG48" s="56">
        <f t="shared" si="16"/>
        <v>0.90074477527354901</v>
      </c>
      <c r="AH48" s="56">
        <f t="shared" si="17"/>
        <v>0.94920909636970996</v>
      </c>
      <c r="AI48" s="157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2999.3392800000001</v>
      </c>
      <c r="K49" s="74">
        <f t="shared" si="2"/>
        <v>11997.357120000001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3178.2284442</v>
      </c>
      <c r="P49" s="48">
        <f t="shared" si="5"/>
        <v>12712.9137768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0.81224851451285496</v>
      </c>
      <c r="AF49" s="182">
        <f t="shared" si="15"/>
        <v>0.72397944923389801</v>
      </c>
      <c r="AG49" s="56">
        <f t="shared" si="16"/>
        <v>0.70630305609813504</v>
      </c>
      <c r="AH49" s="56">
        <f t="shared" si="17"/>
        <v>0.68322967908827803</v>
      </c>
      <c r="AI49" s="157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19620.821274452701</v>
      </c>
      <c r="K50" s="74">
        <f t="shared" si="2"/>
        <v>78483.285097810702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20791.063114750399</v>
      </c>
      <c r="P50" s="48">
        <f t="shared" si="5"/>
        <v>83164.252459001596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</v>
      </c>
      <c r="AE50" s="182">
        <f t="shared" si="14"/>
        <v>0.83528344117647102</v>
      </c>
      <c r="AF50" s="182">
        <f t="shared" si="15"/>
        <v>0.77134067368044901</v>
      </c>
      <c r="AG50" s="56">
        <f t="shared" si="16"/>
        <v>0.72633342710997395</v>
      </c>
      <c r="AH50" s="56">
        <f t="shared" si="17"/>
        <v>0.72792513862664399</v>
      </c>
      <c r="AI50" s="157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2573.2204092000002</v>
      </c>
      <c r="K51" s="74">
        <f t="shared" si="2"/>
        <v>10292.881636800001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2726.6946264630001</v>
      </c>
      <c r="P51" s="48">
        <f t="shared" si="5"/>
        <v>10906.778505852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1.0730950491148401</v>
      </c>
      <c r="AF51" s="181">
        <f t="shared" si="15"/>
        <v>1.20381351279701</v>
      </c>
      <c r="AG51" s="56">
        <f t="shared" si="16"/>
        <v>0.93312612966508302</v>
      </c>
      <c r="AH51" s="56">
        <f t="shared" si="17"/>
        <v>1.13605589343836</v>
      </c>
      <c r="AI51" s="157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3171.8894003999999</v>
      </c>
      <c r="K52" s="74">
        <f t="shared" si="2"/>
        <v>12687.5576016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</v>
      </c>
      <c r="P52" s="48">
        <f t="shared" si="5"/>
        <v>13444.279787124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1.0652406979529701</v>
      </c>
      <c r="AF52" s="181">
        <f t="shared" si="15"/>
        <v>1.00263505392053</v>
      </c>
      <c r="AG52" s="56">
        <f t="shared" si="16"/>
        <v>0.92629625908954105</v>
      </c>
      <c r="AH52" s="56">
        <f t="shared" si="17"/>
        <v>0.94620092719159998</v>
      </c>
      <c r="AI52" s="157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2831.3713511999999</v>
      </c>
      <c r="K53" s="74">
        <f t="shared" si="2"/>
        <v>11325.4854048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3000.242428218</v>
      </c>
      <c r="P53" s="48">
        <f t="shared" si="5"/>
        <v>12000.969712872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</v>
      </c>
      <c r="AF53" s="182">
        <f t="shared" si="15"/>
        <v>0.82172018835110905</v>
      </c>
      <c r="AG53" s="56">
        <f t="shared" si="16"/>
        <v>0.92219804292296703</v>
      </c>
      <c r="AH53" s="56">
        <f t="shared" si="17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1874.7864827999999</v>
      </c>
      <c r="K54" s="74">
        <f t="shared" si="2"/>
        <v>7499.1459311999997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1986.6041051669999</v>
      </c>
      <c r="P54" s="48">
        <f t="shared" si="5"/>
        <v>7946.4164206680198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1.0593616217383801</v>
      </c>
      <c r="AF54" s="182">
        <f t="shared" si="15"/>
        <v>0.70191859823665304</v>
      </c>
      <c r="AG54" s="56">
        <f t="shared" si="16"/>
        <v>0.92118401890294199</v>
      </c>
      <c r="AH54" s="56">
        <f t="shared" si="17"/>
        <v>0.66241054097156105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892.71428400000104</v>
      </c>
      <c r="K55" s="74">
        <f t="shared" si="2"/>
        <v>3570.8571360000001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945.95831450999901</v>
      </c>
      <c r="P55" s="48">
        <f t="shared" si="5"/>
        <v>3783.8332580399901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1.05502159894418</v>
      </c>
      <c r="AF55" s="182">
        <f t="shared" si="15"/>
        <v>0.91425108192847004</v>
      </c>
      <c r="AG55" s="56">
        <f t="shared" si="16"/>
        <v>0.91741008603841301</v>
      </c>
      <c r="AH55" s="56">
        <f t="shared" si="17"/>
        <v>0.86279171870566995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2532.1823100000001</v>
      </c>
      <c r="K56" s="74">
        <f t="shared" si="2"/>
        <v>10128.729240000001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</v>
      </c>
      <c r="P56" s="48">
        <f t="shared" si="5"/>
        <v>10732.8355911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1.05132833191774</v>
      </c>
      <c r="AF56" s="182">
        <f t="shared" si="15"/>
        <v>0.85089647435377602</v>
      </c>
      <c r="AG56" s="56">
        <f t="shared" si="16"/>
        <v>0.91419854949368595</v>
      </c>
      <c r="AH56" s="56">
        <f t="shared" si="17"/>
        <v>0.80300307657248704</v>
      </c>
      <c r="AI56" s="157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2265.5515805999999</v>
      </c>
      <c r="K57" s="74">
        <f t="shared" si="2"/>
        <v>9062.2063223999903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0.98386660488135702</v>
      </c>
      <c r="AF57" s="182">
        <f t="shared" si="15"/>
        <v>0.923361232608092</v>
      </c>
      <c r="AG57" s="56">
        <f t="shared" si="16"/>
        <v>0.855536178157701</v>
      </c>
      <c r="AH57" s="56">
        <f t="shared" si="17"/>
        <v>0.87138909716975199</v>
      </c>
      <c r="AI57" s="157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</v>
      </c>
      <c r="K58" s="74">
        <f t="shared" si="2"/>
        <v>12514.8802464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3315.3258652739901</v>
      </c>
      <c r="P58" s="48">
        <f t="shared" si="5"/>
        <v>13261.303461096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1.0297004063733399</v>
      </c>
      <c r="AF58" s="182">
        <f t="shared" si="15"/>
        <v>0.91324645341993405</v>
      </c>
      <c r="AG58" s="56">
        <f t="shared" si="16"/>
        <v>0.89539165771594698</v>
      </c>
      <c r="AH58" s="56">
        <f t="shared" si="17"/>
        <v>0.86184363652707197</v>
      </c>
      <c r="AI58" s="157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</v>
      </c>
      <c r="K59" s="74">
        <f t="shared" si="2"/>
        <v>11009.8082304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2916.6161624639999</v>
      </c>
      <c r="P59" s="48">
        <f t="shared" si="5"/>
        <v>11666.464649856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</v>
      </c>
      <c r="AF59" s="182">
        <f t="shared" si="15"/>
        <v>0.90982329486369795</v>
      </c>
      <c r="AG59" s="56">
        <f t="shared" si="16"/>
        <v>0.72915523269869997</v>
      </c>
      <c r="AH59" s="56">
        <f t="shared" si="17"/>
        <v>0.85861315322492604</v>
      </c>
      <c r="AI59" s="157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645.07960439999999</v>
      </c>
      <c r="K60" s="74">
        <f t="shared" si="2"/>
        <v>2580.3184176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1.0331773873788399</v>
      </c>
      <c r="AF60" s="181">
        <f t="shared" si="15"/>
        <v>1.22876695309141</v>
      </c>
      <c r="AG60" s="56">
        <f t="shared" si="16"/>
        <v>0.89841511945985997</v>
      </c>
      <c r="AH60" s="56">
        <f t="shared" si="17"/>
        <v>1.0938345314764699</v>
      </c>
      <c r="AI60" s="157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17523.5182778747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</v>
      </c>
      <c r="P61" s="48">
        <f t="shared" si="5"/>
        <v>18568.6709751622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0.93985578345842902</v>
      </c>
      <c r="AG61" s="56">
        <f t="shared" si="16"/>
        <v>0.891743913043478</v>
      </c>
      <c r="AH61" s="56">
        <f t="shared" si="17"/>
        <v>0.88695523885527605</v>
      </c>
      <c r="AI61" s="157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3611.6985995999898</v>
      </c>
      <c r="K62" s="74">
        <f t="shared" si="2"/>
        <v>14446.794398399999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3827.110623219</v>
      </c>
      <c r="P62" s="48">
        <f t="shared" si="5"/>
        <v>15308.442492876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1.02241974814042</v>
      </c>
      <c r="AF62" s="182">
        <f t="shared" si="15"/>
        <v>0.85511703560813501</v>
      </c>
      <c r="AG62" s="56">
        <f t="shared" si="16"/>
        <v>0.88906065055688599</v>
      </c>
      <c r="AH62" s="56">
        <f t="shared" si="17"/>
        <v>0.80698608011552997</v>
      </c>
      <c r="AI62" s="157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1959.3510431915599</v>
      </c>
      <c r="K63" s="74">
        <f t="shared" si="2"/>
        <v>7837.4041727662197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</v>
      </c>
      <c r="AF63" s="181">
        <f t="shared" si="15"/>
        <v>1.11727299077258</v>
      </c>
      <c r="AG63" s="56">
        <f t="shared" si="16"/>
        <v>0.88895535117056901</v>
      </c>
      <c r="AH63" s="56">
        <f t="shared" si="17"/>
        <v>0.97620066889632096</v>
      </c>
      <c r="AI63" s="157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1279.9023299999999</v>
      </c>
      <c r="K64" s="74">
        <f t="shared" si="2"/>
        <v>5119.6093200000096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1356.2393618250001</v>
      </c>
      <c r="P64" s="48">
        <f t="shared" si="5"/>
        <v>5424.9574473000102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1.0208832927171201</v>
      </c>
      <c r="AF64" s="182">
        <f t="shared" si="15"/>
        <v>0.88774938006402304</v>
      </c>
      <c r="AG64" s="56">
        <f t="shared" si="16"/>
        <v>0.887724602362713</v>
      </c>
      <c r="AH64" s="56">
        <f t="shared" si="17"/>
        <v>0.83778168661249197</v>
      </c>
      <c r="AI64" s="157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3368.1405743999999</v>
      </c>
      <c r="K65" s="74">
        <f t="shared" si="2"/>
        <v>13472.5622976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3569.0261015159999</v>
      </c>
      <c r="P65" s="48">
        <f t="shared" si="5"/>
        <v>14276.104406064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1.0108746225434999</v>
      </c>
      <c r="AF65" s="182">
        <f t="shared" si="15"/>
        <v>0.72203266053799298</v>
      </c>
      <c r="AG65" s="56">
        <f t="shared" si="16"/>
        <v>0.87902141090739305</v>
      </c>
      <c r="AH65" s="56">
        <f t="shared" si="17"/>
        <v>0.68139246697215405</v>
      </c>
      <c r="AI65" s="157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15405.997311040999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4081.21375195167</v>
      </c>
      <c r="P66" s="48">
        <f t="shared" si="5"/>
        <v>16324.8550078067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1.00551454545455</v>
      </c>
      <c r="AF66" s="181">
        <f t="shared" si="15"/>
        <v>1.0047411853633501</v>
      </c>
      <c r="AG66" s="56">
        <f t="shared" si="16"/>
        <v>0.8743604743083</v>
      </c>
      <c r="AH66" s="56">
        <f t="shared" si="17"/>
        <v>0.94818851331897303</v>
      </c>
      <c r="AI66" s="157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3052.4737571999999</v>
      </c>
      <c r="K67" s="74">
        <f t="shared" ref="K67:K128" si="20">J67*4</f>
        <v>12209.8950288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</v>
      </c>
      <c r="P67" s="48">
        <f t="shared" ref="P67:P128" si="23">O67*4</f>
        <v>12938.128053732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0.94427881745048903</v>
      </c>
      <c r="AF67" s="182">
        <f t="shared" si="15"/>
        <v>0.83001860180578702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2149.3132353000001</v>
      </c>
      <c r="K68" s="74">
        <f t="shared" si="20"/>
        <v>8597.2529411999803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2277.5044175482499</v>
      </c>
      <c r="P68" s="48">
        <f t="shared" si="23"/>
        <v>9110.0176701929995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0.99351048664445196</v>
      </c>
      <c r="AF68" s="182">
        <f t="shared" ref="AF68:AF99" si="27">AD68/K68</f>
        <v>0.93966526927291005</v>
      </c>
      <c r="AG68" s="56">
        <f t="shared" ref="AG68:AG99" si="28">AC68/N68</f>
        <v>0.86392216229952401</v>
      </c>
      <c r="AH68" s="56">
        <f t="shared" ref="AH68:AH99" si="29">AD68/P68</f>
        <v>0.88677544791511398</v>
      </c>
      <c r="AI68" s="157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2456.9485920000002</v>
      </c>
      <c r="K69" s="74">
        <f t="shared" si="20"/>
        <v>9827.7943680000099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2603.4880258800099</v>
      </c>
      <c r="P69" s="48">
        <f t="shared" si="23"/>
        <v>10413.95210352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0.82579871903156099</v>
      </c>
      <c r="AG69" s="56">
        <f t="shared" si="28"/>
        <v>0.85641563827807499</v>
      </c>
      <c r="AH69" s="56">
        <f t="shared" si="29"/>
        <v>0.779317968752399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1615.2726617999999</v>
      </c>
      <c r="K70" s="74">
        <f t="shared" si="20"/>
        <v>6461.0906471999997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1711.6121384144999</v>
      </c>
      <c r="P70" s="48">
        <f t="shared" si="23"/>
        <v>6846.4485536579996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0.97426296124806799</v>
      </c>
      <c r="AF70" s="182">
        <f t="shared" si="27"/>
        <v>0.66461689434134896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2202.432571332</v>
      </c>
      <c r="P71" s="48">
        <f t="shared" si="23"/>
        <v>8809.7302853279907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0.97195427241925703</v>
      </c>
      <c r="AF71" s="182">
        <f t="shared" si="27"/>
        <v>0.65916133692859602</v>
      </c>
      <c r="AG71" s="56">
        <f t="shared" si="28"/>
        <v>0.845177628190658</v>
      </c>
      <c r="AH71" s="56">
        <f t="shared" si="29"/>
        <v>0.62205990677454304</v>
      </c>
      <c r="AI71" s="157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1934.6833799999999</v>
      </c>
      <c r="K72" s="74">
        <f t="shared" si="20"/>
        <v>7738.7335200000098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2050.0734244499999</v>
      </c>
      <c r="P72" s="48">
        <f t="shared" si="23"/>
        <v>8200.2936977999907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0.95943214875074001</v>
      </c>
      <c r="AF72" s="182">
        <f t="shared" si="27"/>
        <v>1.1325509500164299</v>
      </c>
      <c r="AG72" s="56">
        <f t="shared" si="28"/>
        <v>0.83428882500064305</v>
      </c>
      <c r="AH72" s="56">
        <f t="shared" si="29"/>
        <v>1.06880440176812</v>
      </c>
      <c r="AI72" s="157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2054.0336103</v>
      </c>
      <c r="K73" s="74">
        <f t="shared" si="20"/>
        <v>8216.1344411999908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2176.5420434857501</v>
      </c>
      <c r="P73" s="48">
        <f t="shared" si="23"/>
        <v>8706.1681739429896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0.95937892333601804</v>
      </c>
      <c r="AF73" s="182">
        <f t="shared" si="27"/>
        <v>1.0309568399373501</v>
      </c>
      <c r="AG73" s="56">
        <f t="shared" si="28"/>
        <v>0.83424254203131998</v>
      </c>
      <c r="AH73" s="56">
        <f t="shared" si="29"/>
        <v>0.972928598525309</v>
      </c>
      <c r="AI73" s="157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7433.9970607840196</v>
      </c>
      <c r="P74" s="48">
        <f t="shared" si="23"/>
        <v>29735.9882431361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1.1752283493264499</v>
      </c>
      <c r="AG74" s="56">
        <f t="shared" si="28"/>
        <v>0.82517086956521701</v>
      </c>
      <c r="AH74" s="56">
        <f t="shared" si="29"/>
        <v>1.10907966906439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2043.0190116000001</v>
      </c>
      <c r="K75" s="74">
        <f t="shared" si="20"/>
        <v>8172.0760464000095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2164.8705026490002</v>
      </c>
      <c r="P75" s="48">
        <f t="shared" si="23"/>
        <v>8659.4820105960007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0.94582885419833496</v>
      </c>
      <c r="AF75" s="182">
        <f t="shared" si="27"/>
        <v>0.82523950605805496</v>
      </c>
      <c r="AG75" s="56">
        <f t="shared" si="28"/>
        <v>0.82245987321594405</v>
      </c>
      <c r="AH75" s="56">
        <f t="shared" si="29"/>
        <v>0.77879023153439597</v>
      </c>
      <c r="AI75" s="157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2035.4000435999999</v>
      </c>
      <c r="K76" s="74">
        <f t="shared" si="20"/>
        <v>8141.6001743999996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2156.7971176289998</v>
      </c>
      <c r="P76" s="48">
        <f t="shared" si="23"/>
        <v>8627.1884705160192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0.94359680082666597</v>
      </c>
      <c r="AF76" s="182">
        <f t="shared" si="27"/>
        <v>0.72475064773551801</v>
      </c>
      <c r="AG76" s="56">
        <f t="shared" si="28"/>
        <v>0.82051895724057899</v>
      </c>
      <c r="AH76" s="56">
        <f t="shared" si="29"/>
        <v>0.68395747005711005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3387.1795271999999</v>
      </c>
      <c r="K77" s="74">
        <f t="shared" si="20"/>
        <v>13548.7181088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3589.2005918579998</v>
      </c>
      <c r="P77" s="48">
        <f t="shared" si="23"/>
        <v>14356.802367431999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47635.199999999997</v>
      </c>
      <c r="AD77" s="116">
        <f t="shared" si="25"/>
        <v>11705.01</v>
      </c>
      <c r="AE77" s="182">
        <f t="shared" si="26"/>
        <v>0.91324157422666596</v>
      </c>
      <c r="AF77" s="182">
        <f t="shared" si="27"/>
        <v>0.86392010712788403</v>
      </c>
      <c r="AG77" s="56">
        <f t="shared" si="28"/>
        <v>0.79412310802318797</v>
      </c>
      <c r="AH77" s="56">
        <f t="shared" si="29"/>
        <v>0.81529366361916999</v>
      </c>
      <c r="AI77" s="157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2775.1223052</v>
      </c>
      <c r="K78" s="74">
        <f t="shared" si="20"/>
        <v>11100.4892208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0.759184751304533</v>
      </c>
      <c r="AF78" s="182">
        <f t="shared" si="27"/>
        <v>0.83702617201680296</v>
      </c>
      <c r="AG78" s="56">
        <f t="shared" si="28"/>
        <v>0.66016065330828999</v>
      </c>
      <c r="AH78" s="56">
        <f t="shared" si="29"/>
        <v>0.78991347544558399</v>
      </c>
      <c r="AI78" s="157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2063.0650697999999</v>
      </c>
      <c r="K79" s="74">
        <f t="shared" si="20"/>
        <v>8252.2602792000107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2186.1121650344999</v>
      </c>
      <c r="P79" s="48">
        <f t="shared" si="23"/>
        <v>8744.4486601379995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0.92936454605936003</v>
      </c>
      <c r="AF79" s="182">
        <f t="shared" si="27"/>
        <v>0.74660999429810504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2876.9260589999999</v>
      </c>
      <c r="K80" s="74">
        <f t="shared" si="20"/>
        <v>11507.704236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3048.5141489475</v>
      </c>
      <c r="P80" s="48">
        <f t="shared" si="23"/>
        <v>12194.05659579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0.92874285936983803</v>
      </c>
      <c r="AF80" s="182">
        <f t="shared" si="27"/>
        <v>0.93289241536255896</v>
      </c>
      <c r="AG80" s="56">
        <f t="shared" si="28"/>
        <v>0.80760248640855503</v>
      </c>
      <c r="AH80" s="56">
        <f t="shared" si="29"/>
        <v>0.88038380957707096</v>
      </c>
      <c r="AI80" s="157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3418.4044439999898</v>
      </c>
      <c r="K81" s="74">
        <f t="shared" si="20"/>
        <v>13673.617775999999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3622.28785191</v>
      </c>
      <c r="P81" s="48">
        <f t="shared" si="23"/>
        <v>14489.15140764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0.92659339110238204</v>
      </c>
      <c r="AF81" s="182">
        <f t="shared" si="27"/>
        <v>0.858564294564791</v>
      </c>
      <c r="AG81" s="56">
        <f t="shared" si="28"/>
        <v>0.80573338356728896</v>
      </c>
      <c r="AH81" s="56">
        <f t="shared" si="29"/>
        <v>0.81023930730751903</v>
      </c>
      <c r="AI81" s="157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5382.8757607102598</v>
      </c>
      <c r="K82" s="74">
        <f t="shared" si="20"/>
        <v>21531.503042841101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5703.9258507240602</v>
      </c>
      <c r="P82" s="48">
        <f t="shared" si="23"/>
        <v>22815.703402896201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0.92485891891891903</v>
      </c>
      <c r="AF82" s="182">
        <f t="shared" si="27"/>
        <v>0.59972218262270205</v>
      </c>
      <c r="AG82" s="56">
        <f t="shared" si="28"/>
        <v>0.80422514688601598</v>
      </c>
      <c r="AH82" s="56">
        <f t="shared" si="29"/>
        <v>0.56596633344912906</v>
      </c>
      <c r="AI82" s="157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1482.3378107999999</v>
      </c>
      <c r="K83" s="74">
        <f t="shared" si="20"/>
        <v>5929.3512431999998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</v>
      </c>
      <c r="P83" s="48">
        <f t="shared" si="23"/>
        <v>6282.9946923480002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0.91187011821179598</v>
      </c>
      <c r="AF83" s="182">
        <f t="shared" si="27"/>
        <v>0.96542602473835404</v>
      </c>
      <c r="AG83" s="56">
        <f t="shared" si="28"/>
        <v>0.79293053757547405</v>
      </c>
      <c r="AH83" s="56">
        <f t="shared" si="29"/>
        <v>0.91108623837795599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3181.3022241000099</v>
      </c>
      <c r="K84" s="74">
        <f t="shared" si="20"/>
        <v>12725.2088964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3371.0441781802501</v>
      </c>
      <c r="P84" s="48">
        <f t="shared" si="23"/>
        <v>13484.176712721001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0.91045189360496204</v>
      </c>
      <c r="AF84" s="182">
        <f t="shared" si="27"/>
        <v>0.69509664415036299</v>
      </c>
      <c r="AG84" s="56">
        <f t="shared" si="28"/>
        <v>0.79169729878692296</v>
      </c>
      <c r="AH84" s="56">
        <f t="shared" si="29"/>
        <v>0.65597256610078103</v>
      </c>
      <c r="AI84" s="157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4236.8841395999898</v>
      </c>
      <c r="K85" s="74">
        <f t="shared" si="20"/>
        <v>16947.536558399999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4489.5840150689901</v>
      </c>
      <c r="P85" s="48">
        <f t="shared" si="23"/>
        <v>17958.336060276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0.89751157968490103</v>
      </c>
      <c r="AF85" s="182">
        <f t="shared" si="27"/>
        <v>0.80148580610481401</v>
      </c>
      <c r="AG85" s="56">
        <f t="shared" si="28"/>
        <v>0.78044485189991397</v>
      </c>
      <c r="AH85" s="56">
        <f t="shared" si="29"/>
        <v>0.75637352783737</v>
      </c>
      <c r="AI85" s="157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1929.7376280000001</v>
      </c>
      <c r="K86" s="74">
        <f t="shared" si="20"/>
        <v>7718.9505119999903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2044.83269367</v>
      </c>
      <c r="P86" s="48">
        <f t="shared" si="23"/>
        <v>8179.3307746800001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0.89698267319194303</v>
      </c>
      <c r="AF86" s="182">
        <f t="shared" si="27"/>
        <v>0.75197010150231802</v>
      </c>
      <c r="AG86" s="56">
        <f t="shared" si="28"/>
        <v>0.77998493321038498</v>
      </c>
      <c r="AH86" s="56">
        <f t="shared" si="29"/>
        <v>0.70964485480501804</v>
      </c>
      <c r="AI86" s="157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4563.7839526886601</v>
      </c>
      <c r="K87" s="74">
        <f t="shared" si="20"/>
        <v>18255.135810754698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4835.9810670097304</v>
      </c>
      <c r="P87" s="48">
        <f t="shared" si="23"/>
        <v>19343.9242680389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0.89667651515151503</v>
      </c>
      <c r="AF87" s="182">
        <f t="shared" si="27"/>
        <v>0.87270509324912005</v>
      </c>
      <c r="AG87" s="56">
        <f t="shared" si="28"/>
        <v>0.77971870882740402</v>
      </c>
      <c r="AH87" s="56">
        <f t="shared" si="29"/>
        <v>0.82358417967561204</v>
      </c>
      <c r="AI87" s="157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2473.9347023999999</v>
      </c>
      <c r="K88" s="74">
        <f t="shared" si="20"/>
        <v>9895.7388095999995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0.88628354969841605</v>
      </c>
      <c r="AF88" s="182">
        <f t="shared" si="27"/>
        <v>0.88553772170086298</v>
      </c>
      <c r="AG88" s="56">
        <f t="shared" si="28"/>
        <v>0.77068134756383999</v>
      </c>
      <c r="AH88" s="56">
        <f t="shared" si="29"/>
        <v>0.83569451323303601</v>
      </c>
      <c r="AI88" s="157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2241.5096466</v>
      </c>
      <c r="K89" s="74">
        <f t="shared" si="20"/>
        <v>8966.0385864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2375.1996862364999</v>
      </c>
      <c r="P89" s="48">
        <f t="shared" si="23"/>
        <v>9500.7987449459797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0.84603595465010994</v>
      </c>
      <c r="AF89" s="182">
        <f t="shared" si="27"/>
        <v>0.73430860424653999</v>
      </c>
      <c r="AG89" s="56">
        <f t="shared" si="28"/>
        <v>0.73568343882618303</v>
      </c>
      <c r="AH89" s="56">
        <f t="shared" si="29"/>
        <v>0.69297744923839399</v>
      </c>
      <c r="AI89" s="157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</v>
      </c>
      <c r="K90" s="74">
        <f t="shared" si="20"/>
        <v>4057.6642848000001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</v>
      </c>
      <c r="P90" s="48">
        <f t="shared" si="23"/>
        <v>4514.11524207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0.88007487557589403</v>
      </c>
      <c r="AF90" s="182">
        <f t="shared" si="27"/>
        <v>1.11629244858123</v>
      </c>
      <c r="AG90" s="56">
        <f t="shared" si="28"/>
        <v>0.76528250050077695</v>
      </c>
      <c r="AH90" s="56">
        <f t="shared" si="29"/>
        <v>1.0034170057924601</v>
      </c>
      <c r="AI90" s="157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2024.7821747999999</v>
      </c>
      <c r="K91" s="74">
        <f t="shared" si="20"/>
        <v>8099.1286991999996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2145.5459687970001</v>
      </c>
      <c r="P91" s="48">
        <f t="shared" si="23"/>
        <v>8582.1838751879804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0.87950290591343905</v>
      </c>
      <c r="AF91" s="182">
        <f t="shared" si="27"/>
        <v>0.672872379536122</v>
      </c>
      <c r="AG91" s="56">
        <f t="shared" si="28"/>
        <v>0.76478513557690397</v>
      </c>
      <c r="AH91" s="56">
        <f t="shared" si="29"/>
        <v>0.63499921223496603</v>
      </c>
      <c r="AI91" s="157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</v>
      </c>
      <c r="K92" s="74">
        <f t="shared" si="20"/>
        <v>8829.9659952000093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2339.1525989070001</v>
      </c>
      <c r="P92" s="48">
        <f t="shared" si="23"/>
        <v>9356.6103956279803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0.87669836521745803</v>
      </c>
      <c r="AF92" s="182">
        <f t="shared" si="27"/>
        <v>0.77307545733593497</v>
      </c>
      <c r="AG92" s="56">
        <f t="shared" si="28"/>
        <v>0.76234640453692004</v>
      </c>
      <c r="AH92" s="56">
        <f t="shared" si="29"/>
        <v>0.72956227857789802</v>
      </c>
      <c r="AI92" s="157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5510.9384565766404</v>
      </c>
      <c r="K93" s="74">
        <f t="shared" si="20"/>
        <v>22043.753826306602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23358.506286661301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16365.62</v>
      </c>
      <c r="AE93" s="182">
        <f t="shared" si="26"/>
        <v>0.82675916666666704</v>
      </c>
      <c r="AF93" s="182">
        <f t="shared" si="27"/>
        <v>0.74241529500613401</v>
      </c>
      <c r="AG93" s="56">
        <f t="shared" si="28"/>
        <v>0.71892101449275403</v>
      </c>
      <c r="AH93" s="56">
        <f t="shared" si="29"/>
        <v>0.70062784833743796</v>
      </c>
      <c r="AI93" s="157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2867.2355942999998</v>
      </c>
      <c r="K94" s="74">
        <f t="shared" si="20"/>
        <v>11468.942377199999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3038.2457172457498</v>
      </c>
      <c r="P94" s="48">
        <f t="shared" si="23"/>
        <v>12152.982868982999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0.87224582475542001</v>
      </c>
      <c r="AF94" s="182">
        <f t="shared" si="27"/>
        <v>0.65343427087909101</v>
      </c>
      <c r="AG94" s="56">
        <f t="shared" si="28"/>
        <v>0.75847463022210504</v>
      </c>
      <c r="AH94" s="56">
        <f t="shared" si="29"/>
        <v>0.61665519327989804</v>
      </c>
      <c r="AI94" s="157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</v>
      </c>
      <c r="K95" s="74">
        <f t="shared" si="20"/>
        <v>7424.4495023999998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1966.8162208589999</v>
      </c>
      <c r="P95" s="48">
        <f t="shared" si="23"/>
        <v>7867.2648834360098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0.86293745554535695</v>
      </c>
      <c r="AF95" s="182">
        <f t="shared" si="27"/>
        <v>0.63684182894254704</v>
      </c>
      <c r="AG95" s="56">
        <f t="shared" si="28"/>
        <v>0.75038039612639695</v>
      </c>
      <c r="AH95" s="56">
        <f t="shared" si="29"/>
        <v>0.60099667038730398</v>
      </c>
      <c r="AI95" s="157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2425.54512690001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2570.2115683972502</v>
      </c>
      <c r="P96" s="48">
        <f t="shared" si="23"/>
        <v>10280.846273589001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0.85885212424166701</v>
      </c>
      <c r="AF96" s="182">
        <f t="shared" si="27"/>
        <v>0.81304918969718298</v>
      </c>
      <c r="AG96" s="56">
        <f t="shared" si="28"/>
        <v>0.74682793412318804</v>
      </c>
      <c r="AH96" s="56">
        <f t="shared" si="29"/>
        <v>0.76728605701116204</v>
      </c>
      <c r="AI96" s="157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</v>
      </c>
      <c r="K97" s="74">
        <f t="shared" si="20"/>
        <v>8051.2657344000099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0.83158478736852104</v>
      </c>
      <c r="AF97" s="182">
        <f t="shared" si="27"/>
        <v>0.92253320720304299</v>
      </c>
      <c r="AG97" s="56">
        <f t="shared" si="28"/>
        <v>0.72311720640740995</v>
      </c>
      <c r="AH97" s="56">
        <f t="shared" si="29"/>
        <v>0.81640279672080096</v>
      </c>
      <c r="AI97" s="157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</v>
      </c>
      <c r="P98" s="48">
        <f t="shared" si="23"/>
        <v>7415.5904744039999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0.85622638048482502</v>
      </c>
      <c r="AF98" s="182">
        <f t="shared" si="27"/>
        <v>0.54257967910820604</v>
      </c>
      <c r="AG98" s="56">
        <f t="shared" si="28"/>
        <v>0.744544678682457</v>
      </c>
      <c r="AH98" s="56">
        <f t="shared" si="29"/>
        <v>0.51204014206369397</v>
      </c>
      <c r="AI98" s="157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2232.6676217999998</v>
      </c>
      <c r="K99" s="74">
        <f t="shared" si="20"/>
        <v>8930.67048720001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2365.8302978145002</v>
      </c>
      <c r="P99" s="48">
        <f t="shared" si="23"/>
        <v>9463.32119125801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0.85274378456178901</v>
      </c>
      <c r="AF99" s="182">
        <f t="shared" si="27"/>
        <v>0.78866418933437299</v>
      </c>
      <c r="AG99" s="56">
        <f t="shared" si="28"/>
        <v>0.74151633440155595</v>
      </c>
      <c r="AH99" s="56">
        <f t="shared" si="29"/>
        <v>0.74427358615983896</v>
      </c>
      <c r="AI99" s="157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1373.5368175409999</v>
      </c>
      <c r="P100" s="48">
        <f t="shared" si="23"/>
        <v>5494.1472701639996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0.84355297986536104</v>
      </c>
      <c r="AF100" s="182">
        <f t="shared" ref="AF100:AF128" si="33">AD100/K100</f>
        <v>0.68691522414519601</v>
      </c>
      <c r="AG100" s="56">
        <f t="shared" ref="AG100:AG128" si="34">AC100/N100</f>
        <v>0.73352433031770503</v>
      </c>
      <c r="AH100" s="56">
        <f t="shared" ref="AH100:AH128" si="35">AD100/P100</f>
        <v>0.64825164395232704</v>
      </c>
      <c r="AI100" s="157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</v>
      </c>
      <c r="K101" s="74">
        <f t="shared" si="20"/>
        <v>12880.461888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3412.1723590800002</v>
      </c>
      <c r="P101" s="48">
        <f t="shared" si="23"/>
        <v>13648.689436320001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0.83668947616536105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0.64774863852303399</v>
      </c>
      <c r="AI101" s="157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4084.5738779999901</v>
      </c>
      <c r="K102" s="74">
        <f t="shared" si="20"/>
        <v>16338.295512000001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0.83370672918383604</v>
      </c>
      <c r="AF102" s="182">
        <f t="shared" si="33"/>
        <v>0.74135640349409404</v>
      </c>
      <c r="AG102" s="56">
        <f t="shared" si="34"/>
        <v>0.72496237320333601</v>
      </c>
      <c r="AH102" s="56">
        <f t="shared" si="35"/>
        <v>0.69962855739247098</v>
      </c>
      <c r="AI102" s="157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1925.5365360000001</v>
      </c>
      <c r="K103" s="74">
        <f t="shared" si="20"/>
        <v>7702.1461440000103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</v>
      </c>
      <c r="P103" s="48">
        <f t="shared" si="23"/>
        <v>8161.5241461600099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0.80741507955479896</v>
      </c>
      <c r="AF103" s="182">
        <f t="shared" si="33"/>
        <v>0.72455908985151396</v>
      </c>
      <c r="AG103" s="56">
        <f t="shared" si="34"/>
        <v>0.70210006917808598</v>
      </c>
      <c r="AH103" s="56">
        <f t="shared" si="35"/>
        <v>0.68377669416388298</v>
      </c>
      <c r="AI103" s="157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3006.8175563999998</v>
      </c>
      <c r="K104" s="74">
        <f t="shared" si="20"/>
        <v>12027.270225599999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0.80149561492018895</v>
      </c>
      <c r="AF104" s="182">
        <f t="shared" si="33"/>
        <v>0.731598262527692</v>
      </c>
      <c r="AG104" s="56">
        <f t="shared" si="34"/>
        <v>0.69695270862625103</v>
      </c>
      <c r="AH104" s="56">
        <f t="shared" si="35"/>
        <v>0.69041966130014698</v>
      </c>
      <c r="AI104" s="157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2687.6525571000002</v>
      </c>
      <c r="K105" s="74">
        <f t="shared" si="20"/>
        <v>10750.610228400001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2847.9518346127502</v>
      </c>
      <c r="P105" s="48">
        <f t="shared" si="23"/>
        <v>11391.807338451001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0.79962964024667604</v>
      </c>
      <c r="AF105" s="182">
        <f t="shared" si="33"/>
        <v>0.75916248720838098</v>
      </c>
      <c r="AG105" s="56">
        <f t="shared" si="34"/>
        <v>0.69533012195363098</v>
      </c>
      <c r="AH105" s="56">
        <f t="shared" si="35"/>
        <v>0.71643241125158796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2043.5753520000001</v>
      </c>
      <c r="K106" s="74">
        <f t="shared" si="20"/>
        <v>8174.3014079999903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2165.4600247799999</v>
      </c>
      <c r="P106" s="48">
        <f t="shared" si="23"/>
        <v>8661.8400991199906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0.79379696336114403</v>
      </c>
      <c r="AF106" s="182">
        <f t="shared" si="33"/>
        <v>0.75568781865010604</v>
      </c>
      <c r="AG106" s="56">
        <f t="shared" si="34"/>
        <v>0.69025822900969003</v>
      </c>
      <c r="AH106" s="56">
        <f t="shared" si="35"/>
        <v>0.71315331722962405</v>
      </c>
      <c r="AI106" s="157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2094.7223807999999</v>
      </c>
      <c r="K107" s="74">
        <f t="shared" si="20"/>
        <v>8378.8895232000195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2219.657608512</v>
      </c>
      <c r="P107" s="48">
        <f t="shared" si="23"/>
        <v>8878.6304340480001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0.78869661293475302</v>
      </c>
      <c r="AF107" s="182">
        <f t="shared" si="33"/>
        <v>0.72677888676521096</v>
      </c>
      <c r="AG107" s="56">
        <f t="shared" si="34"/>
        <v>0.685823141682394</v>
      </c>
      <c r="AH107" s="56">
        <f t="shared" si="35"/>
        <v>0.68587154800896399</v>
      </c>
      <c r="AI107" s="157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3163.8987827999999</v>
      </c>
      <c r="K108" s="74">
        <f t="shared" si="20"/>
        <v>12655.5951312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3352.60274591701</v>
      </c>
      <c r="P108" s="48">
        <f t="shared" si="23"/>
        <v>13410.410983668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0.77884932068518498</v>
      </c>
      <c r="AF108" s="182">
        <f t="shared" si="33"/>
        <v>0.66943987320781795</v>
      </c>
      <c r="AG108" s="56">
        <f t="shared" si="34"/>
        <v>0.67726027885668305</v>
      </c>
      <c r="AH108" s="56">
        <f t="shared" si="35"/>
        <v>0.63175990730767995</v>
      </c>
      <c r="AI108" s="157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5277.2659698183197</v>
      </c>
      <c r="K109" s="74">
        <f t="shared" si="20"/>
        <v>21109.063879273301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5592.0171901610502</v>
      </c>
      <c r="P109" s="48">
        <f t="shared" si="23"/>
        <v>22368.068760644201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0.77296423076923104</v>
      </c>
      <c r="AF109" s="182">
        <f t="shared" si="33"/>
        <v>0.61823158405493905</v>
      </c>
      <c r="AG109" s="56">
        <f t="shared" si="34"/>
        <v>0.67214280936454895</v>
      </c>
      <c r="AH109" s="56">
        <f t="shared" si="35"/>
        <v>0.583433918218345</v>
      </c>
      <c r="AI109" s="157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</v>
      </c>
      <c r="K110" s="74">
        <f t="shared" si="20"/>
        <v>16462.1108459192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4360.98954284305</v>
      </c>
      <c r="P110" s="48">
        <f t="shared" si="23"/>
        <v>17443.9581713722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0.71098597923129703</v>
      </c>
      <c r="AG110" s="56">
        <f t="shared" si="34"/>
        <v>0.66382065217391295</v>
      </c>
      <c r="AH110" s="56">
        <f t="shared" si="35"/>
        <v>0.67096755707705902</v>
      </c>
      <c r="AI110" s="157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4102.8419376000002</v>
      </c>
      <c r="K111" s="74">
        <f t="shared" si="20"/>
        <v>16411.367750400001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4347.5471531640096</v>
      </c>
      <c r="P111" s="48">
        <f t="shared" si="23"/>
        <v>17390.188612655998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0.76147294091161999</v>
      </c>
      <c r="AF111" s="182">
        <f t="shared" si="33"/>
        <v>0.722279835555515</v>
      </c>
      <c r="AG111" s="56">
        <f t="shared" si="34"/>
        <v>0.66215038340140897</v>
      </c>
      <c r="AH111" s="56">
        <f t="shared" si="35"/>
        <v>0.68162572954345801</v>
      </c>
      <c r="AI111" s="157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</v>
      </c>
      <c r="K112" s="74">
        <f t="shared" si="20"/>
        <v>8108.3667168000102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2147.9932186380001</v>
      </c>
      <c r="P112" s="48">
        <f t="shared" si="23"/>
        <v>8591.9728745520206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0.75401845984367699</v>
      </c>
      <c r="AF112" s="182">
        <f t="shared" si="33"/>
        <v>0.57966174498024003</v>
      </c>
      <c r="AG112" s="56">
        <f t="shared" si="34"/>
        <v>0.65566822595102303</v>
      </c>
      <c r="AH112" s="56">
        <f t="shared" si="35"/>
        <v>0.54703501380002495</v>
      </c>
      <c r="AI112" s="157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2021.2037244000001</v>
      </c>
      <c r="K113" s="74">
        <f t="shared" si="20"/>
        <v>8084.8148976000002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2141.754089391</v>
      </c>
      <c r="P113" s="48">
        <f t="shared" si="23"/>
        <v>8567.0163575639908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0.68062782756269502</v>
      </c>
      <c r="AG113" s="56">
        <f t="shared" si="34"/>
        <v>0.64442357910463899</v>
      </c>
      <c r="AH113" s="56">
        <f t="shared" si="35"/>
        <v>0.64231813858292897</v>
      </c>
      <c r="AI113" s="157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3816.2048399999999</v>
      </c>
      <c r="K114" s="74">
        <f t="shared" si="20"/>
        <v>15264.81936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4043.8142001000101</v>
      </c>
      <c r="P114" s="48">
        <f t="shared" si="23"/>
        <v>16175.2568004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0.73757385738520198</v>
      </c>
      <c r="AF114" s="182">
        <f t="shared" si="33"/>
        <v>0.56517996030841899</v>
      </c>
      <c r="AG114" s="56">
        <f t="shared" si="34"/>
        <v>0.64136857163930605</v>
      </c>
      <c r="AH114" s="56">
        <f t="shared" si="35"/>
        <v>0.53336834811714595</v>
      </c>
      <c r="AI114" s="157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</v>
      </c>
      <c r="K115" s="74">
        <f t="shared" si="20"/>
        <v>7864.5112055999998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2083.3932809835001</v>
      </c>
      <c r="P115" s="48">
        <f t="shared" si="23"/>
        <v>8333.5731239340003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0.72998043800563595</v>
      </c>
      <c r="AF115" s="182">
        <f t="shared" si="33"/>
        <v>0.586819686481444</v>
      </c>
      <c r="AG115" s="56">
        <f t="shared" si="34"/>
        <v>0.63476559826577095</v>
      </c>
      <c r="AH115" s="56">
        <f t="shared" si="35"/>
        <v>0.55379006476172699</v>
      </c>
      <c r="AI115" s="157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2731.1112548999999</v>
      </c>
      <c r="K116" s="74">
        <f t="shared" si="20"/>
        <v>10924.4450196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2894.0025333172398</v>
      </c>
      <c r="P116" s="48">
        <f t="shared" si="23"/>
        <v>11576.010133268999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0.74507492008944298</v>
      </c>
      <c r="AG116" s="56">
        <f t="shared" si="34"/>
        <v>0.62925572501432203</v>
      </c>
      <c r="AH116" s="56">
        <f t="shared" si="35"/>
        <v>0.70313777426708801</v>
      </c>
      <c r="AI116" s="157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3807.08437569645</v>
      </c>
      <c r="K117" s="74">
        <f t="shared" si="20"/>
        <v>15228.3375027858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4034.1497652469002</v>
      </c>
      <c r="P117" s="48">
        <f t="shared" si="23"/>
        <v>16136.599060987601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0.68478828125000002</v>
      </c>
      <c r="AF117" s="182">
        <f t="shared" si="33"/>
        <v>0.74423357099399201</v>
      </c>
      <c r="AG117" s="56">
        <f t="shared" si="34"/>
        <v>0.595468070652174</v>
      </c>
      <c r="AH117" s="56">
        <f t="shared" si="35"/>
        <v>0.70234378118745699</v>
      </c>
      <c r="AI117" s="157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3413.8797839999902</v>
      </c>
      <c r="K118" s="74">
        <f t="shared" si="20"/>
        <v>13655.519136000001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3617.49332826</v>
      </c>
      <c r="P118" s="48">
        <f t="shared" si="23"/>
        <v>14469.97331304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0.68794085541986805</v>
      </c>
      <c r="AF118" s="182">
        <f t="shared" si="33"/>
        <v>0.65893723339146204</v>
      </c>
      <c r="AG118" s="56">
        <f t="shared" si="34"/>
        <v>0.59820943949553795</v>
      </c>
      <c r="AH118" s="56">
        <f t="shared" si="35"/>
        <v>0.62184841708665095</v>
      </c>
      <c r="AI118" s="157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2004.7581350999999</v>
      </c>
      <c r="K119" s="74">
        <f t="shared" si="20"/>
        <v>8019.0325403999896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2124.3276381577498</v>
      </c>
      <c r="P119" s="48">
        <f t="shared" si="23"/>
        <v>8497.3105526309901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0.68363465719484695</v>
      </c>
      <c r="AF119" s="182">
        <f t="shared" si="33"/>
        <v>0.62372237234374905</v>
      </c>
      <c r="AG119" s="56">
        <f t="shared" si="34"/>
        <v>0.594464919299867</v>
      </c>
      <c r="AH119" s="56">
        <f t="shared" si="35"/>
        <v>0.58861565303757901</v>
      </c>
      <c r="AI119" s="157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1788.8766840000001</v>
      </c>
      <c r="K120" s="74">
        <f t="shared" si="20"/>
        <v>7155.5067360000003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1895.5704005099999</v>
      </c>
      <c r="P120" s="48">
        <f t="shared" si="23"/>
        <v>7582.2816020400096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0.67241974852528297</v>
      </c>
      <c r="AF120" s="182">
        <f t="shared" si="33"/>
        <v>0.58684732681104101</v>
      </c>
      <c r="AG120" s="56">
        <f t="shared" si="34"/>
        <v>0.58471282480459397</v>
      </c>
      <c r="AH120" s="56">
        <f t="shared" si="35"/>
        <v>0.55381614933296697</v>
      </c>
      <c r="AI120" s="157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2559.8198177999998</v>
      </c>
      <c r="K121" s="74">
        <f t="shared" si="20"/>
        <v>10239.279271199999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2712.4947855045002</v>
      </c>
      <c r="P121" s="48">
        <f t="shared" si="23"/>
        <v>10849.979142018001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0.66647695658850803</v>
      </c>
      <c r="AF121" s="182">
        <f t="shared" si="33"/>
        <v>0.67526237119516397</v>
      </c>
      <c r="AG121" s="56">
        <f t="shared" si="34"/>
        <v>0.579545179642181</v>
      </c>
      <c r="AH121" s="56">
        <f t="shared" si="35"/>
        <v>0.637254681276191</v>
      </c>
      <c r="AI121" s="157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1.40028991786568</v>
      </c>
      <c r="AG122" s="56">
        <f t="shared" si="34"/>
        <v>0.56437130434782601</v>
      </c>
      <c r="AH122" s="56">
        <f t="shared" si="35"/>
        <v>1.2346688963210699</v>
      </c>
      <c r="AI122" s="157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2004.8982785999999</v>
      </c>
      <c r="K123" s="74">
        <f t="shared" si="20"/>
        <v>8019.5931143999896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</v>
      </c>
      <c r="P123" s="48">
        <f t="shared" si="23"/>
        <v>8497.9045608660108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0.62520051653602804</v>
      </c>
      <c r="AF123" s="182">
        <f t="shared" si="33"/>
        <v>0.54427075510383505</v>
      </c>
      <c r="AG123" s="56">
        <f t="shared" si="34"/>
        <v>0.543652623074807</v>
      </c>
      <c r="AH123" s="56">
        <f t="shared" si="35"/>
        <v>0.51363603447614903</v>
      </c>
      <c r="AI123" s="157"/>
    </row>
    <row r="124" spans="1:35" s="168" customFormat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1774.5930846000001</v>
      </c>
      <c r="K124" s="74">
        <f t="shared" si="20"/>
        <v>7098.3723384000104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</v>
      </c>
      <c r="P124" s="48">
        <f t="shared" si="23"/>
        <v>7521.73954572601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0.62223842163167997</v>
      </c>
      <c r="AG124" s="56">
        <f t="shared" si="34"/>
        <v>0.51740603260796902</v>
      </c>
      <c r="AH124" s="56">
        <f t="shared" si="35"/>
        <v>0.58721522769420498</v>
      </c>
      <c r="AI124" s="183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982.37664000000098</v>
      </c>
      <c r="K125" s="74">
        <f t="shared" si="20"/>
        <v>3929.5065599999998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1040.9683895999999</v>
      </c>
      <c r="P125" s="48">
        <f t="shared" si="23"/>
        <v>4163.8735583999996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0.58899886486578401</v>
      </c>
      <c r="AF125" s="182">
        <f t="shared" si="33"/>
        <v>0.68693612258532499</v>
      </c>
      <c r="AG125" s="56">
        <f t="shared" si="34"/>
        <v>0.51217292597024699</v>
      </c>
      <c r="AH125" s="56">
        <f t="shared" si="35"/>
        <v>0.64827136610681202</v>
      </c>
      <c r="AI125" s="157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</v>
      </c>
      <c r="K126" s="74">
        <f t="shared" si="20"/>
        <v>4964.46012720001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1315.1386783395001</v>
      </c>
      <c r="P126" s="48">
        <f t="shared" si="23"/>
        <v>5260.5547133580003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0.58839618151870898</v>
      </c>
      <c r="AF126" s="182">
        <f t="shared" si="33"/>
        <v>0.67950993936225301</v>
      </c>
      <c r="AG126" s="56">
        <f t="shared" si="34"/>
        <v>0.51164885349453004</v>
      </c>
      <c r="AH126" s="56">
        <f t="shared" si="35"/>
        <v>0.64126317162599</v>
      </c>
      <c r="AI126" s="157"/>
    </row>
    <row r="127" spans="1:35" s="169" customFormat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1356.8909507999999</v>
      </c>
      <c r="K127" s="74">
        <f t="shared" si="20"/>
        <v>5427.5638031999997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1437.819803937</v>
      </c>
      <c r="P127" s="48">
        <f t="shared" si="23"/>
        <v>5751.2792157479998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0.57249147116698496</v>
      </c>
      <c r="AF127" s="182">
        <f t="shared" si="33"/>
        <v>0.56624668293867098</v>
      </c>
      <c r="AG127" s="56">
        <f t="shared" si="34"/>
        <v>0.49781867057998702</v>
      </c>
      <c r="AH127" s="56">
        <f t="shared" si="35"/>
        <v>0.534375029399488</v>
      </c>
      <c r="AI127" s="157"/>
    </row>
    <row r="128" spans="1:35">
      <c r="A128" s="38"/>
      <c r="B128" s="152"/>
      <c r="C128" s="153"/>
      <c r="D128" s="153"/>
      <c r="E128" s="38"/>
      <c r="F128" s="152"/>
      <c r="G128" s="152"/>
      <c r="H128" s="74">
        <f>SUM(H3:H127)</f>
        <v>1398564.6304949999</v>
      </c>
      <c r="I128" s="74">
        <f t="shared" si="18"/>
        <v>5594258.5219799997</v>
      </c>
      <c r="J128" s="74">
        <f>SUM(J3:J127)</f>
        <v>356576.21855617</v>
      </c>
      <c r="K128" s="74">
        <f t="shared" si="20"/>
        <v>1426304.87422468</v>
      </c>
      <c r="L128" s="83">
        <f>J128/H128</f>
        <v>0.25495869892688899</v>
      </c>
      <c r="M128" s="48">
        <f>SUM(M3:M127)</f>
        <v>1606674.3250692501</v>
      </c>
      <c r="N128" s="48">
        <f t="shared" si="21"/>
        <v>6426697.3002770003</v>
      </c>
      <c r="O128" s="48">
        <f>SUM(O3:O127)</f>
        <v>378624.08905565098</v>
      </c>
      <c r="P128" s="48">
        <f t="shared" si="23"/>
        <v>1514496.3562226</v>
      </c>
      <c r="Q128" s="56">
        <f>O128/M128</f>
        <v>0.23565702342279701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5820868.8600000003</v>
      </c>
      <c r="Z128" s="116">
        <f>SUM(Z3:Z127)</f>
        <v>1324152.8899999999</v>
      </c>
      <c r="AA128" s="6"/>
      <c r="AB128" s="6"/>
      <c r="AC128" s="116">
        <f>SUM(AC3:AC127)</f>
        <v>5528152.71</v>
      </c>
      <c r="AD128" s="116">
        <f>SUM(AD3:AD127)</f>
        <v>1275970.2092800301</v>
      </c>
      <c r="AE128" s="182">
        <f t="shared" si="32"/>
        <v>0.98818327545638696</v>
      </c>
      <c r="AF128" s="182">
        <f t="shared" si="33"/>
        <v>0.89459850578834499</v>
      </c>
      <c r="AG128" s="56">
        <f t="shared" si="34"/>
        <v>0.86018563683740401</v>
      </c>
      <c r="AH128" s="56">
        <f t="shared" si="35"/>
        <v>0.84250464125414404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>
      <c r="A3" s="72">
        <v>1</v>
      </c>
      <c r="B3" s="72">
        <v>517</v>
      </c>
      <c r="C3" s="108" t="s">
        <v>183</v>
      </c>
      <c r="D3" s="108" t="s">
        <v>33</v>
      </c>
      <c r="E3" s="72">
        <v>1</v>
      </c>
      <c r="F3" s="73">
        <v>200</v>
      </c>
      <c r="G3" s="109">
        <v>33000</v>
      </c>
      <c r="H3" s="109">
        <f t="shared" ref="H3:H66" si="0">G3*I3</f>
        <v>6105</v>
      </c>
      <c r="I3" s="115">
        <v>0.185</v>
      </c>
      <c r="J3" s="109">
        <v>38000</v>
      </c>
      <c r="K3" s="109">
        <f t="shared" ref="K3:K66" si="1">J3*L3</f>
        <v>6460</v>
      </c>
      <c r="L3" s="115">
        <v>0.17</v>
      </c>
      <c r="M3" s="116">
        <v>41121.449999999997</v>
      </c>
      <c r="N3" s="116">
        <v>8963.2800000000007</v>
      </c>
      <c r="O3" s="115">
        <f t="shared" ref="O3:O66" si="2">N3/M3</f>
        <v>0.21797091299066501</v>
      </c>
      <c r="P3" s="115">
        <f t="shared" ref="P3:P66" si="3">M3/J3</f>
        <v>1.08214342105263</v>
      </c>
      <c r="Q3" s="122">
        <f t="shared" ref="Q3:Q66" si="4">M3/G3</f>
        <v>1.2461045454545501</v>
      </c>
      <c r="R3" s="123">
        <v>200</v>
      </c>
      <c r="S3" s="124"/>
      <c r="T3" s="125"/>
      <c r="U3" s="119" t="s">
        <v>184</v>
      </c>
      <c r="V3" s="116">
        <v>47624.34</v>
      </c>
      <c r="W3" s="116">
        <v>8709.23</v>
      </c>
      <c r="X3" s="115">
        <f t="shared" ref="X3:X66" si="5">W3/V3</f>
        <v>0.182873505438606</v>
      </c>
      <c r="Y3" s="115">
        <f t="shared" ref="Y3:Y66" si="6">V3/J3</f>
        <v>1.2532721052631599</v>
      </c>
      <c r="Z3" s="138">
        <f t="shared" ref="Z3:Z66" si="7">V3/G3</f>
        <v>1.44316181818182</v>
      </c>
      <c r="AA3" s="134">
        <v>200</v>
      </c>
      <c r="AB3" s="124">
        <v>200</v>
      </c>
      <c r="AC3" s="139" t="s">
        <v>185</v>
      </c>
      <c r="AD3" s="136" t="s">
        <v>184</v>
      </c>
      <c r="AE3" s="4">
        <v>52384.15</v>
      </c>
      <c r="AF3" s="4">
        <v>11065.59</v>
      </c>
      <c r="AG3" s="142">
        <f t="shared" ref="AG3:AG66" si="8">AF3/AE3</f>
        <v>0.21123927752955801</v>
      </c>
      <c r="AH3" s="142">
        <f t="shared" ref="AH3:AH66" si="9">AE3/J3</f>
        <v>1.37853026315789</v>
      </c>
      <c r="AI3" s="138">
        <f t="shared" ref="AI3:AI66" si="10">AE3/G3</f>
        <v>1.5873984848484901</v>
      </c>
      <c r="AJ3" s="134">
        <v>200</v>
      </c>
      <c r="AK3" s="124">
        <v>200</v>
      </c>
      <c r="AL3" s="143" t="s">
        <v>186</v>
      </c>
      <c r="AM3" t="s">
        <v>184</v>
      </c>
      <c r="AN3" s="4">
        <v>39948.300000000003</v>
      </c>
      <c r="AO3" s="4">
        <v>8575.1299999999992</v>
      </c>
      <c r="AP3" s="142">
        <f t="shared" ref="AP3:AP66" si="11">AO3/AN3</f>
        <v>0.21465569248253399</v>
      </c>
      <c r="AQ3" s="142">
        <f t="shared" ref="AQ3:AQ66" si="12">AN3/J3</f>
        <v>1.05127105263158</v>
      </c>
      <c r="AR3" s="138">
        <f t="shared" ref="AR3:AR66" si="13">AN3/G3</f>
        <v>1.2105545454545501</v>
      </c>
      <c r="AS3" s="134">
        <v>200</v>
      </c>
      <c r="AT3" s="124">
        <v>200</v>
      </c>
      <c r="AU3" s="143" t="s">
        <v>187</v>
      </c>
      <c r="AV3" t="s">
        <v>184</v>
      </c>
      <c r="AW3" s="4">
        <f>F3*4</f>
        <v>800</v>
      </c>
      <c r="AX3" s="4">
        <f>R3+AA3+AJ3+AS3</f>
        <v>800</v>
      </c>
      <c r="AY3" s="149">
        <f>S3+AB3+AK3+AT3</f>
        <v>600</v>
      </c>
      <c r="AZ3" s="149">
        <f>AX3-AW3</f>
        <v>0</v>
      </c>
    </row>
    <row r="4" spans="1:52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si="0"/>
        <v>5099.6969643726397</v>
      </c>
      <c r="I4" s="115">
        <v>0.29998217437486102</v>
      </c>
      <c r="J4" s="109">
        <v>19550</v>
      </c>
      <c r="K4" s="109">
        <f t="shared" si="1"/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si="2"/>
        <v>0.25350693353839698</v>
      </c>
      <c r="P4" s="115">
        <f t="shared" si="3"/>
        <v>1.1334506393861901</v>
      </c>
      <c r="Q4" s="126">
        <f t="shared" si="4"/>
        <v>1.30346823529412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si="5"/>
        <v>0.248600527264523</v>
      </c>
      <c r="Y4" s="115">
        <f t="shared" si="6"/>
        <v>0.89328491048593395</v>
      </c>
      <c r="Z4" s="115">
        <f t="shared" si="7"/>
        <v>1.0272776470588201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si="8"/>
        <v>0.256884080636542</v>
      </c>
      <c r="AH4" s="142">
        <f t="shared" si="9"/>
        <v>1.35733299232737</v>
      </c>
      <c r="AI4" s="115">
        <f t="shared" si="10"/>
        <v>1.5609329411764701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si="11"/>
        <v>0.28810721864085598</v>
      </c>
      <c r="AQ4" s="142">
        <f t="shared" si="12"/>
        <v>0.69785933503836295</v>
      </c>
      <c r="AR4" s="145">
        <f t="shared" si="13"/>
        <v>0.80253823529411805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5099.4154181540498</v>
      </c>
      <c r="I5" s="115">
        <v>0.29996561283259099</v>
      </c>
      <c r="J5" s="109">
        <v>19550</v>
      </c>
      <c r="K5" s="109">
        <f t="shared" si="1"/>
        <v>5403.5591234510903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0.26318122458966497</v>
      </c>
      <c r="P5" s="115">
        <f t="shared" si="3"/>
        <v>0.89892838874680303</v>
      </c>
      <c r="Q5" s="122">
        <f t="shared" si="4"/>
        <v>1.03376764705882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0.33772497565652199</v>
      </c>
      <c r="Y5" s="115">
        <f t="shared" si="6"/>
        <v>1.1898132992327399</v>
      </c>
      <c r="Z5" s="115">
        <f t="shared" si="7"/>
        <v>1.36828529411765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0.27926280981982199</v>
      </c>
      <c r="AH5" s="142">
        <f t="shared" si="9"/>
        <v>0.90152225063938596</v>
      </c>
      <c r="AI5" s="115">
        <f t="shared" si="10"/>
        <v>1.0367505882352901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0.272073666195988</v>
      </c>
      <c r="AQ5" s="142">
        <f t="shared" si="12"/>
        <v>1.03892992327366</v>
      </c>
      <c r="AR5" s="145">
        <f t="shared" si="13"/>
        <v>1.1947694117647101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19620.821274452701</v>
      </c>
      <c r="I6" s="54">
        <v>0.23083319146414899</v>
      </c>
      <c r="J6" s="111">
        <v>97750</v>
      </c>
      <c r="K6" s="111">
        <f t="shared" si="1"/>
        <v>20791.063114750399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</v>
      </c>
      <c r="P6" s="54">
        <f t="shared" si="3"/>
        <v>0.73898363171355497</v>
      </c>
      <c r="Q6" s="128">
        <f t="shared" si="4"/>
        <v>0.84983117647058803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0.23442768110333401</v>
      </c>
      <c r="Y6" s="54">
        <f t="shared" si="6"/>
        <v>1.0782740664961601</v>
      </c>
      <c r="Z6" s="54">
        <f t="shared" si="7"/>
        <v>1.24001517647059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0.23613529778985601</v>
      </c>
      <c r="AH6" s="142">
        <f t="shared" si="9"/>
        <v>1.06205964194373</v>
      </c>
      <c r="AI6" s="141">
        <f t="shared" si="10"/>
        <v>1.22136858823529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0.24004933255608599</v>
      </c>
      <c r="AQ6" s="142">
        <f t="shared" si="12"/>
        <v>0.87220562659846601</v>
      </c>
      <c r="AR6" s="146">
        <f t="shared" si="13"/>
        <v>1.00303647058824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6376.8296477311296</v>
      </c>
      <c r="I7" s="54">
        <v>0.25507318590924499</v>
      </c>
      <c r="J7" s="111">
        <v>28750</v>
      </c>
      <c r="K7" s="111">
        <f t="shared" si="1"/>
        <v>6757.1619874350899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0.22240952594466901</v>
      </c>
      <c r="P7" s="54">
        <f t="shared" si="3"/>
        <v>1.4133958260869599</v>
      </c>
      <c r="Q7" s="132">
        <f t="shared" si="4"/>
        <v>1.6254052000000001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0.21345164655746099</v>
      </c>
      <c r="Y7" s="54">
        <f t="shared" si="6"/>
        <v>0.90050330434782599</v>
      </c>
      <c r="Z7" s="54">
        <f t="shared" si="7"/>
        <v>1.0355787999999999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0.209492185881343</v>
      </c>
      <c r="AH7" s="142">
        <f t="shared" si="9"/>
        <v>0.88976069565217397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</v>
      </c>
      <c r="AQ7" s="142">
        <f t="shared" si="12"/>
        <v>1.0685638260869601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4555.0438342488496</v>
      </c>
      <c r="I8" s="54">
        <v>0.24621858563507301</v>
      </c>
      <c r="J8" s="111">
        <v>21275</v>
      </c>
      <c r="K8" s="111">
        <f t="shared" si="1"/>
        <v>4826.7196629343898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0.21017614029689999</v>
      </c>
      <c r="P8" s="54">
        <f t="shared" si="3"/>
        <v>1.0999670975323099</v>
      </c>
      <c r="Q8" s="128">
        <f t="shared" si="4"/>
        <v>1.2649621621621601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</v>
      </c>
      <c r="Y8" s="54">
        <f t="shared" si="6"/>
        <v>1.2928441833137501</v>
      </c>
      <c r="Z8" s="141">
        <f t="shared" si="7"/>
        <v>1.48677081081081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0.22326752066333899</v>
      </c>
      <c r="AH8" s="142">
        <f t="shared" si="9"/>
        <v>0.87230223266744999</v>
      </c>
      <c r="AI8" s="54">
        <f t="shared" si="10"/>
        <v>1.0031475675675701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0.21197942999899999</v>
      </c>
      <c r="AQ8" s="142">
        <f t="shared" si="12"/>
        <v>1.0430806110458299</v>
      </c>
      <c r="AR8" s="146">
        <f t="shared" si="13"/>
        <v>1.1995427027026999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7433.9970607840196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0.30387363154486202</v>
      </c>
      <c r="P9" s="115">
        <f t="shared" si="3"/>
        <v>0.97166057971014497</v>
      </c>
      <c r="Q9" s="122">
        <f t="shared" si="4"/>
        <v>1.11740966666667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0.27863159433360402</v>
      </c>
      <c r="Y9" s="115">
        <f t="shared" si="6"/>
        <v>0.88640550724637701</v>
      </c>
      <c r="Z9" s="115">
        <f t="shared" si="7"/>
        <v>1.01936633333333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0.28891036881404503</v>
      </c>
      <c r="AH9" s="142">
        <f t="shared" si="9"/>
        <v>0.88072347826086905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0.28349567250303598</v>
      </c>
      <c r="AQ9" s="142">
        <f t="shared" si="12"/>
        <v>0.56189391304347802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3787.4916125771601</v>
      </c>
      <c r="I10" s="115">
        <v>0.20472927635552199</v>
      </c>
      <c r="J10" s="109">
        <v>21275</v>
      </c>
      <c r="K10" s="109">
        <f t="shared" si="1"/>
        <v>4013.3884337558702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</v>
      </c>
      <c r="P10" s="115">
        <f t="shared" si="3"/>
        <v>1.96302326674501</v>
      </c>
      <c r="Q10" s="126">
        <f t="shared" si="4"/>
        <v>2.25747675675676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0.13018430767886499</v>
      </c>
      <c r="Y10" s="115">
        <f t="shared" si="6"/>
        <v>2.06562068155112</v>
      </c>
      <c r="Z10" s="138">
        <f t="shared" si="7"/>
        <v>2.37546378378378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0.17305267517843001</v>
      </c>
      <c r="AH10" s="142">
        <f t="shared" si="9"/>
        <v>1.72038119858989</v>
      </c>
      <c r="AI10" s="138">
        <f t="shared" si="10"/>
        <v>1.9784383783783801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0.19752137624072899</v>
      </c>
      <c r="AQ10" s="142">
        <f t="shared" si="12"/>
        <v>0.62200470035252597</v>
      </c>
      <c r="AR10" s="145">
        <f t="shared" si="13"/>
        <v>0.71530540540540499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4236.8841395999898</v>
      </c>
      <c r="I11" s="115">
        <v>0.26701212966363203</v>
      </c>
      <c r="J11" s="109">
        <v>18247.922919000001</v>
      </c>
      <c r="K11" s="109">
        <f t="shared" si="1"/>
        <v>4489.5840150689901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0.24290389137862201</v>
      </c>
      <c r="P11" s="115">
        <f t="shared" si="3"/>
        <v>0.49401786932219299</v>
      </c>
      <c r="Q11" s="122">
        <f t="shared" si="4"/>
        <v>0.56812054972052195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0.226315878316071</v>
      </c>
      <c r="Y11" s="115">
        <f t="shared" si="6"/>
        <v>0.87654962545603199</v>
      </c>
      <c r="Z11" s="115">
        <f t="shared" si="7"/>
        <v>1.00803206927444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0.23513006886238999</v>
      </c>
      <c r="AH11" s="142">
        <f t="shared" si="9"/>
        <v>0.87148165139616196</v>
      </c>
      <c r="AI11" s="115">
        <f t="shared" si="10"/>
        <v>1.0022038991055899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</v>
      </c>
      <c r="AR11" s="138">
        <f t="shared" si="13"/>
        <v>1.01168980063906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6407.8538749482504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0.14699394625127099</v>
      </c>
      <c r="P12" s="54">
        <f t="shared" si="3"/>
        <v>1.10279757842598</v>
      </c>
      <c r="Q12" s="128">
        <f t="shared" si="4"/>
        <v>1.2682172151898701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0.19036167141666799</v>
      </c>
      <c r="Y12" s="54">
        <f t="shared" si="6"/>
        <v>1.20136290588883</v>
      </c>
      <c r="Z12" s="141">
        <f t="shared" si="7"/>
        <v>1.3815673417721499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0.15944374650993701</v>
      </c>
      <c r="AH12" s="142">
        <f t="shared" si="9"/>
        <v>1.1759940561364901</v>
      </c>
      <c r="AI12" s="141">
        <f t="shared" si="10"/>
        <v>1.35239316455696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</v>
      </c>
      <c r="AQ12" s="142">
        <f t="shared" si="12"/>
        <v>1.0024717666483201</v>
      </c>
      <c r="AR12" s="146">
        <f t="shared" si="13"/>
        <v>1.1528425316455699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0.21295882126830001</v>
      </c>
      <c r="P13" s="54">
        <f t="shared" si="3"/>
        <v>1.3532687865022699</v>
      </c>
      <c r="Q13" s="132">
        <f t="shared" si="4"/>
        <v>1.4895622857142901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0.20925809414095001</v>
      </c>
      <c r="Y13" s="54">
        <f t="shared" si="6"/>
        <v>0.91548423101881904</v>
      </c>
      <c r="Z13" s="54">
        <f t="shared" si="7"/>
        <v>1.0076865714285701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0.17761435723663499</v>
      </c>
      <c r="AH13" s="142">
        <f t="shared" si="9"/>
        <v>1.1570014276443901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0.14095312670822599</v>
      </c>
      <c r="AQ13" s="142">
        <f t="shared" si="12"/>
        <v>0.93546683971447098</v>
      </c>
      <c r="AR13" s="146">
        <f t="shared" si="13"/>
        <v>1.02968171428571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5777.25419414315</v>
      </c>
      <c r="I14" s="54">
        <v>0.26260246337014298</v>
      </c>
      <c r="J14" s="111">
        <v>25300</v>
      </c>
      <c r="K14" s="111">
        <f t="shared" si="1"/>
        <v>6121.8261407223799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</v>
      </c>
      <c r="Q14" s="128">
        <f t="shared" si="4"/>
        <v>1.4518218181818201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0.23753452950739901</v>
      </c>
      <c r="Y14" s="54">
        <f t="shared" si="6"/>
        <v>1.17960632411067</v>
      </c>
      <c r="Z14" s="54">
        <f t="shared" si="7"/>
        <v>1.35654727272727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0.21205773224489899</v>
      </c>
      <c r="AH14" s="142">
        <f t="shared" si="9"/>
        <v>1.0481260869565201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0.21784425616096401</v>
      </c>
      <c r="AQ14" s="142">
        <f t="shared" si="12"/>
        <v>1.5628328063241099</v>
      </c>
      <c r="AR14" s="141">
        <f t="shared" si="13"/>
        <v>1.7972577272727299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5277.2659698183197</v>
      </c>
      <c r="I15" s="115">
        <v>0.27062902409324702</v>
      </c>
      <c r="J15" s="109">
        <v>22425</v>
      </c>
      <c r="K15" s="109">
        <f t="shared" si="1"/>
        <v>5592.0171901610502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0.26093386887447201</v>
      </c>
      <c r="P15" s="115">
        <f t="shared" si="3"/>
        <v>0.64493333333333303</v>
      </c>
      <c r="Q15" s="122">
        <f t="shared" si="4"/>
        <v>0.74167333333333296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0.21187312714588999</v>
      </c>
      <c r="Y15" s="115">
        <f t="shared" si="6"/>
        <v>0.522634559643255</v>
      </c>
      <c r="Z15" s="115">
        <f t="shared" si="7"/>
        <v>0.60102974358974404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0.20431725661972999</v>
      </c>
      <c r="AH15" s="142">
        <f t="shared" si="9"/>
        <v>0.61102430323299906</v>
      </c>
      <c r="AI15" s="115">
        <f t="shared" si="10"/>
        <v>0.70267794871794897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</v>
      </c>
      <c r="AQ15" s="142">
        <f t="shared" si="12"/>
        <v>0.90997904124860596</v>
      </c>
      <c r="AR15" s="145">
        <f t="shared" si="13"/>
        <v>1.0464758974359001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</v>
      </c>
      <c r="I16" s="115">
        <v>0.25722048196748698</v>
      </c>
      <c r="J16" s="109">
        <v>18400</v>
      </c>
      <c r="K16" s="109">
        <f t="shared" si="1"/>
        <v>4360.98954284305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0.81406467391304305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</v>
      </c>
      <c r="Y16" s="115">
        <f t="shared" si="6"/>
        <v>0.88370543478260899</v>
      </c>
      <c r="Z16" s="115">
        <f t="shared" si="7"/>
        <v>1.0162612499999999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0.26809206458261797</v>
      </c>
      <c r="AH16" s="142">
        <f t="shared" si="9"/>
        <v>0.39551630434782598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0.29198353247540798</v>
      </c>
      <c r="AQ16" s="142">
        <f t="shared" si="12"/>
        <v>0.50547445652173895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2191.4200728000001</v>
      </c>
      <c r="I17" s="115">
        <v>0.203969202157471</v>
      </c>
      <c r="J17" s="109">
        <v>12355.458849000001</v>
      </c>
      <c r="K17" s="109">
        <f t="shared" si="1"/>
        <v>2322.1226271420001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0.22285647422534399</v>
      </c>
      <c r="P17" s="115">
        <f t="shared" si="3"/>
        <v>2.6284495296286301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0.14919493418329999</v>
      </c>
      <c r="Y17" s="115">
        <f t="shared" si="6"/>
        <v>1.4765821506885299</v>
      </c>
      <c r="Z17" s="138">
        <f t="shared" si="7"/>
        <v>1.6980694732918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0.194894190164416</v>
      </c>
      <c r="AH17" s="142">
        <f t="shared" si="9"/>
        <v>1.8075403166275399</v>
      </c>
      <c r="AI17" s="138">
        <f t="shared" si="10"/>
        <v>2.0786713641216701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0.146996041256029</v>
      </c>
      <c r="AQ17" s="142">
        <f t="shared" si="12"/>
        <v>1.2174901947261501</v>
      </c>
      <c r="AR17" s="138">
        <f t="shared" si="13"/>
        <v>1.40011372393508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4081.21375195167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0.20800602775673299</v>
      </c>
      <c r="P18" s="54">
        <f t="shared" si="3"/>
        <v>0.89248959156785301</v>
      </c>
      <c r="Q18" s="128">
        <f t="shared" si="4"/>
        <v>1.02636303030303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0.22792687856511901</v>
      </c>
      <c r="Y18" s="54">
        <f t="shared" si="6"/>
        <v>0.88001317523056699</v>
      </c>
      <c r="Z18" s="54">
        <f t="shared" si="7"/>
        <v>1.0120151515151501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</v>
      </c>
      <c r="AH18" s="142">
        <f t="shared" si="9"/>
        <v>0.463363899868248</v>
      </c>
      <c r="AI18" s="54">
        <f t="shared" si="10"/>
        <v>0.53286848484848504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0.246078110304602</v>
      </c>
      <c r="AQ18" s="142">
        <f t="shared" si="12"/>
        <v>1.15543504611331</v>
      </c>
      <c r="AR18" s="146">
        <f t="shared" si="13"/>
        <v>1.3287503030303001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4563.7839526886601</v>
      </c>
      <c r="I19" s="54">
        <v>0.27659296682961598</v>
      </c>
      <c r="J19" s="111">
        <v>18975</v>
      </c>
      <c r="K19" s="111">
        <f t="shared" si="1"/>
        <v>4835.9810670097304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0.23165305527925101</v>
      </c>
      <c r="P19" s="54">
        <f t="shared" si="3"/>
        <v>0.89910250329380803</v>
      </c>
      <c r="Q19" s="128">
        <f t="shared" si="4"/>
        <v>1.0339678787878801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0.26848798132871898</v>
      </c>
      <c r="Y19" s="54">
        <f t="shared" si="6"/>
        <v>0.57286798418972296</v>
      </c>
      <c r="Z19" s="54">
        <f t="shared" si="7"/>
        <v>0.65879818181818195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0.29381096525302303</v>
      </c>
      <c r="AH19" s="142">
        <f t="shared" si="9"/>
        <v>0.870330961791831</v>
      </c>
      <c r="AI19" s="54">
        <f t="shared" si="10"/>
        <v>1.0008806060606099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0.28554007063224301</v>
      </c>
      <c r="AQ19" s="142">
        <f t="shared" si="12"/>
        <v>0.77657338603425596</v>
      </c>
      <c r="AR19" s="146">
        <f t="shared" si="13"/>
        <v>0.89305939393939404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4446.2194056000098</v>
      </c>
      <c r="I20" s="54">
        <v>0.294054972911999</v>
      </c>
      <c r="J20" s="111">
        <v>17388.423211500001</v>
      </c>
      <c r="K20" s="111">
        <f t="shared" si="1"/>
        <v>4711.4046344340004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0.25364213238472999</v>
      </c>
      <c r="P20" s="54">
        <f t="shared" si="3"/>
        <v>0.99102430337692804</v>
      </c>
      <c r="Q20" s="132">
        <f t="shared" si="4"/>
        <v>1.1396779488834701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</v>
      </c>
      <c r="Y20" s="54">
        <f t="shared" si="6"/>
        <v>1.03122576336542</v>
      </c>
      <c r="Z20" s="141">
        <f t="shared" si="7"/>
        <v>1.1859096278702299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0.97703511085260997</v>
      </c>
      <c r="AI20" s="141">
        <f t="shared" si="10"/>
        <v>1.1235903774805001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0.27749061998642599</v>
      </c>
      <c r="AQ20" s="142">
        <f t="shared" si="12"/>
        <v>1.2574826212844299</v>
      </c>
      <c r="AR20" s="141">
        <f t="shared" si="13"/>
        <v>1.4461050144770899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</v>
      </c>
      <c r="P21" s="115">
        <f t="shared" si="3"/>
        <v>1.1053646376811599</v>
      </c>
      <c r="Q21" s="122">
        <f t="shared" si="4"/>
        <v>1.27116933333333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0.25938875488346702</v>
      </c>
      <c r="Y21" s="115">
        <f t="shared" si="6"/>
        <v>0.89981217391304302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</v>
      </c>
      <c r="AH21" s="142">
        <f t="shared" si="9"/>
        <v>0.620684057971014</v>
      </c>
      <c r="AI21" s="115">
        <f t="shared" si="10"/>
        <v>0.71378666666666701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0.26386399041811198</v>
      </c>
      <c r="AQ21" s="142">
        <f t="shared" si="12"/>
        <v>0.888633043478261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5510.9384565766404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0.254956167445687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0.21291776981778501</v>
      </c>
      <c r="Y22" s="115">
        <f t="shared" si="6"/>
        <v>0.53175983436853003</v>
      </c>
      <c r="Z22" s="115">
        <f t="shared" si="7"/>
        <v>0.61152380952380903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0.20126466408947299</v>
      </c>
      <c r="AH22" s="142">
        <f t="shared" si="9"/>
        <v>1.0761701863354001</v>
      </c>
      <c r="AI22" s="138">
        <f t="shared" si="10"/>
        <v>1.2375957142857099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0.24678502404939201</v>
      </c>
      <c r="AQ22" s="142">
        <f t="shared" si="12"/>
        <v>0.88422236024844703</v>
      </c>
      <c r="AR22" s="145">
        <f t="shared" si="13"/>
        <v>1.01685571428571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3648.0176712000002</v>
      </c>
      <c r="I23" s="115">
        <v>0.28220527286069402</v>
      </c>
      <c r="J23" s="109">
        <v>14865.846691500001</v>
      </c>
      <c r="K23" s="109">
        <f t="shared" si="1"/>
        <v>3865.5958680180001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0.25941476027177601</v>
      </c>
      <c r="P23" s="115">
        <f t="shared" si="3"/>
        <v>1.11143753483259</v>
      </c>
      <c r="Q23" s="126">
        <f t="shared" si="4"/>
        <v>1.27815316505748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0.221437560724323</v>
      </c>
      <c r="Y23" s="115">
        <f t="shared" si="6"/>
        <v>1.13476684847325</v>
      </c>
      <c r="Z23" s="138">
        <f t="shared" si="7"/>
        <v>1.30498187574424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0.28293227439623603</v>
      </c>
      <c r="AH23" s="142">
        <f t="shared" si="9"/>
        <v>0.88104029806044204</v>
      </c>
      <c r="AI23" s="115">
        <f t="shared" si="10"/>
        <v>1.0131963427695101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0.30298552338530099</v>
      </c>
      <c r="AQ23" s="142">
        <f t="shared" si="12"/>
        <v>0.60406919204505105</v>
      </c>
      <c r="AR23" s="145">
        <f t="shared" si="13"/>
        <v>0.69467957085180898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1959.3510431915599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0.20778040231636699</v>
      </c>
      <c r="P24" s="54">
        <f t="shared" si="3"/>
        <v>0.87785953177257503</v>
      </c>
      <c r="Q24" s="128">
        <f t="shared" si="4"/>
        <v>1.0095384615384599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0.18311938382541701</v>
      </c>
      <c r="Y24" s="54">
        <f t="shared" si="6"/>
        <v>0.93792642140468196</v>
      </c>
      <c r="Z24" s="141">
        <f t="shared" si="7"/>
        <v>1.0786153846153801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</v>
      </c>
      <c r="AH24" s="142">
        <f t="shared" si="9"/>
        <v>0.86988294314381298</v>
      </c>
      <c r="AI24" s="141">
        <f t="shared" si="10"/>
        <v>1.0003653846153799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0.12944103905208601</v>
      </c>
      <c r="AQ24" s="142">
        <f t="shared" si="12"/>
        <v>0.87015250836120395</v>
      </c>
      <c r="AR24" s="146">
        <f t="shared" si="13"/>
        <v>1.00067538461538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3387.1795271999999</v>
      </c>
      <c r="I25" s="54">
        <v>0.25975019847578801</v>
      </c>
      <c r="J25" s="111">
        <v>14996.1635415</v>
      </c>
      <c r="K25" s="111">
        <f t="shared" si="1"/>
        <v>3589.2005918579998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0.21178199244975901</v>
      </c>
      <c r="P25" s="54">
        <f t="shared" si="3"/>
        <v>0.88496634244311201</v>
      </c>
      <c r="Q25" s="128">
        <f t="shared" si="4"/>
        <v>1.01771129380958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0.25601757725332502</v>
      </c>
      <c r="Y25" s="54">
        <f t="shared" si="6"/>
        <v>0.87408022483388303</v>
      </c>
      <c r="Z25" s="54">
        <f t="shared" si="7"/>
        <v>1.0051922585589701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0.25854813378755598</v>
      </c>
      <c r="AH25" s="142">
        <f t="shared" si="9"/>
        <v>0.57235705493922995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0.92178175849750199</v>
      </c>
      <c r="AR25" s="141">
        <f t="shared" si="13"/>
        <v>1.0600490222721299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</v>
      </c>
      <c r="Q26" s="132">
        <f t="shared" si="4"/>
        <v>1.2852896126631399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</v>
      </c>
      <c r="Y26" s="54">
        <f t="shared" si="6"/>
        <v>0.58470233497458202</v>
      </c>
      <c r="Z26" s="54">
        <f t="shared" si="7"/>
        <v>0.67240768522076999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0.28839511895745701</v>
      </c>
      <c r="AH26" s="142">
        <f t="shared" si="9"/>
        <v>0.48115571715883598</v>
      </c>
      <c r="AI26" s="54">
        <f t="shared" si="10"/>
        <v>0.55332907473266202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0.25873330664823002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3052.4737571999999</v>
      </c>
      <c r="I27" s="115">
        <v>0.25793044907372598</v>
      </c>
      <c r="J27" s="109">
        <v>13609.656531000001</v>
      </c>
      <c r="K27" s="109">
        <f t="shared" si="1"/>
        <v>3234.53201343299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0.28200039194740201</v>
      </c>
      <c r="P27" s="115">
        <f t="shared" si="3"/>
        <v>0.76486573899122001</v>
      </c>
      <c r="Q27" s="122">
        <f t="shared" si="4"/>
        <v>0.87959559983990299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0.20782394136547799</v>
      </c>
      <c r="Y27" s="115">
        <f t="shared" si="6"/>
        <v>0.64441449936838202</v>
      </c>
      <c r="Z27" s="115">
        <f t="shared" si="7"/>
        <v>0.74107667427363999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0.29695686011490502</v>
      </c>
      <c r="AH27" s="142">
        <f t="shared" si="9"/>
        <v>0.46450547709270501</v>
      </c>
      <c r="AI27" s="115">
        <f t="shared" si="10"/>
        <v>0.53418129865661002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0.17078464574541299</v>
      </c>
      <c r="AQ27" s="142">
        <f t="shared" si="12"/>
        <v>1.5998956292837501</v>
      </c>
      <c r="AR27" s="138">
        <f t="shared" si="13"/>
        <v>1.8398799736763201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2806.9963236000099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</v>
      </c>
      <c r="P28" s="115">
        <f t="shared" si="3"/>
        <v>0.89235617612999596</v>
      </c>
      <c r="Q28" s="122">
        <f t="shared" si="4"/>
        <v>1.02620960254949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0.15473840961229601</v>
      </c>
      <c r="Y28" s="115">
        <f t="shared" si="6"/>
        <v>1.08399905059875</v>
      </c>
      <c r="Z28" s="138">
        <f t="shared" si="7"/>
        <v>1.24659890818856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</v>
      </c>
      <c r="AH28" s="142">
        <f t="shared" si="9"/>
        <v>1.0663054648004999</v>
      </c>
      <c r="AI28" s="115">
        <f t="shared" si="10"/>
        <v>1.22625128452058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0.16866539078551099</v>
      </c>
      <c r="AQ28" s="142">
        <f t="shared" si="12"/>
        <v>0.94958205120058903</v>
      </c>
      <c r="AR28" s="145">
        <f t="shared" si="13"/>
        <v>1.0920193588806799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3834.0975455999901</v>
      </c>
      <c r="I29" s="115">
        <v>0.29187000506484301</v>
      </c>
      <c r="J29" s="109">
        <v>15106.767056999999</v>
      </c>
      <c r="K29" s="109">
        <f t="shared" si="1"/>
        <v>4062.7740777840099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0.20972696047675601</v>
      </c>
      <c r="P29" s="115">
        <f t="shared" si="3"/>
        <v>0.96958733425447796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0.24656273542610299</v>
      </c>
      <c r="Y29" s="115">
        <f t="shared" si="6"/>
        <v>0.95159539733147802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</v>
      </c>
      <c r="AH29" s="142">
        <f t="shared" si="9"/>
        <v>1.0727391200813401</v>
      </c>
      <c r="AI29" s="138">
        <f t="shared" si="10"/>
        <v>1.2336499880935401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0.228702045070306</v>
      </c>
      <c r="AQ29" s="142">
        <f t="shared" si="12"/>
        <v>1.1178401001539999</v>
      </c>
      <c r="AR29" s="145">
        <f t="shared" si="13"/>
        <v>1.2855161151771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</v>
      </c>
      <c r="I30" s="54">
        <v>0.23997587453715599</v>
      </c>
      <c r="J30" s="111">
        <v>14993.290795499999</v>
      </c>
      <c r="K30" s="111">
        <f t="shared" si="1"/>
        <v>3315.3258652739901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1.17068895944232</v>
      </c>
      <c r="Q30" s="128">
        <f t="shared" si="4"/>
        <v>1.34629230335867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0.23108520598056301</v>
      </c>
      <c r="Y30" s="54">
        <f t="shared" si="6"/>
        <v>0.88865281022888798</v>
      </c>
      <c r="Z30" s="54">
        <f t="shared" si="7"/>
        <v>1.0219507317632199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0.20852482550406401</v>
      </c>
      <c r="AH30" s="142">
        <f t="shared" si="9"/>
        <v>0.87901916795714996</v>
      </c>
      <c r="AI30" s="141">
        <f t="shared" si="10"/>
        <v>1.0108720431507201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</v>
      </c>
      <c r="AQ30" s="142">
        <f t="shared" si="12"/>
        <v>0.67427158839834</v>
      </c>
      <c r="AR30" s="146">
        <f t="shared" si="13"/>
        <v>0.77541232665809101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3418.4044439999898</v>
      </c>
      <c r="I31" s="54">
        <v>0.22793296125592799</v>
      </c>
      <c r="J31" s="111">
        <v>17247.023374500001</v>
      </c>
      <c r="K31" s="111">
        <f t="shared" si="1"/>
        <v>3622.28785191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0.21916393191470299</v>
      </c>
      <c r="P31" s="54">
        <f t="shared" si="3"/>
        <v>0.88180839497707797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0.21304531236817401</v>
      </c>
      <c r="Y31" s="54">
        <f t="shared" si="6"/>
        <v>0.92776299147700803</v>
      </c>
      <c r="Z31" s="141">
        <f t="shared" si="7"/>
        <v>1.06692744019856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0.21775947491450701</v>
      </c>
      <c r="AH31" s="142">
        <f t="shared" si="9"/>
        <v>0.65581867400512595</v>
      </c>
      <c r="AI31" s="54">
        <f t="shared" si="10"/>
        <v>0.75419147510589502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0.19398379073841801</v>
      </c>
      <c r="AQ31" s="142">
        <f t="shared" si="12"/>
        <v>0.75754347380994203</v>
      </c>
      <c r="AR31" s="146">
        <f t="shared" si="13"/>
        <v>0.87117499488143302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3611.6985995999898</v>
      </c>
      <c r="I32" s="54">
        <v>0.28051919824715998</v>
      </c>
      <c r="J32" s="111">
        <v>14806.3070745</v>
      </c>
      <c r="K32" s="111">
        <f t="shared" si="1"/>
        <v>3827.110623219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0.22936151298000701</v>
      </c>
      <c r="P32" s="54">
        <f t="shared" si="3"/>
        <v>1.2626571842615499</v>
      </c>
      <c r="Q32" s="132">
        <f t="shared" si="4"/>
        <v>1.4520557619007799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</v>
      </c>
      <c r="Y32" s="54">
        <f t="shared" si="6"/>
        <v>0.76326594762196198</v>
      </c>
      <c r="Z32" s="54">
        <f t="shared" si="7"/>
        <v>0.87775583976525595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</v>
      </c>
      <c r="AH32" s="142">
        <f t="shared" si="9"/>
        <v>0.61200338169441904</v>
      </c>
      <c r="AI32" s="54">
        <f t="shared" si="10"/>
        <v>0.70380388894858203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0.2713205318577</v>
      </c>
      <c r="AQ32" s="142">
        <f t="shared" si="12"/>
        <v>0.918316088649617</v>
      </c>
      <c r="AR32" s="141">
        <f t="shared" si="13"/>
        <v>1.0560635019470599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4084.5738779999901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0.18629346859138601</v>
      </c>
      <c r="P33" s="115">
        <f t="shared" si="3"/>
        <v>1.0204826604746799</v>
      </c>
      <c r="Q33" s="126">
        <f t="shared" si="4"/>
        <v>1.1735550595458799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0.26415817171269501</v>
      </c>
      <c r="Y33" s="115">
        <f t="shared" si="6"/>
        <v>0.57781281080225</v>
      </c>
      <c r="Z33" s="115">
        <f t="shared" si="7"/>
        <v>0.66448473242258699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</v>
      </c>
      <c r="AH33" s="142">
        <f t="shared" si="9"/>
        <v>0.59472157651376401</v>
      </c>
      <c r="AI33" s="115">
        <f t="shared" si="10"/>
        <v>0.683929812990829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0.24272373514928999</v>
      </c>
      <c r="AQ33" s="142">
        <f t="shared" si="12"/>
        <v>0.70683244502264897</v>
      </c>
      <c r="AR33" s="145">
        <f t="shared" si="13"/>
        <v>0.81285731177604603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3508.9044479999902</v>
      </c>
      <c r="I34" s="115">
        <v>0.24417656050200001</v>
      </c>
      <c r="J34" s="109">
        <v>16525.911033</v>
      </c>
      <c r="K34" s="109">
        <f t="shared" si="1"/>
        <v>3718.1855347199898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</v>
      </c>
      <c r="P34" s="115">
        <f t="shared" si="3"/>
        <v>0.96538459926005304</v>
      </c>
      <c r="Q34" s="122">
        <f t="shared" si="4"/>
        <v>1.1101922891490601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0.16782857053545899</v>
      </c>
      <c r="Y34" s="115">
        <f t="shared" si="6"/>
        <v>0.89046770072854498</v>
      </c>
      <c r="Z34" s="138">
        <f t="shared" si="7"/>
        <v>1.02403785583783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0.19503167533784899</v>
      </c>
      <c r="AH34" s="142">
        <f t="shared" si="9"/>
        <v>0.88707182137956797</v>
      </c>
      <c r="AI34" s="138">
        <f t="shared" si="10"/>
        <v>1.0201325945865001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0.25969133922225601</v>
      </c>
      <c r="AQ34" s="142">
        <f t="shared" si="12"/>
        <v>1.0131544316416701</v>
      </c>
      <c r="AR34" s="145">
        <f t="shared" si="13"/>
        <v>1.16512759638793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5382.8757607102598</v>
      </c>
      <c r="I35" s="115">
        <v>0.29096625733568998</v>
      </c>
      <c r="J35" s="109">
        <v>21275</v>
      </c>
      <c r="K35" s="109">
        <f t="shared" si="1"/>
        <v>5703.9258507240602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0.14151982259838899</v>
      </c>
      <c r="P35" s="115">
        <f t="shared" si="3"/>
        <v>0.86990176263219698</v>
      </c>
      <c r="Q35" s="122">
        <f t="shared" si="4"/>
        <v>1.0003870270270301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0.23079272685358601</v>
      </c>
      <c r="Y35" s="115">
        <f t="shared" si="6"/>
        <v>0.40779083431257301</v>
      </c>
      <c r="Z35" s="115">
        <f t="shared" si="7"/>
        <v>0.46895945945945899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0.21746199448259701</v>
      </c>
      <c r="AH35" s="142">
        <f t="shared" si="9"/>
        <v>0.88087896592244397</v>
      </c>
      <c r="AI35" s="115">
        <f t="shared" si="10"/>
        <v>1.01301081081081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0.19642708654055799</v>
      </c>
      <c r="AQ35" s="142">
        <f t="shared" si="12"/>
        <v>1.0457320799059899</v>
      </c>
      <c r="AR35" s="138">
        <f t="shared" si="13"/>
        <v>1.2025918918918901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</v>
      </c>
      <c r="I36" s="54">
        <v>0.279620113011607</v>
      </c>
      <c r="J36" s="111">
        <v>14345.934624</v>
      </c>
      <c r="K36" s="111">
        <f t="shared" si="1"/>
        <v>3696.2295003270001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</v>
      </c>
      <c r="P36" s="54">
        <f t="shared" si="3"/>
        <v>1.3371000567582101</v>
      </c>
      <c r="Q36" s="132">
        <f t="shared" si="4"/>
        <v>1.5376650652719399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0.184888677142444</v>
      </c>
      <c r="Y36" s="54">
        <f t="shared" si="6"/>
        <v>1.3109330617286901</v>
      </c>
      <c r="Z36" s="141">
        <f t="shared" si="7"/>
        <v>1.5075730209880001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0.26660575655716501</v>
      </c>
      <c r="AH36" s="142">
        <f t="shared" si="9"/>
        <v>0.88424772121699602</v>
      </c>
      <c r="AI36" s="141">
        <f t="shared" si="10"/>
        <v>1.01688487939955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0.24405976865064</v>
      </c>
      <c r="AQ36" s="142">
        <f t="shared" si="12"/>
        <v>0.88860156790855305</v>
      </c>
      <c r="AR36" s="141">
        <f t="shared" si="13"/>
        <v>1.0218918030948401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3368.1405743999999</v>
      </c>
      <c r="I37" s="54">
        <v>0.297400674662535</v>
      </c>
      <c r="J37" s="111">
        <v>13024.0513575</v>
      </c>
      <c r="K37" s="111">
        <f t="shared" si="1"/>
        <v>3569.0261015159999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0.235674788567411</v>
      </c>
      <c r="P37" s="54">
        <f t="shared" si="3"/>
        <v>1.0133605617579</v>
      </c>
      <c r="Q37" s="128">
        <f t="shared" si="4"/>
        <v>1.1653646460215901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0.20095279378088299</v>
      </c>
      <c r="Y37" s="54">
        <f t="shared" si="6"/>
        <v>0.91399670296485902</v>
      </c>
      <c r="Z37" s="54">
        <f t="shared" si="7"/>
        <v>1.0510962084095901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0.71671477206089496</v>
      </c>
      <c r="AI37" s="54">
        <f t="shared" si="10"/>
        <v>0.82422198787002898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0.25010676093914402</v>
      </c>
      <c r="AQ37" s="142">
        <f t="shared" si="12"/>
        <v>0.872013606845914</v>
      </c>
      <c r="AR37" s="146">
        <f t="shared" si="13"/>
        <v>1.0028156478728001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3181.3022241000099</v>
      </c>
      <c r="I38" s="54">
        <v>0.283237969673857</v>
      </c>
      <c r="J38" s="111">
        <v>12916.691790749999</v>
      </c>
      <c r="K38" s="111">
        <f t="shared" si="1"/>
        <v>3371.0441781802501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</v>
      </c>
      <c r="P38" s="54">
        <f t="shared" si="3"/>
        <v>0.91757473136330203</v>
      </c>
      <c r="Q38" s="128">
        <f t="shared" si="4"/>
        <v>1.0552109410677999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0.216620369666814</v>
      </c>
      <c r="Y38" s="54">
        <f t="shared" si="6"/>
        <v>0.967942117265155</v>
      </c>
      <c r="Z38" s="54">
        <f t="shared" si="7"/>
        <v>1.11313343485493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0.237434826989325</v>
      </c>
      <c r="AH38" s="142">
        <f t="shared" si="9"/>
        <v>0.590833173356757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0.238853399624812</v>
      </c>
      <c r="AQ38" s="142">
        <f t="shared" si="12"/>
        <v>0.69043917316247805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</v>
      </c>
      <c r="I39" s="115">
        <v>0.28597634082324103</v>
      </c>
      <c r="J39" s="109">
        <v>12949.0879635</v>
      </c>
      <c r="K39" s="109">
        <f t="shared" si="1"/>
        <v>3412.1723590800002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</v>
      </c>
      <c r="P39" s="115">
        <f t="shared" si="3"/>
        <v>0.88361358207248997</v>
      </c>
      <c r="Q39" s="122">
        <f t="shared" si="4"/>
        <v>1.0161556193833601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</v>
      </c>
      <c r="Y39" s="115">
        <f t="shared" si="6"/>
        <v>0.519283676113241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0.21391889159281199</v>
      </c>
      <c r="AH39" s="142">
        <f t="shared" si="9"/>
        <v>0.88601143434498397</v>
      </c>
      <c r="AI39" s="115">
        <f t="shared" si="10"/>
        <v>1.0189131494967301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0.28788871253015702</v>
      </c>
      <c r="AQ39" s="142">
        <f t="shared" si="12"/>
        <v>0.62131557239228097</v>
      </c>
      <c r="AR39" s="145">
        <f t="shared" si="13"/>
        <v>0.71451290825112301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4102.8419376000002</v>
      </c>
      <c r="I40" s="115">
        <v>0.31500913545947001</v>
      </c>
      <c r="J40" s="109">
        <v>14978.194906500001</v>
      </c>
      <c r="K40" s="109">
        <f t="shared" si="1"/>
        <v>4347.5471531640096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0.30149890876559898</v>
      </c>
      <c r="P40" s="115">
        <f t="shared" si="3"/>
        <v>0.88958383057344903</v>
      </c>
      <c r="Q40" s="122">
        <f t="shared" si="4"/>
        <v>1.0230214051594699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0.281749955106599</v>
      </c>
      <c r="Y40" s="115">
        <f t="shared" si="6"/>
        <v>0.64691506957190503</v>
      </c>
      <c r="Z40" s="115">
        <f t="shared" si="7"/>
        <v>0.74395233000769101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0.327929924554762</v>
      </c>
      <c r="AH40" s="142">
        <f t="shared" si="9"/>
        <v>0.56272668720195895</v>
      </c>
      <c r="AI40" s="115">
        <f t="shared" si="10"/>
        <v>0.64713569028225304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</v>
      </c>
      <c r="AQ40" s="142">
        <f t="shared" si="12"/>
        <v>0.54937594625832098</v>
      </c>
      <c r="AR40" s="145">
        <f t="shared" si="13"/>
        <v>0.63178233819706897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3245.9611464</v>
      </c>
      <c r="I41" s="115">
        <v>0.303584156555678</v>
      </c>
      <c r="J41" s="109">
        <v>12295.94904</v>
      </c>
      <c r="K41" s="109">
        <f t="shared" si="1"/>
        <v>3439.5595433459998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0.22830008214661199</v>
      </c>
      <c r="P41" s="115">
        <f t="shared" si="3"/>
        <v>1.1325941539523501</v>
      </c>
      <c r="Q41" s="126">
        <f t="shared" si="4"/>
        <v>1.3024832770451999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0.18994591789897999</v>
      </c>
      <c r="Y41" s="115">
        <f t="shared" si="6"/>
        <v>1.05956359754074</v>
      </c>
      <c r="Z41" s="138">
        <f t="shared" si="7"/>
        <v>1.21849813717185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0.22780999338246799</v>
      </c>
      <c r="AH41" s="142">
        <f t="shared" si="9"/>
        <v>0.98440632444260701</v>
      </c>
      <c r="AI41" s="138">
        <f t="shared" si="10"/>
        <v>1.132067273109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0.28843552264226202</v>
      </c>
      <c r="AQ41" s="142">
        <f t="shared" si="12"/>
        <v>0.603574394774818</v>
      </c>
      <c r="AR41" s="145">
        <f t="shared" si="13"/>
        <v>0.69411055399104005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3971.4771095999999</v>
      </c>
      <c r="I42" s="54">
        <v>0.29098761913703702</v>
      </c>
      <c r="J42" s="111">
        <v>15695.508591</v>
      </c>
      <c r="K42" s="111">
        <f t="shared" si="1"/>
        <v>4208.3473514939997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0.22447456613626501</v>
      </c>
      <c r="P42" s="54">
        <f t="shared" si="3"/>
        <v>1.06975889966559</v>
      </c>
      <c r="Q42" s="132">
        <f t="shared" si="4"/>
        <v>1.23022273461543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</v>
      </c>
      <c r="Y42" s="54">
        <f t="shared" si="6"/>
        <v>0.87178761495158497</v>
      </c>
      <c r="Z42" s="54">
        <f t="shared" si="7"/>
        <v>1.00255575719432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0.36328584604815101</v>
      </c>
      <c r="AH42" s="142">
        <f t="shared" si="9"/>
        <v>0.94221349466049897</v>
      </c>
      <c r="AI42" s="54">
        <f t="shared" si="10"/>
        <v>1.08354551885957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0.30087856497093501</v>
      </c>
      <c r="AQ42" s="142">
        <f t="shared" si="12"/>
        <v>0.69697837037742205</v>
      </c>
      <c r="AR42" s="146">
        <f t="shared" si="13"/>
        <v>0.80152512593403502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2867.2355942999998</v>
      </c>
      <c r="I43" s="54">
        <v>0.297833980965789</v>
      </c>
      <c r="J43" s="111">
        <v>11071.003123125</v>
      </c>
      <c r="K43" s="111">
        <f t="shared" si="1"/>
        <v>3038.2457172457498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</v>
      </c>
      <c r="P43" s="54">
        <f t="shared" si="3"/>
        <v>0.51218484331882497</v>
      </c>
      <c r="Q43" s="128">
        <f t="shared" si="4"/>
        <v>0.58901256981664896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0.28280027004504599</v>
      </c>
      <c r="Y43" s="54">
        <f t="shared" si="6"/>
        <v>1.00479332146191</v>
      </c>
      <c r="Z43" s="141">
        <f t="shared" si="7"/>
        <v>1.1555123196812001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0.17638879809572999</v>
      </c>
      <c r="AH43" s="142">
        <f t="shared" si="9"/>
        <v>0.87049835437854095</v>
      </c>
      <c r="AI43" s="54">
        <f t="shared" si="10"/>
        <v>1.0010731075353201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0.22394882789659301</v>
      </c>
      <c r="AQ43" s="142">
        <f t="shared" si="12"/>
        <v>0.40781851019165499</v>
      </c>
      <c r="AR43" s="146">
        <f t="shared" si="13"/>
        <v>0.46899128672040402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3309.4030031999901</v>
      </c>
      <c r="I44" s="54">
        <v>0.264187896021639</v>
      </c>
      <c r="J44" s="111">
        <v>14405.707116</v>
      </c>
      <c r="K44" s="111">
        <f t="shared" si="1"/>
        <v>3506.7852537479998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</v>
      </c>
      <c r="P44" s="54">
        <f t="shared" si="3"/>
        <v>0.886312618824452</v>
      </c>
      <c r="Q44" s="128">
        <f t="shared" si="4"/>
        <v>1.01925951164812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0.26119145771096902</v>
      </c>
      <c r="Y44" s="54">
        <f t="shared" si="6"/>
        <v>0.96874869713962297</v>
      </c>
      <c r="Z44" s="54">
        <f t="shared" si="7"/>
        <v>1.1140610017105701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0.23385789593219899</v>
      </c>
      <c r="AH44" s="142">
        <f t="shared" si="9"/>
        <v>1.1614424661887599</v>
      </c>
      <c r="AI44" s="141">
        <f t="shared" si="10"/>
        <v>1.33565883611707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0.25528646786792403</v>
      </c>
      <c r="AQ44" s="142">
        <f t="shared" si="12"/>
        <v>0.88352344647237901</v>
      </c>
      <c r="AR44" s="141">
        <f t="shared" si="13"/>
        <v>1.0160519634432399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0.88479307996619405</v>
      </c>
      <c r="Q45" s="126">
        <f t="shared" si="4"/>
        <v>1.0175120419611201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0.19319319818046801</v>
      </c>
      <c r="Y45" s="115">
        <f t="shared" si="6"/>
        <v>1.17661029537776</v>
      </c>
      <c r="Z45" s="138">
        <f t="shared" si="7"/>
        <v>1.3531018396844201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0.199528847008623</v>
      </c>
      <c r="AH45" s="142">
        <f t="shared" si="9"/>
        <v>0.47809410940161101</v>
      </c>
      <c r="AI45" s="115">
        <f t="shared" si="10"/>
        <v>0.54980822581185296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0.70436667286917598</v>
      </c>
      <c r="AR45" s="145">
        <f t="shared" si="13"/>
        <v>0.81002167379955203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3807.08437569645</v>
      </c>
      <c r="I46" s="115">
        <v>0.23794277348102799</v>
      </c>
      <c r="J46" s="109">
        <v>18400</v>
      </c>
      <c r="K46" s="109">
        <f t="shared" si="1"/>
        <v>4034.1497652469002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0.212704242743607</v>
      </c>
      <c r="P46" s="115">
        <f t="shared" si="3"/>
        <v>0.69101358695652204</v>
      </c>
      <c r="Q46" s="122">
        <f t="shared" si="4"/>
        <v>0.79466562500000004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0.27402524691264102</v>
      </c>
      <c r="Y46" s="115">
        <f t="shared" si="6"/>
        <v>0.64260978260869595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0.26203608008046803</v>
      </c>
      <c r="AH46" s="142">
        <f t="shared" si="9"/>
        <v>0.55004456521739098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0.30402751869598699</v>
      </c>
      <c r="AQ46" s="142">
        <f t="shared" si="12"/>
        <v>0.58094891304347795</v>
      </c>
      <c r="AR46" s="145">
        <f t="shared" si="13"/>
        <v>0.66809125000000003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3816.2048399999999</v>
      </c>
      <c r="I47" s="115">
        <v>0.26752081140258899</v>
      </c>
      <c r="J47" s="109">
        <v>16404.837974999999</v>
      </c>
      <c r="K47" s="109">
        <f t="shared" si="1"/>
        <v>4043.8142001000101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0.224107648628349</v>
      </c>
      <c r="P47" s="115">
        <f t="shared" si="3"/>
        <v>0.53482576380032798</v>
      </c>
      <c r="Q47" s="122">
        <f t="shared" si="4"/>
        <v>0.61504962837037702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0.21146502873197601</v>
      </c>
      <c r="Y47" s="115">
        <f t="shared" si="6"/>
        <v>0.47428264831734801</v>
      </c>
      <c r="Z47" s="115">
        <f t="shared" si="7"/>
        <v>0.54542504556494997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0.20409859543025399</v>
      </c>
      <c r="AH47" s="142">
        <f t="shared" si="9"/>
        <v>0.67251868118496305</v>
      </c>
      <c r="AI47" s="115">
        <f t="shared" si="10"/>
        <v>0.77339648336270705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</v>
      </c>
      <c r="AQ47" s="142">
        <f t="shared" si="12"/>
        <v>0.88384719325458605</v>
      </c>
      <c r="AR47" s="138">
        <f t="shared" si="13"/>
        <v>1.0164242722427701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3413.8797839999902</v>
      </c>
      <c r="I48" s="54">
        <v>0.28915750534263301</v>
      </c>
      <c r="J48" s="111">
        <v>13577.243125499999</v>
      </c>
      <c r="K48" s="111">
        <f t="shared" si="1"/>
        <v>3617.49332826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0.34034810603879201</v>
      </c>
      <c r="P48" s="54">
        <f t="shared" si="3"/>
        <v>0.53716206836587999</v>
      </c>
      <c r="Q48" s="128">
        <f t="shared" si="4"/>
        <v>0.61773637862076203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0.246617460548475</v>
      </c>
      <c r="Y48" s="54">
        <f t="shared" si="6"/>
        <v>0.88561793354180596</v>
      </c>
      <c r="Z48" s="54">
        <f t="shared" si="7"/>
        <v>1.01846062357308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</v>
      </c>
      <c r="AH48" s="142">
        <f t="shared" si="9"/>
        <v>0.45964559537709399</v>
      </c>
      <c r="AI48" s="54">
        <f t="shared" si="10"/>
        <v>0.52859243468365802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0.24113310408817301</v>
      </c>
      <c r="AQ48" s="142">
        <f t="shared" si="12"/>
        <v>0.51041216069737205</v>
      </c>
      <c r="AR48" s="146">
        <f t="shared" si="13"/>
        <v>0.58697398480197804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3555.4978998000001</v>
      </c>
      <c r="I49" s="54">
        <v>0.32170344602411299</v>
      </c>
      <c r="J49" s="111">
        <v>12709.912297499999</v>
      </c>
      <c r="K49" s="111">
        <f t="shared" si="1"/>
        <v>3767.5579531095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0.30506480023905402</v>
      </c>
      <c r="P49" s="54">
        <f t="shared" si="3"/>
        <v>1.02160579050998</v>
      </c>
      <c r="Q49" s="132">
        <f t="shared" si="4"/>
        <v>1.1748466590864799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0.324360253821532</v>
      </c>
      <c r="Y49" s="54">
        <f t="shared" si="6"/>
        <v>1.04933296845985</v>
      </c>
      <c r="Z49" s="141">
        <f t="shared" si="7"/>
        <v>1.2067329137288301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0.32771588578556399</v>
      </c>
      <c r="AH49" s="142">
        <f t="shared" si="9"/>
        <v>1.0369678162604199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0.27682454647106902</v>
      </c>
      <c r="AQ49" s="142">
        <f t="shared" si="12"/>
        <v>0.94287039276873497</v>
      </c>
      <c r="AR49" s="141">
        <f t="shared" si="13"/>
        <v>1.0843009516840501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2525.8429286999999</v>
      </c>
      <c r="I50" s="54">
        <v>0.2466305288731</v>
      </c>
      <c r="J50" s="111">
        <v>11777.614804125</v>
      </c>
      <c r="K50" s="111">
        <f t="shared" si="1"/>
        <v>2676.4914176617599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0.21443699702680899</v>
      </c>
      <c r="P50" s="54">
        <f t="shared" si="3"/>
        <v>1.0126481633465201</v>
      </c>
      <c r="Q50" s="128">
        <f t="shared" si="4"/>
        <v>1.1645453878484999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0.23602782166594599</v>
      </c>
      <c r="Y50" s="54">
        <f t="shared" si="6"/>
        <v>0.96193500877885896</v>
      </c>
      <c r="Z50" s="54">
        <f t="shared" si="7"/>
        <v>1.1062252600956901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</v>
      </c>
      <c r="AH50" s="142">
        <f t="shared" si="9"/>
        <v>0.87803431951078104</v>
      </c>
      <c r="AI50" s="54">
        <f t="shared" si="10"/>
        <v>1.0097394674374001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0.29753503417636001</v>
      </c>
      <c r="AQ50" s="142">
        <f t="shared" si="12"/>
        <v>0.90319391293679596</v>
      </c>
      <c r="AR50" s="146">
        <f t="shared" si="13"/>
        <v>1.0386729998773201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</v>
      </c>
      <c r="I51" s="115">
        <v>0.24618584646664499</v>
      </c>
      <c r="J51" s="109">
        <v>12857.440473000001</v>
      </c>
      <c r="K51" s="109">
        <f t="shared" si="1"/>
        <v>2916.6161624639999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0.21861622360563199</v>
      </c>
      <c r="P51" s="115">
        <f t="shared" si="3"/>
        <v>0.52797288964745903</v>
      </c>
      <c r="Q51" s="122">
        <f t="shared" si="4"/>
        <v>0.60716882309457798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</v>
      </c>
      <c r="Y51" s="115">
        <f t="shared" si="6"/>
        <v>0.88881764796018903</v>
      </c>
      <c r="Z51" s="115">
        <f t="shared" si="7"/>
        <v>1.02214029515422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0.32977964677607102</v>
      </c>
      <c r="AH51" s="142">
        <f t="shared" si="9"/>
        <v>1.11450797925852</v>
      </c>
      <c r="AI51" s="138">
        <f t="shared" si="10"/>
        <v>1.2816841761472999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0.23734898829485501</v>
      </c>
      <c r="AQ51" s="142">
        <f t="shared" si="12"/>
        <v>1.03482960142342</v>
      </c>
      <c r="AR51" s="145">
        <f t="shared" si="13"/>
        <v>1.1900540416369401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0.16213141991364699</v>
      </c>
      <c r="P52" s="115">
        <f t="shared" si="3"/>
        <v>0.87594974094626998</v>
      </c>
      <c r="Q52" s="122">
        <f t="shared" si="4"/>
        <v>1.0073422020882099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0.21407474193340401</v>
      </c>
      <c r="Y52" s="115">
        <f t="shared" si="6"/>
        <v>0.87160817287435499</v>
      </c>
      <c r="Z52" s="115">
        <f t="shared" si="7"/>
        <v>1.0023493988055101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0.21220101797284799</v>
      </c>
      <c r="AH52" s="142">
        <f t="shared" si="9"/>
        <v>0.874750784397063</v>
      </c>
      <c r="AI52" s="115">
        <f t="shared" si="10"/>
        <v>1.0059634020566199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0.23695523635506799</v>
      </c>
      <c r="AQ52" s="142">
        <f t="shared" si="12"/>
        <v>0.35602599248719802</v>
      </c>
      <c r="AR52" s="145">
        <f t="shared" si="13"/>
        <v>0.40942989136027702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2346.0773742000001</v>
      </c>
      <c r="I53" s="115">
        <v>0.27011733826234902</v>
      </c>
      <c r="J53" s="109">
        <v>9988.2110407500004</v>
      </c>
      <c r="K53" s="109">
        <f t="shared" si="1"/>
        <v>2486.0041318755002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0.27681795566366302</v>
      </c>
      <c r="P53" s="115">
        <f t="shared" si="3"/>
        <v>0.90551751090361998</v>
      </c>
      <c r="Q53" s="126">
        <f t="shared" si="4"/>
        <v>1.04134513753916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0.26193750913418901</v>
      </c>
      <c r="Y53" s="115">
        <f t="shared" si="6"/>
        <v>1.0001730999918701</v>
      </c>
      <c r="Z53" s="138">
        <f t="shared" si="7"/>
        <v>1.1501990649906599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0.26541809694389901</v>
      </c>
      <c r="AH53" s="142">
        <f t="shared" si="9"/>
        <v>0.944112009801098</v>
      </c>
      <c r="AI53" s="115">
        <f t="shared" si="10"/>
        <v>1.08572881127126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0.27145819425654699</v>
      </c>
      <c r="AQ53" s="142">
        <f t="shared" si="12"/>
        <v>1.1862955189531399</v>
      </c>
      <c r="AR53" s="138">
        <f t="shared" si="13"/>
        <v>1.3642398467961101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2456.9485920000002</v>
      </c>
      <c r="I54" s="54">
        <v>0.25017687829559399</v>
      </c>
      <c r="J54" s="111">
        <v>11293.9728885</v>
      </c>
      <c r="K54" s="111">
        <f t="shared" si="1"/>
        <v>2603.4880258800099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0.19046957814058399</v>
      </c>
      <c r="P54" s="54">
        <f t="shared" si="3"/>
        <v>0.94371485616480599</v>
      </c>
      <c r="Q54" s="128">
        <f t="shared" si="4"/>
        <v>1.0852720845895301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</v>
      </c>
      <c r="Y54" s="54">
        <f t="shared" si="6"/>
        <v>0.89315248934865499</v>
      </c>
      <c r="Z54" s="54">
        <f t="shared" si="7"/>
        <v>1.02712536275095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0.22706926747488901</v>
      </c>
      <c r="AH54" s="142">
        <f t="shared" si="9"/>
        <v>0.91052724329372703</v>
      </c>
      <c r="AI54" s="141">
        <f t="shared" si="10"/>
        <v>1.0471063297877901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0.237259703877374</v>
      </c>
      <c r="AQ54" s="142">
        <f t="shared" si="12"/>
        <v>0.67826796430511005</v>
      </c>
      <c r="AR54" s="146">
        <f t="shared" si="13"/>
        <v>0.78000815895087705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3163.8987827999999</v>
      </c>
      <c r="I55" s="54">
        <v>0.28846910084042698</v>
      </c>
      <c r="J55" s="111">
        <v>12613.0791465</v>
      </c>
      <c r="K55" s="111">
        <f t="shared" si="1"/>
        <v>3352.60274591701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0.22845817082487699</v>
      </c>
      <c r="P55" s="54">
        <f t="shared" si="3"/>
        <v>0.86962587585472295</v>
      </c>
      <c r="Q55" s="128">
        <f t="shared" si="4"/>
        <v>1.00006975723293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0.22518229077518201</v>
      </c>
      <c r="Y55" s="54">
        <f t="shared" si="6"/>
        <v>0.64847289904381999</v>
      </c>
      <c r="Z55" s="54">
        <f t="shared" si="7"/>
        <v>0.74574383390039201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</v>
      </c>
      <c r="AH55" s="142">
        <f t="shared" si="9"/>
        <v>0.66686254024926295</v>
      </c>
      <c r="AI55" s="54">
        <f t="shared" si="10"/>
        <v>0.76689192128665296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0.29393741609388802</v>
      </c>
      <c r="AQ55" s="142">
        <f t="shared" si="12"/>
        <v>0.51260758177309396</v>
      </c>
      <c r="AR55" s="146">
        <f t="shared" si="13"/>
        <v>0.58949871903905804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3171.8894003999999</v>
      </c>
      <c r="I56" s="54">
        <v>0.27431923497695698</v>
      </c>
      <c r="J56" s="111">
        <v>13297.1820615</v>
      </c>
      <c r="K56" s="111">
        <f t="shared" si="1"/>
        <v>3361.06994678099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0.22877353081948301</v>
      </c>
      <c r="P56" s="54">
        <f t="shared" si="3"/>
        <v>1.01659960264356</v>
      </c>
      <c r="Q56" s="132">
        <f t="shared" si="4"/>
        <v>1.1690895430401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0.26750435942829798</v>
      </c>
      <c r="Y56" s="54">
        <f t="shared" si="6"/>
        <v>1.13122539275086</v>
      </c>
      <c r="Z56" s="141">
        <f t="shared" si="7"/>
        <v>1.30090920166349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0.29861494460730198</v>
      </c>
      <c r="AH56" s="142">
        <f t="shared" si="9"/>
        <v>0.63212190080007202</v>
      </c>
      <c r="AI56" s="54">
        <f t="shared" si="10"/>
        <v>0.72694018592008303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0.25153335836775598</v>
      </c>
      <c r="AQ56" s="142">
        <f t="shared" si="12"/>
        <v>0.92523814016367201</v>
      </c>
      <c r="AR56" s="141">
        <f t="shared" si="13"/>
        <v>1.06402386118822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2999.3392800000001</v>
      </c>
      <c r="I57" s="115">
        <v>0.28312413652363699</v>
      </c>
      <c r="J57" s="109">
        <v>12182.7838995</v>
      </c>
      <c r="K57" s="109">
        <f t="shared" si="1"/>
        <v>3178.2284442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0.25018205767511897</v>
      </c>
      <c r="P57" s="115">
        <f t="shared" si="3"/>
        <v>0.87241964461310095</v>
      </c>
      <c r="Q57" s="122">
        <f t="shared" si="4"/>
        <v>1.00328259130507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0.25375930025497501</v>
      </c>
      <c r="Y57" s="115">
        <f t="shared" si="6"/>
        <v>0.87950012808154199</v>
      </c>
      <c r="Z57" s="115">
        <f t="shared" si="7"/>
        <v>1.0114251472937701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0.147393082223164</v>
      </c>
      <c r="AH57" s="142">
        <f t="shared" si="9"/>
        <v>0.94947920733246705</v>
      </c>
      <c r="AI57" s="115">
        <f t="shared" si="10"/>
        <v>1.0919010884323399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0.19398880052762099</v>
      </c>
      <c r="AQ57" s="142">
        <f t="shared" si="12"/>
        <v>1.05291123160499</v>
      </c>
      <c r="AR57" s="138">
        <f t="shared" si="13"/>
        <v>1.21084791634574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2842.6588092000002</v>
      </c>
      <c r="I58" s="115">
        <v>0.26416907999867201</v>
      </c>
      <c r="J58" s="109">
        <v>12374.8685145</v>
      </c>
      <c r="K58" s="109">
        <f t="shared" si="1"/>
        <v>3012.2031024630101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0.16981338745046401</v>
      </c>
      <c r="P58" s="115">
        <f t="shared" si="3"/>
        <v>1.4828698970416001</v>
      </c>
      <c r="Q58" s="126">
        <f t="shared" si="4"/>
        <v>1.70530038159784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0.27577093816543802</v>
      </c>
      <c r="Y58" s="115">
        <f t="shared" si="6"/>
        <v>0.92709752726318595</v>
      </c>
      <c r="Z58" s="138">
        <f t="shared" si="7"/>
        <v>1.06616215635266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0.20084871849979</v>
      </c>
      <c r="AH58" s="142">
        <f t="shared" si="9"/>
        <v>0.97383741781816602</v>
      </c>
      <c r="AI58" s="138">
        <f t="shared" si="10"/>
        <v>1.11991303049089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0.25777167595723999</v>
      </c>
      <c r="AQ58" s="142">
        <f t="shared" si="12"/>
        <v>0.53738833606254999</v>
      </c>
      <c r="AR58" s="145">
        <f t="shared" si="13"/>
        <v>0.61799658647193301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2425.54512690001</v>
      </c>
      <c r="I59" s="115">
        <v>0.26381004379860301</v>
      </c>
      <c r="J59" s="109">
        <v>10573.429486499999</v>
      </c>
      <c r="K59" s="109">
        <f t="shared" si="1"/>
        <v>2570.2115683972502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0.24839463674203499</v>
      </c>
      <c r="P59" s="115">
        <f t="shared" si="3"/>
        <v>1.0022566484725199</v>
      </c>
      <c r="Q59" s="122">
        <f t="shared" si="4"/>
        <v>1.1525951457434001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0.27075227152551101</v>
      </c>
      <c r="Y59" s="115">
        <f t="shared" si="6"/>
        <v>0.87820229111621095</v>
      </c>
      <c r="Z59" s="115">
        <f t="shared" si="7"/>
        <v>1.0099326347836399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</v>
      </c>
      <c r="AH59" s="142">
        <f t="shared" si="9"/>
        <v>0.53819151177634295</v>
      </c>
      <c r="AI59" s="115">
        <f t="shared" si="10"/>
        <v>0.61892023854279499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0.22347863688526001</v>
      </c>
      <c r="AQ59" s="142">
        <f t="shared" si="12"/>
        <v>0.56866128512767999</v>
      </c>
      <c r="AR59" s="145">
        <f t="shared" si="13"/>
        <v>0.65396047789683198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</v>
      </c>
      <c r="I60" s="54">
        <v>0.24926636592356</v>
      </c>
      <c r="J60" s="111">
        <v>11235.8435625</v>
      </c>
      <c r="K60" s="111">
        <f t="shared" si="1"/>
        <v>2580.6614870385001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0.22003197539727401</v>
      </c>
      <c r="P60" s="115">
        <f t="shared" si="3"/>
        <v>1.0487917470949599</v>
      </c>
      <c r="Q60" s="128">
        <f t="shared" si="4"/>
        <v>1.2061105091591999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</v>
      </c>
      <c r="Y60" s="54">
        <f t="shared" si="6"/>
        <v>0.87528541540247196</v>
      </c>
      <c r="Z60" s="54">
        <f t="shared" si="7"/>
        <v>1.0065782277128399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0.21916427357440099</v>
      </c>
      <c r="AH60" s="142">
        <f t="shared" si="9"/>
        <v>0.91117324151512702</v>
      </c>
      <c r="AI60" s="141">
        <f t="shared" si="10"/>
        <v>1.0478492277424001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0.20119260327642999</v>
      </c>
      <c r="AQ60" s="142">
        <f t="shared" si="12"/>
        <v>0.95090234574454502</v>
      </c>
      <c r="AR60" s="141">
        <f t="shared" si="13"/>
        <v>1.0935376976062301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2559.8198177999998</v>
      </c>
      <c r="I61" s="54">
        <v>0.29944880772506299</v>
      </c>
      <c r="J61" s="111">
        <v>9830.7046631249996</v>
      </c>
      <c r="K61" s="111">
        <f t="shared" si="1"/>
        <v>2712.4947855045002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0.28674083454958799</v>
      </c>
      <c r="P61" s="115">
        <f t="shared" si="3"/>
        <v>1.0747164483162801</v>
      </c>
      <c r="Q61" s="132">
        <f t="shared" si="4"/>
        <v>1.2359239155637201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0.34557426870963698</v>
      </c>
      <c r="Y61" s="54">
        <f t="shared" si="6"/>
        <v>0.41771573256627997</v>
      </c>
      <c r="Z61" s="54">
        <f t="shared" si="7"/>
        <v>0.48037309245122101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</v>
      </c>
      <c r="AH61" s="142">
        <f t="shared" si="9"/>
        <v>0.429121832519684</v>
      </c>
      <c r="AI61" s="54">
        <f t="shared" si="10"/>
        <v>0.49349010739763599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0.32026713720018901</v>
      </c>
      <c r="AQ61" s="142">
        <f t="shared" si="12"/>
        <v>0.39662670516647802</v>
      </c>
      <c r="AR61" s="146">
        <f t="shared" si="13"/>
        <v>0.45612071094145001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2241.5096466</v>
      </c>
      <c r="I62" s="54">
        <v>0.270683786925284</v>
      </c>
      <c r="J62" s="111">
        <v>9523.0531642499991</v>
      </c>
      <c r="K62" s="111">
        <f t="shared" si="1"/>
        <v>2375.1996862364999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0.20004183375266699</v>
      </c>
      <c r="P62" s="115">
        <f t="shared" si="3"/>
        <v>0.87854702223106995</v>
      </c>
      <c r="Q62" s="128">
        <f t="shared" si="4"/>
        <v>1.0103290755657299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0.19128887649681001</v>
      </c>
      <c r="Y62" s="54">
        <f t="shared" si="6"/>
        <v>0.91893953011331397</v>
      </c>
      <c r="Z62" s="141">
        <f t="shared" si="7"/>
        <v>1.0567804596303101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0.31810978041084198</v>
      </c>
      <c r="AH62" s="142">
        <f t="shared" si="9"/>
        <v>0.51880315218098505</v>
      </c>
      <c r="AI62" s="54">
        <f t="shared" si="10"/>
        <v>0.59662362500813204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0.34188838073291999</v>
      </c>
      <c r="AQ62" s="142">
        <f t="shared" si="12"/>
        <v>0.71453554680810205</v>
      </c>
      <c r="AR62" s="146">
        <f t="shared" si="13"/>
        <v>0.82171587882931696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2573.2204092000002</v>
      </c>
      <c r="I63" s="115">
        <v>0.27828219910904201</v>
      </c>
      <c r="J63" s="109">
        <v>10633.822357499999</v>
      </c>
      <c r="K63" s="109">
        <f t="shared" si="1"/>
        <v>2726.6946264630001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0.384479547776789</v>
      </c>
      <c r="P63" s="115">
        <f t="shared" si="3"/>
        <v>1.141226512162</v>
      </c>
      <c r="Q63" s="126">
        <f t="shared" si="4"/>
        <v>1.3124104889863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0.25512249811823701</v>
      </c>
      <c r="Y63" s="115">
        <f t="shared" si="6"/>
        <v>0.65341226949304898</v>
      </c>
      <c r="Z63" s="115">
        <f t="shared" si="7"/>
        <v>0.75142410991700603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0.29459828785016701</v>
      </c>
      <c r="AH63" s="142">
        <f t="shared" si="9"/>
        <v>0.93591933976408803</v>
      </c>
      <c r="AI63" s="115">
        <f t="shared" si="10"/>
        <v>1.0763072407287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0.284191267815599</v>
      </c>
      <c r="AQ63" s="142">
        <f t="shared" si="12"/>
        <v>0.99921924993470101</v>
      </c>
      <c r="AR63" s="138">
        <f t="shared" si="13"/>
        <v>1.14910213742491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2731.1112548999999</v>
      </c>
      <c r="I64" s="115">
        <v>0.27956656546206299</v>
      </c>
      <c r="J64" s="109">
        <v>11234.454799499999</v>
      </c>
      <c r="K64" s="109">
        <f t="shared" si="1"/>
        <v>2894.0025333172398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0.253115341599221</v>
      </c>
      <c r="P64" s="115">
        <f t="shared" si="3"/>
        <v>0.74016052833913004</v>
      </c>
      <c r="Q64" s="122">
        <f t="shared" si="4"/>
        <v>0.85118460759000003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0.30428240497735998</v>
      </c>
      <c r="Y64" s="115">
        <f t="shared" si="6"/>
        <v>0.63593206145775505</v>
      </c>
      <c r="Z64" s="115">
        <f t="shared" si="7"/>
        <v>0.73132187067641796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0.30164685371460798</v>
      </c>
      <c r="AH64" s="142">
        <f t="shared" si="9"/>
        <v>0.52076848448937496</v>
      </c>
      <c r="AI64" s="115">
        <f t="shared" si="10"/>
        <v>0.59888375716278097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0.29730612412273999</v>
      </c>
      <c r="AQ64" s="142">
        <f t="shared" si="12"/>
        <v>0.60778027255082201</v>
      </c>
      <c r="AR64" s="145">
        <f t="shared" si="13"/>
        <v>0.69894731343344496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2265.5515805999999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0.21806947111945399</v>
      </c>
      <c r="P65" s="115">
        <f t="shared" si="3"/>
        <v>0.88595328869524503</v>
      </c>
      <c r="Q65" s="122">
        <f t="shared" si="4"/>
        <v>1.0188462819995301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0.21899197001908599</v>
      </c>
      <c r="Y65" s="115">
        <f t="shared" si="6"/>
        <v>0.88347968538851795</v>
      </c>
      <c r="Z65" s="138">
        <f t="shared" si="7"/>
        <v>1.0160016381968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0.25925376148641799</v>
      </c>
      <c r="AH65" s="142">
        <f t="shared" si="9"/>
        <v>0.95093530848283503</v>
      </c>
      <c r="AI65" s="138">
        <f t="shared" si="10"/>
        <v>1.0935756047552601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</v>
      </c>
      <c r="AQ65" s="142">
        <f t="shared" si="12"/>
        <v>0.93127995674161002</v>
      </c>
      <c r="AR65" s="145">
        <f t="shared" si="13"/>
        <v>1.0709719502528501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2473.9347023999999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0.260133579193012</v>
      </c>
      <c r="P66" s="54">
        <f t="shared" si="3"/>
        <v>1.05689455827058</v>
      </c>
      <c r="Q66" s="128">
        <f t="shared" si="4"/>
        <v>1.21542874201117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0.27344116138921198</v>
      </c>
      <c r="Y66" s="54">
        <f t="shared" si="6"/>
        <v>0.65638339433247805</v>
      </c>
      <c r="Z66" s="54">
        <f t="shared" si="7"/>
        <v>0.754840903482349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0.226662384218488</v>
      </c>
      <c r="AH66" s="142">
        <f t="shared" si="9"/>
        <v>0.61128098955620103</v>
      </c>
      <c r="AI66" s="54">
        <f t="shared" si="10"/>
        <v>0.70297313798963101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0.27738963956965101</v>
      </c>
      <c r="AQ66" s="142">
        <f t="shared" si="12"/>
        <v>0.66965354419915102</v>
      </c>
      <c r="AR66" s="146">
        <f t="shared" si="13"/>
        <v>0.77010157582902306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1934.6833799999999</v>
      </c>
      <c r="I67" s="54">
        <v>0.226411167912283</v>
      </c>
      <c r="J67" s="111">
        <v>9826.7497469999998</v>
      </c>
      <c r="K67" s="111">
        <f t="shared" ref="K67:K127" si="23">J67*L67</f>
        <v>2050.0734244499999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0.28648029748628601</v>
      </c>
      <c r="P67" s="54">
        <f t="shared" ref="P67:P128" si="25">M67/J67</f>
        <v>1.0940972627579399</v>
      </c>
      <c r="Q67" s="132">
        <f t="shared" ref="Q67:Q128" si="26">M67/G67</f>
        <v>1.2582118521716299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0.28098979520676898</v>
      </c>
      <c r="Y67" s="54">
        <f t="shared" ref="Y67:Y128" si="28">V67/J67</f>
        <v>0.87554890696454801</v>
      </c>
      <c r="Z67" s="54">
        <f t="shared" ref="Z67:Z128" si="29">V67/G67</f>
        <v>1.00688124300923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0.256090187395144</v>
      </c>
      <c r="AH67" s="142">
        <f t="shared" ref="AH67:AH128" si="31">AE67/J67</f>
        <v>0.49313456888218798</v>
      </c>
      <c r="AI67" s="54">
        <f t="shared" ref="AI67:AI128" si="32">AE67/G67</f>
        <v>0.567104754214517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0.23577847970149901</v>
      </c>
      <c r="AQ67" s="142">
        <f t="shared" ref="AQ67:AQ128" si="34">AN67/J67</f>
        <v>0.87437456139789504</v>
      </c>
      <c r="AR67" s="146">
        <f t="shared" ref="AR67:AR128" si="35">AN67/G67</f>
        <v>1.0055307456075799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2831.3713511999999</v>
      </c>
      <c r="I68" s="54">
        <v>0.29239119117733298</v>
      </c>
      <c r="J68" s="111">
        <v>11136.029922</v>
      </c>
      <c r="K68" s="111">
        <f t="shared" si="23"/>
        <v>3000.242428218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0.23580156039992101</v>
      </c>
      <c r="P68" s="54">
        <f t="shared" si="25"/>
        <v>0.883253733053323</v>
      </c>
      <c r="Q68" s="128">
        <f t="shared" si="26"/>
        <v>1.0157417930113199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</v>
      </c>
      <c r="Y68" s="54">
        <f t="shared" si="28"/>
        <v>0.92482599922381903</v>
      </c>
      <c r="Z68" s="141">
        <f t="shared" si="29"/>
        <v>1.06354989910739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0.20475753718740899</v>
      </c>
      <c r="AH68" s="142">
        <f t="shared" si="31"/>
        <v>0.89388319443490105</v>
      </c>
      <c r="AI68" s="141">
        <f t="shared" si="32"/>
        <v>1.0279656736001399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0.22618969621524801</v>
      </c>
      <c r="AQ68" s="142">
        <f t="shared" si="34"/>
        <v>0.98682924497982505</v>
      </c>
      <c r="AR68" s="141">
        <f t="shared" si="35"/>
        <v>1.1348536317268001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2876.9260589999999</v>
      </c>
      <c r="I69" s="115">
        <v>0.29401597152974202</v>
      </c>
      <c r="J69" s="109">
        <v>11252.670903</v>
      </c>
      <c r="K69" s="109">
        <f t="shared" si="23"/>
        <v>3048.5141489475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0.96599821444187095</v>
      </c>
      <c r="Q69" s="122">
        <f t="shared" si="26"/>
        <v>1.1108979466081501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0.29122059703029501</v>
      </c>
      <c r="Y69" s="115">
        <f t="shared" si="28"/>
        <v>0.897504253617467</v>
      </c>
      <c r="Z69" s="115">
        <f t="shared" si="29"/>
        <v>1.0321298916600901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0.33504560423805202</v>
      </c>
      <c r="AH69" s="142">
        <f t="shared" si="31"/>
        <v>0.61363742524089004</v>
      </c>
      <c r="AI69" s="115">
        <f t="shared" si="32"/>
        <v>0.70568303902702301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0.29791276552604301</v>
      </c>
      <c r="AQ69" s="142">
        <f t="shared" si="34"/>
        <v>0.74509421561104405</v>
      </c>
      <c r="AR69" s="145">
        <f t="shared" si="35"/>
        <v>0.85685834795269999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2980.8718632</v>
      </c>
      <c r="I70" s="115">
        <v>0.28594217968934799</v>
      </c>
      <c r="J70" s="109">
        <v>11988.446917499999</v>
      </c>
      <c r="K70" s="109">
        <f t="shared" si="23"/>
        <v>3158.659577898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</v>
      </c>
      <c r="P70" s="115">
        <f t="shared" si="25"/>
        <v>0.96759572610419398</v>
      </c>
      <c r="Q70" s="126">
        <f t="shared" si="26"/>
        <v>1.1127350850198201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</v>
      </c>
      <c r="Z70" s="138">
        <f t="shared" si="29"/>
        <v>1.2208231892519401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0.27257625848899902</v>
      </c>
      <c r="AH70" s="142">
        <f t="shared" si="31"/>
        <v>0.87071411933788601</v>
      </c>
      <c r="AI70" s="115">
        <f t="shared" si="32"/>
        <v>1.00132123723857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0.22623240970938099</v>
      </c>
      <c r="AQ70" s="142">
        <f t="shared" si="34"/>
        <v>1.0528486372638599</v>
      </c>
      <c r="AR70" s="138">
        <f t="shared" si="35"/>
        <v>1.21077593285344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2938.7253357</v>
      </c>
      <c r="I71" s="115">
        <v>0.263596337644044</v>
      </c>
      <c r="J71" s="109">
        <v>12820.869084374999</v>
      </c>
      <c r="K71" s="109">
        <f t="shared" si="23"/>
        <v>3113.9993110792502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0.30480513514820401</v>
      </c>
      <c r="P71" s="115">
        <f t="shared" si="25"/>
        <v>0.64522926999400598</v>
      </c>
      <c r="Q71" s="122">
        <f t="shared" si="26"/>
        <v>0.74201366049310702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0.26986398169079001</v>
      </c>
      <c r="Y71" s="115">
        <f t="shared" si="28"/>
        <v>0.88744997902415301</v>
      </c>
      <c r="Z71" s="115">
        <f t="shared" si="29"/>
        <v>1.0205674758777801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0.15514893978387101</v>
      </c>
      <c r="AH71" s="142">
        <f t="shared" si="31"/>
        <v>1.41445247437249</v>
      </c>
      <c r="AI71" s="138">
        <f t="shared" si="32"/>
        <v>1.6266203455283701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0.32118591306431199</v>
      </c>
      <c r="AQ71" s="142">
        <f t="shared" si="34"/>
        <v>0.92457226744842502</v>
      </c>
      <c r="AR71" s="145">
        <f t="shared" si="35"/>
        <v>1.0632581075656899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1657.6639631999999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0.21127742238976799</v>
      </c>
      <c r="P72" s="54">
        <f t="shared" si="25"/>
        <v>0.93715590080945099</v>
      </c>
      <c r="Q72" s="132">
        <f t="shared" si="26"/>
        <v>1.07772928593087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0.21451985425574299</v>
      </c>
      <c r="Y72" s="54">
        <f t="shared" si="28"/>
        <v>1.1005934437923901</v>
      </c>
      <c r="Z72" s="141">
        <f t="shared" si="29"/>
        <v>1.26568246036125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0.19668073164224201</v>
      </c>
      <c r="AH72" s="142">
        <f t="shared" si="31"/>
        <v>1.0232301014758101</v>
      </c>
      <c r="AI72" s="141">
        <f t="shared" si="32"/>
        <v>1.17671461669718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5.5199917959002302E-2</v>
      </c>
      <c r="AQ72" s="142">
        <f t="shared" si="34"/>
        <v>0.88737508953445399</v>
      </c>
      <c r="AR72" s="141">
        <f t="shared" si="35"/>
        <v>1.0204813529646199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2687.6525571000002</v>
      </c>
      <c r="I73" s="54">
        <v>0.31820386757664498</v>
      </c>
      <c r="J73" s="111">
        <v>9713.2711308750004</v>
      </c>
      <c r="K73" s="111">
        <f t="shared" si="23"/>
        <v>2847.9518346127502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0.27979729861656599</v>
      </c>
      <c r="P73" s="54">
        <f t="shared" si="25"/>
        <v>0.68546115003795005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0.31509542121761103</v>
      </c>
      <c r="Y73" s="54">
        <f t="shared" si="28"/>
        <v>0.87462708345450102</v>
      </c>
      <c r="Z73" s="54">
        <f t="shared" si="29"/>
        <v>1.00582114597268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0.33378809864438003</v>
      </c>
      <c r="AH73" s="142">
        <f t="shared" si="31"/>
        <v>0.605201885213972</v>
      </c>
      <c r="AI73" s="54">
        <f t="shared" si="32"/>
        <v>0.69598216799606805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</v>
      </c>
      <c r="AQ73" s="142">
        <f t="shared" si="34"/>
        <v>0.61603036910810205</v>
      </c>
      <c r="AR73" s="146">
        <f t="shared" si="35"/>
        <v>0.708434924474318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2043.5753520000001</v>
      </c>
      <c r="I74" s="54">
        <v>0.26342824831018302</v>
      </c>
      <c r="J74" s="111">
        <v>8921.2590899999996</v>
      </c>
      <c r="K74" s="111">
        <f t="shared" si="23"/>
        <v>2165.4600247799999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</v>
      </c>
      <c r="P74" s="54">
        <f t="shared" si="25"/>
        <v>0.871946428360035</v>
      </c>
      <c r="Q74" s="128">
        <f t="shared" si="26"/>
        <v>1.0027383926140401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0.237100634938473</v>
      </c>
      <c r="Y74" s="54">
        <f t="shared" si="28"/>
        <v>0.99744889260917102</v>
      </c>
      <c r="Z74" s="54">
        <f t="shared" si="29"/>
        <v>1.14706622650055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0.224513866520062</v>
      </c>
      <c r="AH74" s="142">
        <f t="shared" si="31"/>
        <v>0.46282816790157799</v>
      </c>
      <c r="AI74" s="54">
        <f t="shared" si="32"/>
        <v>0.53225239308681505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0.42880942716797599</v>
      </c>
      <c r="AR74" s="146">
        <f t="shared" si="35"/>
        <v>0.49313084124317302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</v>
      </c>
      <c r="I75" s="115">
        <v>0.264020563492255</v>
      </c>
      <c r="J75" s="109">
        <v>8829.4464652499992</v>
      </c>
      <c r="K75" s="109">
        <f t="shared" si="23"/>
        <v>2147.9932186380001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0.15152615467119501</v>
      </c>
      <c r="P75" s="115">
        <f t="shared" si="25"/>
        <v>1.0137215322870801</v>
      </c>
      <c r="Q75" s="122">
        <f t="shared" si="26"/>
        <v>1.16577976213015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0.57451732902673802</v>
      </c>
      <c r="Z75" s="115">
        <f t="shared" si="29"/>
        <v>0.66069492838074795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0.21015994941753799</v>
      </c>
      <c r="AH75" s="142">
        <f t="shared" si="31"/>
        <v>0.57857420848582697</v>
      </c>
      <c r="AI75" s="115">
        <f t="shared" si="32"/>
        <v>0.66536033975870101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0.27824168507251001</v>
      </c>
      <c r="AQ75" s="142">
        <f t="shared" si="34"/>
        <v>0.45585983400444502</v>
      </c>
      <c r="AR75" s="145">
        <f t="shared" si="35"/>
        <v>0.524238809105112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2035.4000435999999</v>
      </c>
      <c r="I76" s="115">
        <v>0.26320553485459702</v>
      </c>
      <c r="J76" s="109">
        <v>8893.0882529999999</v>
      </c>
      <c r="K76" s="109">
        <f t="shared" si="23"/>
        <v>2156.7971176289998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0.18200136649276399</v>
      </c>
      <c r="P76" s="115">
        <f t="shared" si="25"/>
        <v>1.13393792045167</v>
      </c>
      <c r="Q76" s="126">
        <f t="shared" si="26"/>
        <v>1.3040286085194199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0.20409277877604401</v>
      </c>
      <c r="Y76" s="115">
        <f t="shared" si="28"/>
        <v>0.88737003114052004</v>
      </c>
      <c r="Z76" s="138">
        <f t="shared" si="29"/>
        <v>1.0204755358116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0.23266485849702701</v>
      </c>
      <c r="AH76" s="142">
        <f t="shared" si="31"/>
        <v>0.57461928349537506</v>
      </c>
      <c r="AI76" s="115">
        <f t="shared" si="32"/>
        <v>0.66081217601968201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0.20743266939583499</v>
      </c>
      <c r="AQ76" s="142">
        <f t="shared" si="34"/>
        <v>0.68614859387474902</v>
      </c>
      <c r="AR76" s="145">
        <f t="shared" si="35"/>
        <v>0.78907088295596195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</v>
      </c>
      <c r="I77" s="115">
        <v>0.19574303404188501</v>
      </c>
      <c r="J77" s="109">
        <v>7291.6121565000003</v>
      </c>
      <c r="K77" s="109">
        <f t="shared" si="23"/>
        <v>1315.1386783395001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8.3674439002996898E-2</v>
      </c>
      <c r="P77" s="115">
        <f t="shared" si="25"/>
        <v>0.52535432738083798</v>
      </c>
      <c r="Q77" s="122">
        <f t="shared" si="26"/>
        <v>0.60415747648796403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0.23752223501098699</v>
      </c>
      <c r="Y77" s="115">
        <f t="shared" si="28"/>
        <v>0.65534204198453905</v>
      </c>
      <c r="Z77" s="115">
        <f t="shared" si="29"/>
        <v>0.75364334828222002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0.23795151682826299</v>
      </c>
      <c r="AH77" s="142">
        <f t="shared" si="31"/>
        <v>0.327166331505087</v>
      </c>
      <c r="AI77" s="115">
        <f t="shared" si="32"/>
        <v>0.37624128123084999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</v>
      </c>
      <c r="AQ77" s="142">
        <f t="shared" si="34"/>
        <v>0.53873271310765403</v>
      </c>
      <c r="AR77" s="145">
        <f t="shared" si="35"/>
        <v>0.61954262007380301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</v>
      </c>
      <c r="I78" s="54">
        <v>0.262962494792643</v>
      </c>
      <c r="J78" s="111">
        <v>8598.3629467499995</v>
      </c>
      <c r="K78" s="111">
        <f t="shared" si="23"/>
        <v>2083.3932809835001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0.18812627070573201</v>
      </c>
      <c r="P78" s="54">
        <f t="shared" si="25"/>
        <v>0.91238879407448903</v>
      </c>
      <c r="Q78" s="128">
        <f t="shared" si="26"/>
        <v>1.04924711318566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0.22306251287550799</v>
      </c>
      <c r="Y78" s="54">
        <f t="shared" si="28"/>
        <v>0.60406498680812404</v>
      </c>
      <c r="Z78" s="54">
        <f t="shared" si="29"/>
        <v>0.69467473482934206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0.22969411829633399</v>
      </c>
      <c r="AH78" s="142">
        <f t="shared" si="31"/>
        <v>0.33717581101828498</v>
      </c>
      <c r="AI78" s="54">
        <f t="shared" si="32"/>
        <v>0.38775218267102701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0.22307248540790001</v>
      </c>
      <c r="AQ78" s="142">
        <f t="shared" si="34"/>
        <v>0.68543280116218597</v>
      </c>
      <c r="AR78" s="146">
        <f t="shared" si="35"/>
        <v>0.788247721336514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2043.0190116000001</v>
      </c>
      <c r="I79" s="54">
        <v>0.27225473105356801</v>
      </c>
      <c r="J79" s="111">
        <v>8629.6824089999991</v>
      </c>
      <c r="K79" s="111">
        <f t="shared" si="23"/>
        <v>2164.8705026490002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0.22355315103844101</v>
      </c>
      <c r="P79" s="54">
        <f t="shared" si="25"/>
        <v>0.96363105916010505</v>
      </c>
      <c r="Q79" s="132">
        <f t="shared" si="26"/>
        <v>1.1081757180341201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0.251196875275911</v>
      </c>
      <c r="Y79" s="54">
        <f t="shared" si="28"/>
        <v>0.87934985789116105</v>
      </c>
      <c r="Z79" s="141">
        <f t="shared" si="29"/>
        <v>1.01125233657483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0.206451833967675</v>
      </c>
      <c r="AH79" s="142">
        <f t="shared" si="31"/>
        <v>0.87928148921059601</v>
      </c>
      <c r="AI79" s="141">
        <f t="shared" si="32"/>
        <v>1.01117371259218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0.28552820431154702</v>
      </c>
      <c r="AQ79" s="142">
        <f t="shared" si="34"/>
        <v>0.56757708660191297</v>
      </c>
      <c r="AR79" s="146">
        <f t="shared" si="35"/>
        <v>0.65271364959220002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</v>
      </c>
      <c r="I80" s="54">
        <v>0.17573174922194401</v>
      </c>
      <c r="J80" s="111">
        <v>6638.4047677500002</v>
      </c>
      <c r="K80" s="111">
        <f t="shared" si="23"/>
        <v>1128.5288105175</v>
      </c>
      <c r="L80" s="54">
        <v>0.17</v>
      </c>
      <c r="M80" s="117">
        <v>4544.45</v>
      </c>
      <c r="N80" s="117">
        <v>863</v>
      </c>
      <c r="O80" s="54">
        <f t="shared" si="24"/>
        <v>0.189901968335002</v>
      </c>
      <c r="P80" s="54">
        <f t="shared" si="25"/>
        <v>0.68456958546387103</v>
      </c>
      <c r="Q80" s="128">
        <f t="shared" si="26"/>
        <v>0.78725502328345098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0.27490937570415702</v>
      </c>
      <c r="Y80" s="54">
        <f t="shared" si="28"/>
        <v>0.68857958499407701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0.223568536801625</v>
      </c>
      <c r="AH80" s="142">
        <f t="shared" si="31"/>
        <v>0.57933948509492805</v>
      </c>
      <c r="AI80" s="54">
        <f t="shared" si="32"/>
        <v>0.66624040785916705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0.21062121498285899</v>
      </c>
      <c r="AQ80" s="142">
        <f t="shared" si="34"/>
        <v>1.10864134645023</v>
      </c>
      <c r="AR80" s="141">
        <f t="shared" si="35"/>
        <v>1.2749375484177701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1929.7376280000001</v>
      </c>
      <c r="I81" s="115">
        <v>0.252885319497341</v>
      </c>
      <c r="J81" s="109">
        <v>8775.5124599999999</v>
      </c>
      <c r="K81" s="109">
        <f t="shared" si="23"/>
        <v>2044.83269367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0.20499563309723601</v>
      </c>
      <c r="P81" s="115">
        <f t="shared" si="25"/>
        <v>0.87939479718999802</v>
      </c>
      <c r="Q81" s="122">
        <f t="shared" si="26"/>
        <v>1.0113040167684999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</v>
      </c>
      <c r="Y81" s="115">
        <f t="shared" si="28"/>
        <v>1.0153412738701799</v>
      </c>
      <c r="Z81" s="138">
        <f t="shared" si="29"/>
        <v>1.1676424649507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</v>
      </c>
      <c r="AH81" s="142">
        <f t="shared" si="31"/>
        <v>0.67594798902490505</v>
      </c>
      <c r="AI81" s="115">
        <f t="shared" si="32"/>
        <v>0.77734018737864097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</v>
      </c>
      <c r="AQ81" s="142">
        <f t="shared" si="34"/>
        <v>0.54925567275646003</v>
      </c>
      <c r="AR81" s="145">
        <f t="shared" si="35"/>
        <v>0.631644023669929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2094.7223807999999</v>
      </c>
      <c r="I82" s="115">
        <v>0.23892643614158501</v>
      </c>
      <c r="J82" s="109">
        <v>10082.3114295</v>
      </c>
      <c r="K82" s="109">
        <f t="shared" si="23"/>
        <v>2219.657608512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</v>
      </c>
      <c r="P82" s="115">
        <f t="shared" si="25"/>
        <v>0.968446577778864</v>
      </c>
      <c r="Q82" s="126">
        <f t="shared" si="26"/>
        <v>1.1137135644456899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0.574388129199774</v>
      </c>
      <c r="Z82" s="115">
        <f t="shared" si="29"/>
        <v>0.66054634857974004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0.24268273024548301</v>
      </c>
      <c r="AH82" s="142">
        <f t="shared" si="31"/>
        <v>0.51684180125136503</v>
      </c>
      <c r="AI82" s="115">
        <f t="shared" si="32"/>
        <v>0.594368071439069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0.68361605849957496</v>
      </c>
      <c r="AR82" s="145">
        <f t="shared" si="35"/>
        <v>0.786158467274511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</v>
      </c>
      <c r="I83" s="115">
        <v>0.26550888073074103</v>
      </c>
      <c r="J83" s="109">
        <v>9561.3194430000003</v>
      </c>
      <c r="K83" s="109">
        <f t="shared" si="23"/>
        <v>2339.1525989070001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</v>
      </c>
      <c r="P83" s="115">
        <f t="shared" si="25"/>
        <v>0.94847788049162496</v>
      </c>
      <c r="Q83" s="122">
        <f t="shared" si="26"/>
        <v>1.09074956256537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</v>
      </c>
      <c r="Y83" s="115">
        <f t="shared" si="28"/>
        <v>0.89490891408971396</v>
      </c>
      <c r="Z83" s="115">
        <f t="shared" si="29"/>
        <v>1.02914525120317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0.20814864932398899</v>
      </c>
      <c r="AH83" s="142">
        <f t="shared" si="31"/>
        <v>0.54412782995226605</v>
      </c>
      <c r="AI83" s="115">
        <f t="shared" si="32"/>
        <v>0.625747004445106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0.26548584467381797</v>
      </c>
      <c r="AQ83" s="142">
        <f t="shared" si="34"/>
        <v>0.66187099361407697</v>
      </c>
      <c r="AR83" s="145">
        <f t="shared" si="35"/>
        <v>0.76115164265618795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2063.0650697999999</v>
      </c>
      <c r="I84" s="54">
        <v>0.27065450683971198</v>
      </c>
      <c r="J84" s="111">
        <v>8765.8796373749992</v>
      </c>
      <c r="K84" s="111">
        <f t="shared" si="23"/>
        <v>2186.1121650344999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0.20168808573664601</v>
      </c>
      <c r="P84" s="54">
        <f t="shared" si="25"/>
        <v>0.88190236688157297</v>
      </c>
      <c r="Q84" s="128">
        <f t="shared" si="26"/>
        <v>1.01418772191381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</v>
      </c>
      <c r="Y84" s="54">
        <f t="shared" si="28"/>
        <v>0.71895009522253095</v>
      </c>
      <c r="Z84" s="54">
        <f t="shared" si="29"/>
        <v>0.82679260950591005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</v>
      </c>
      <c r="AH84" s="142">
        <f t="shared" si="31"/>
        <v>0.48366851649695097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0.16450542942541899</v>
      </c>
      <c r="AQ84" s="142">
        <f t="shared" si="34"/>
        <v>1.1480513555184599</v>
      </c>
      <c r="AR84" s="141">
        <f t="shared" si="35"/>
        <v>1.32025905884622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2232.6676217999998</v>
      </c>
      <c r="I85" s="54">
        <v>0.30160234221937299</v>
      </c>
      <c r="J85" s="111">
        <v>8513.08960725</v>
      </c>
      <c r="K85" s="111">
        <f t="shared" si="23"/>
        <v>2365.8302978145002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0.26405021360076802</v>
      </c>
      <c r="P85" s="54">
        <f t="shared" si="25"/>
        <v>0.876593615747295</v>
      </c>
      <c r="Q85" s="128">
        <f t="shared" si="26"/>
        <v>1.00808265810939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0.33486237723117801</v>
      </c>
      <c r="Y85" s="54">
        <f t="shared" si="28"/>
        <v>0.66605783112761796</v>
      </c>
      <c r="Z85" s="54">
        <f t="shared" si="29"/>
        <v>0.76596650579676095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</v>
      </c>
      <c r="AH85" s="142">
        <f t="shared" si="31"/>
        <v>0.48803198270834203</v>
      </c>
      <c r="AI85" s="54">
        <f t="shared" si="32"/>
        <v>0.56123678011459399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0.27954531952893802</v>
      </c>
      <c r="AQ85" s="142">
        <f t="shared" si="34"/>
        <v>0.92933240045568599</v>
      </c>
      <c r="AR85" s="146">
        <f t="shared" si="35"/>
        <v>1.0687322605240399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2532.1823100000001</v>
      </c>
      <c r="I86" s="54">
        <v>0.28020656442851199</v>
      </c>
      <c r="J86" s="111">
        <v>10392.367725</v>
      </c>
      <c r="K86" s="111">
        <f t="shared" si="23"/>
        <v>2683.208897775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0.19623707188300099</v>
      </c>
      <c r="P86" s="54">
        <f t="shared" si="25"/>
        <v>0.88283731318793401</v>
      </c>
      <c r="Q86" s="132">
        <f t="shared" si="26"/>
        <v>1.0152629101661199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0.211617219460975</v>
      </c>
      <c r="Y86" s="54">
        <f t="shared" si="28"/>
        <v>0.87333418525661299</v>
      </c>
      <c r="Z86" s="141">
        <f t="shared" si="29"/>
        <v>1.0043343130451099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</v>
      </c>
      <c r="AH86" s="142">
        <f t="shared" si="31"/>
        <v>0.87916731218246003</v>
      </c>
      <c r="AI86" s="141">
        <f t="shared" si="32"/>
        <v>1.01104240900983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0.25094438802713798</v>
      </c>
      <c r="AQ86" s="142">
        <f t="shared" si="34"/>
        <v>1.0214553873477401</v>
      </c>
      <c r="AR86" s="146">
        <f t="shared" si="35"/>
        <v>1.1746736954499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1925.5365360000001</v>
      </c>
      <c r="I87" s="115">
        <v>0.24822870006651801</v>
      </c>
      <c r="J87" s="109">
        <v>8920.6728142499996</v>
      </c>
      <c r="K87" s="109">
        <f t="shared" si="23"/>
        <v>2040.38103654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0.18669435806817999</v>
      </c>
      <c r="P87" s="115">
        <f t="shared" si="25"/>
        <v>0.97695545857016397</v>
      </c>
      <c r="Q87" s="122">
        <f t="shared" si="26"/>
        <v>1.1234987773556899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0.27931368065891898</v>
      </c>
      <c r="Y87" s="115">
        <f t="shared" si="28"/>
        <v>0.61531121186642102</v>
      </c>
      <c r="Z87" s="115">
        <f t="shared" si="29"/>
        <v>0.70760789364638399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</v>
      </c>
      <c r="AH87" s="142">
        <f t="shared" si="31"/>
        <v>0.57030900089431602</v>
      </c>
      <c r="AI87" s="115">
        <f t="shared" si="32"/>
        <v>0.65585535102846304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0.24335250182688001</v>
      </c>
      <c r="AQ87" s="142">
        <f t="shared" si="34"/>
        <v>0.64582460538144604</v>
      </c>
      <c r="AR87" s="145">
        <f t="shared" si="35"/>
        <v>0.74269829618866301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2300.4331560000001</v>
      </c>
      <c r="I88" s="115">
        <v>0.29852410687569603</v>
      </c>
      <c r="J88" s="109">
        <v>8861.92461</v>
      </c>
      <c r="K88" s="109">
        <f t="shared" si="23"/>
        <v>2437.6375620899998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0.25013035515679899</v>
      </c>
      <c r="P88" s="115">
        <f t="shared" si="25"/>
        <v>0.87863758073653897</v>
      </c>
      <c r="Q88" s="122">
        <f t="shared" si="26"/>
        <v>1.0104332178470199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0.24777907875385399</v>
      </c>
      <c r="Y88" s="115">
        <f t="shared" si="28"/>
        <v>0.87314893101985003</v>
      </c>
      <c r="Z88" s="138">
        <f t="shared" si="29"/>
        <v>1.00412127067283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0.346012322167289</v>
      </c>
      <c r="AH88" s="142">
        <f t="shared" si="31"/>
        <v>0.71576325450143996</v>
      </c>
      <c r="AI88" s="115">
        <f t="shared" si="32"/>
        <v>0.82312774267665501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0.16779988485514299</v>
      </c>
      <c r="AQ88" s="142">
        <f t="shared" si="34"/>
        <v>2.11484647238496</v>
      </c>
      <c r="AR88" s="138">
        <f t="shared" si="35"/>
        <v>2.43207344324271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</v>
      </c>
      <c r="I89" s="115">
        <v>0.25887794169282502</v>
      </c>
      <c r="J89" s="109">
        <v>8245.3113539999995</v>
      </c>
      <c r="K89" s="109">
        <f t="shared" si="23"/>
        <v>1966.8162208589999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0.16413170966933599</v>
      </c>
      <c r="P89" s="115">
        <f t="shared" si="25"/>
        <v>1.1519104121389401</v>
      </c>
      <c r="Q89" s="126">
        <f t="shared" si="26"/>
        <v>1.32469697395978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0.23092497469161299</v>
      </c>
      <c r="Y89" s="115">
        <f t="shared" si="28"/>
        <v>0.80867170610425898</v>
      </c>
      <c r="Z89" s="115">
        <f t="shared" si="29"/>
        <v>0.92997246201989803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0.20916637159742599</v>
      </c>
      <c r="AH89" s="142">
        <f t="shared" si="31"/>
        <v>0.66449158373407402</v>
      </c>
      <c r="AI89" s="115">
        <f t="shared" si="32"/>
        <v>0.76416532129418502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0.15578315232624401</v>
      </c>
      <c r="AQ89" s="142">
        <f t="shared" si="34"/>
        <v>0.37644788252831801</v>
      </c>
      <c r="AR89" s="145">
        <f t="shared" si="35"/>
        <v>0.43291506490756598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2149.3132353000001</v>
      </c>
      <c r="I90" s="54">
        <v>0.27173615920560501</v>
      </c>
      <c r="J90" s="111">
        <v>9095.9930684999999</v>
      </c>
      <c r="K90" s="111">
        <f t="shared" si="23"/>
        <v>2277.5044175482499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0.26530542351055503</v>
      </c>
      <c r="P90" s="54">
        <f t="shared" si="25"/>
        <v>1.12352548237872</v>
      </c>
      <c r="Q90" s="128">
        <f t="shared" si="26"/>
        <v>1.29205430473553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0.28163664686614898</v>
      </c>
      <c r="Y90" s="54">
        <f t="shared" si="28"/>
        <v>0.87300748144803797</v>
      </c>
      <c r="Z90" s="54">
        <f t="shared" si="29"/>
        <v>1.0039586036652399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0.19825774022301201</v>
      </c>
      <c r="AH90" s="142">
        <f t="shared" si="31"/>
        <v>0.63908799800334903</v>
      </c>
      <c r="AI90" s="54">
        <f t="shared" si="32"/>
        <v>0.73495119770385098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0.26520880561658999</v>
      </c>
      <c r="AQ90" s="142">
        <f t="shared" si="34"/>
        <v>0.82006768736798297</v>
      </c>
      <c r="AR90" s="146">
        <f t="shared" si="35"/>
        <v>0.94307784047318099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1666.8609300000001</v>
      </c>
      <c r="I91" s="54">
        <v>0.27066666093786301</v>
      </c>
      <c r="J91" s="111">
        <v>7082.1063180000001</v>
      </c>
      <c r="K91" s="111">
        <f t="shared" si="23"/>
        <v>1766.277278325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1.1462564434209901</v>
      </c>
      <c r="Q91" s="132">
        <f t="shared" si="26"/>
        <v>1.3181949099341399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</v>
      </c>
      <c r="Y91" s="54">
        <f t="shared" si="28"/>
        <v>0.98754518584734996</v>
      </c>
      <c r="Z91" s="141">
        <f t="shared" si="29"/>
        <v>1.1356769637244499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0.23193018706174601</v>
      </c>
      <c r="AH91" s="142">
        <f t="shared" si="31"/>
        <v>0.96354808775690604</v>
      </c>
      <c r="AI91" s="141">
        <f t="shared" si="32"/>
        <v>1.1080803009204401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</v>
      </c>
      <c r="AQ91" s="142">
        <f t="shared" si="34"/>
        <v>0.91458807721333102</v>
      </c>
      <c r="AR91" s="141">
        <f t="shared" si="35"/>
        <v>1.0517762887953299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1874.7864827999999</v>
      </c>
      <c r="I92" s="54">
        <v>0.24492238552476001</v>
      </c>
      <c r="J92" s="111">
        <v>8802.8068590000003</v>
      </c>
      <c r="K92" s="111">
        <f t="shared" si="23"/>
        <v>1986.6041051669999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0.14859206128598801</v>
      </c>
      <c r="P92" s="54">
        <f t="shared" si="25"/>
        <v>0.88439291293099997</v>
      </c>
      <c r="Q92" s="128">
        <f t="shared" si="26"/>
        <v>1.01705184987065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0.14227001233791201</v>
      </c>
      <c r="Y92" s="54">
        <f t="shared" si="28"/>
        <v>0.97322253426939598</v>
      </c>
      <c r="Z92" s="54">
        <f t="shared" si="29"/>
        <v>1.1192059144098101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0.13830261885130299</v>
      </c>
      <c r="AH92" s="142">
        <f t="shared" si="31"/>
        <v>0.95478977724098202</v>
      </c>
      <c r="AI92" s="54">
        <f t="shared" si="32"/>
        <v>1.0980082438271299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0.223870159500766</v>
      </c>
      <c r="AQ92" s="142">
        <f t="shared" si="34"/>
        <v>0.872330851170388</v>
      </c>
      <c r="AR92" s="146">
        <f t="shared" si="35"/>
        <v>1.00318047884595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1774.5930846000001</v>
      </c>
      <c r="I93" s="115">
        <v>0.25491981917690798</v>
      </c>
      <c r="J93" s="109">
        <v>8005.5840847500003</v>
      </c>
      <c r="K93" s="109">
        <f t="shared" si="23"/>
        <v>1880.4348864315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0.28356954261831202</v>
      </c>
      <c r="P93" s="115">
        <f t="shared" si="25"/>
        <v>0.52750054902856902</v>
      </c>
      <c r="Q93" s="122">
        <f t="shared" si="26"/>
        <v>0.60662563138285497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0.26063469701405201</v>
      </c>
      <c r="Y93" s="115">
        <f t="shared" si="28"/>
        <v>0.54617876143843502</v>
      </c>
      <c r="Z93" s="115">
        <f t="shared" si="29"/>
        <v>0.6281055756542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0.24438170741382101</v>
      </c>
      <c r="AH93" s="142">
        <f t="shared" si="31"/>
        <v>0.45661502787327901</v>
      </c>
      <c r="AI93" s="115">
        <f t="shared" si="32"/>
        <v>0.52510728205427104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0.27525158361608698</v>
      </c>
      <c r="AQ93" s="142">
        <f t="shared" si="34"/>
        <v>0.53932979209159504</v>
      </c>
      <c r="AR93" s="145">
        <f t="shared" si="35"/>
        <v>0.62022926090533403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</v>
      </c>
      <c r="I94" s="115">
        <v>0.24683525234391901</v>
      </c>
      <c r="J94" s="109">
        <v>8529.2105085000003</v>
      </c>
      <c r="K94" s="109">
        <f t="shared" si="23"/>
        <v>1939.8926273760001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0.229028864707577</v>
      </c>
      <c r="P94" s="115">
        <f t="shared" si="25"/>
        <v>0.94848286273833804</v>
      </c>
      <c r="Q94" s="126">
        <f t="shared" si="26"/>
        <v>1.09075529214909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0.25083796223026</v>
      </c>
      <c r="Y94" s="115">
        <f t="shared" si="28"/>
        <v>0.91120156927241802</v>
      </c>
      <c r="Z94" s="138">
        <f t="shared" si="29"/>
        <v>1.0478818046632801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</v>
      </c>
      <c r="AH94" s="142">
        <f t="shared" si="31"/>
        <v>0.90949801183465495</v>
      </c>
      <c r="AI94" s="138">
        <f t="shared" si="32"/>
        <v>1.0459227136098499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0.19085455434300699</v>
      </c>
      <c r="AQ94" s="142">
        <f t="shared" si="34"/>
        <v>1.85627731713523</v>
      </c>
      <c r="AR94" s="138">
        <f t="shared" si="35"/>
        <v>2.1347189147055201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2004.7581350999999</v>
      </c>
      <c r="I95" s="115">
        <v>0.25958161544995501</v>
      </c>
      <c r="J95" s="109">
        <v>8881.4912850000001</v>
      </c>
      <c r="K95" s="109">
        <f t="shared" si="23"/>
        <v>2124.3276381577498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</v>
      </c>
      <c r="P95" s="115">
        <f t="shared" si="25"/>
        <v>0.61497442543513103</v>
      </c>
      <c r="Q95" s="122">
        <f t="shared" si="26"/>
        <v>0.70722058925040099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0.21165346447636399</v>
      </c>
      <c r="Y95" s="115">
        <f t="shared" si="28"/>
        <v>0.58931319437758101</v>
      </c>
      <c r="Z95" s="115">
        <f t="shared" si="29"/>
        <v>0.67771017353421903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0.28394837164533199</v>
      </c>
      <c r="AH95" s="142">
        <f t="shared" si="31"/>
        <v>0.44567853223986997</v>
      </c>
      <c r="AI95" s="115">
        <f t="shared" si="32"/>
        <v>0.51253031207585098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0.21668950838234199</v>
      </c>
      <c r="AQ95" s="142">
        <f t="shared" si="34"/>
        <v>0.72789352514688599</v>
      </c>
      <c r="AR95" s="145">
        <f t="shared" si="35"/>
        <v>0.83707755391891903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2024.7821747999999</v>
      </c>
      <c r="I96" s="54">
        <v>0.26059125481898099</v>
      </c>
      <c r="J96" s="111">
        <v>8935.4475944999995</v>
      </c>
      <c r="K96" s="111">
        <f t="shared" si="23"/>
        <v>2145.5459687970001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</v>
      </c>
      <c r="P96" s="54">
        <f t="shared" si="25"/>
        <v>0.897812886837137</v>
      </c>
      <c r="Q96" s="128">
        <f t="shared" si="26"/>
        <v>1.0324848198627099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0.14208838948312499</v>
      </c>
      <c r="Y96" s="54">
        <f t="shared" si="28"/>
        <v>0.89468265752246801</v>
      </c>
      <c r="Z96" s="54">
        <f t="shared" si="29"/>
        <v>1.02888505615084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0.23263723790971999</v>
      </c>
      <c r="AH96" s="142">
        <f t="shared" si="31"/>
        <v>0.87557337416601899</v>
      </c>
      <c r="AI96" s="54">
        <f t="shared" si="32"/>
        <v>1.0069093802909199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0.28545100732600698</v>
      </c>
      <c r="AQ96" s="142">
        <f t="shared" si="34"/>
        <v>0.39107162378199101</v>
      </c>
      <c r="AR96" s="146">
        <f t="shared" si="35"/>
        <v>0.44973236734929001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1985.7097512</v>
      </c>
      <c r="I97" s="54">
        <v>0.27479701407005902</v>
      </c>
      <c r="J97" s="111">
        <v>8310.0110152500001</v>
      </c>
      <c r="K97" s="111">
        <f t="shared" si="23"/>
        <v>2104.1431542179998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0.19929616429702701</v>
      </c>
      <c r="P97" s="54">
        <f t="shared" si="25"/>
        <v>1.0743932810215899</v>
      </c>
      <c r="Q97" s="132">
        <f t="shared" si="26"/>
        <v>1.2355522731748301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0.25277399058182898</v>
      </c>
      <c r="Y97" s="54">
        <f t="shared" si="28"/>
        <v>1.21714519769451</v>
      </c>
      <c r="Z97" s="141">
        <f t="shared" si="29"/>
        <v>1.3997169773486799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0.23840321934351</v>
      </c>
      <c r="AH97" s="142">
        <f t="shared" si="31"/>
        <v>0.98202878251593895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0.87030690894727103</v>
      </c>
      <c r="AR97" s="146">
        <f t="shared" si="35"/>
        <v>1.00085294528936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2118.11922</v>
      </c>
      <c r="I98" s="54">
        <v>0.27470140159862499</v>
      </c>
      <c r="J98" s="111">
        <v>8867.2175999999999</v>
      </c>
      <c r="K98" s="111">
        <f t="shared" si="23"/>
        <v>2244.4499020500002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0.27308965624876402</v>
      </c>
      <c r="P98" s="54">
        <f t="shared" si="25"/>
        <v>1.05497918535348</v>
      </c>
      <c r="Q98" s="128">
        <f t="shared" si="26"/>
        <v>1.2132260631564999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0.163098034739037</v>
      </c>
      <c r="Y98" s="54">
        <f t="shared" si="28"/>
        <v>0.93851875248894301</v>
      </c>
      <c r="Z98" s="54">
        <f t="shared" si="29"/>
        <v>1.0792965653622799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0.29226720390800798</v>
      </c>
      <c r="AH98" s="142">
        <f t="shared" si="31"/>
        <v>0.95945091050883902</v>
      </c>
      <c r="AI98" s="54">
        <f t="shared" si="32"/>
        <v>1.10336854708516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</v>
      </c>
      <c r="AQ98" s="142">
        <f t="shared" si="34"/>
        <v>0.88585623521858803</v>
      </c>
      <c r="AR98" s="141">
        <f t="shared" si="35"/>
        <v>1.01873467050138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</v>
      </c>
      <c r="I99" s="115">
        <v>0.212957886076899</v>
      </c>
      <c r="J99" s="109">
        <v>6999.7882657500004</v>
      </c>
      <c r="K99" s="109">
        <f t="shared" si="23"/>
        <v>1373.5368175409999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0.15386276485754299</v>
      </c>
      <c r="P99" s="115">
        <f t="shared" si="25"/>
        <v>0.65495409660206105</v>
      </c>
      <c r="Q99" s="122">
        <f t="shared" si="26"/>
        <v>0.75319721109237003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</v>
      </c>
      <c r="Y99" s="115">
        <f t="shared" si="28"/>
        <v>1.06917662590157</v>
      </c>
      <c r="Z99" s="138">
        <f t="shared" si="29"/>
        <v>1.2295531197868099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0.15898585559767001</v>
      </c>
      <c r="AH99" s="142">
        <f t="shared" si="31"/>
        <v>0.30906649142310899</v>
      </c>
      <c r="AI99" s="115">
        <f t="shared" si="32"/>
        <v>0.355426465136575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0.22934106763123399</v>
      </c>
      <c r="AQ99" s="142">
        <f t="shared" si="34"/>
        <v>0.90090010734407899</v>
      </c>
      <c r="AR99" s="138">
        <f t="shared" si="35"/>
        <v>1.0360351234456899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1356.8909507999999</v>
      </c>
      <c r="I100" s="115">
        <v>0.26197595993398798</v>
      </c>
      <c r="J100" s="109">
        <v>5956.3655909999998</v>
      </c>
      <c r="K100" s="109">
        <f t="shared" si="23"/>
        <v>1437.819803937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0.251654380043903</v>
      </c>
      <c r="P100" s="115">
        <f t="shared" si="25"/>
        <v>0.41835410569243497</v>
      </c>
      <c r="Q100" s="122">
        <f t="shared" si="26"/>
        <v>0.48110722154630098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0.23332623517055401</v>
      </c>
      <c r="Y100" s="115">
        <f t="shared" si="28"/>
        <v>0.46516117213934099</v>
      </c>
      <c r="Z100" s="115">
        <f t="shared" si="29"/>
        <v>0.534935347960242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0.28099857173581</v>
      </c>
      <c r="AH100" s="142">
        <f t="shared" si="31"/>
        <v>0.60889143632822396</v>
      </c>
      <c r="AI100" s="115">
        <f t="shared" si="32"/>
        <v>0.70022515177745703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0.262724470290499</v>
      </c>
      <c r="AQ100" s="142">
        <f t="shared" si="34"/>
        <v>0.49886796815994799</v>
      </c>
      <c r="AR100" s="145">
        <f t="shared" si="35"/>
        <v>0.57369816338394097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2054.0336103</v>
      </c>
      <c r="I101" s="115">
        <v>0.26922382203894502</v>
      </c>
      <c r="J101" s="109">
        <v>8773.8842497500009</v>
      </c>
      <c r="K101" s="109">
        <f t="shared" si="23"/>
        <v>2176.5420434857501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</v>
      </c>
      <c r="P101" s="115">
        <f t="shared" si="25"/>
        <v>1.6199381705320499</v>
      </c>
      <c r="Q101" s="126">
        <f t="shared" si="26"/>
        <v>1.86292889611186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0.33958515782335602</v>
      </c>
      <c r="Y101" s="115">
        <f t="shared" si="28"/>
        <v>0.66894203672304398</v>
      </c>
      <c r="Z101" s="115">
        <f t="shared" si="29"/>
        <v>0.76928334223149997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0.32664921830684601</v>
      </c>
      <c r="AH101" s="142">
        <f t="shared" si="31"/>
        <v>0.45811864911649902</v>
      </c>
      <c r="AI101" s="115">
        <f t="shared" si="32"/>
        <v>0.52683644648397399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0.589971311753685</v>
      </c>
      <c r="AR101" s="145">
        <f t="shared" si="35"/>
        <v>0.67846700851673702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2021.2037244000001</v>
      </c>
      <c r="I102" s="54">
        <v>0.26309466519959002</v>
      </c>
      <c r="J102" s="111">
        <v>8834.7830287500001</v>
      </c>
      <c r="K102" s="111">
        <f t="shared" si="23"/>
        <v>2141.754089391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</v>
      </c>
      <c r="P102" s="54">
        <f t="shared" si="25"/>
        <v>0.92007579286869001</v>
      </c>
      <c r="Q102" s="128">
        <f t="shared" si="26"/>
        <v>1.05808716179899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0.30019009378223399</v>
      </c>
      <c r="Y102" s="54">
        <f t="shared" si="28"/>
        <v>0.57281089796225704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0.23085764582226301</v>
      </c>
      <c r="AH102" s="142">
        <f t="shared" si="31"/>
        <v>0.48352177819180697</v>
      </c>
      <c r="AI102" s="54">
        <f t="shared" si="32"/>
        <v>0.55605004492057797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0.25109982060264702</v>
      </c>
      <c r="AQ102" s="142">
        <f t="shared" si="34"/>
        <v>0.60128584739580304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</v>
      </c>
      <c r="I103" s="54">
        <v>0.29396948290908298</v>
      </c>
      <c r="J103" s="111">
        <v>6844.1863139999996</v>
      </c>
      <c r="K103" s="111">
        <f t="shared" si="23"/>
        <v>1853.897618601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0.17539622440095101</v>
      </c>
      <c r="P103" s="54">
        <f t="shared" si="25"/>
        <v>0.87597556889068695</v>
      </c>
      <c r="Q103" s="128">
        <f t="shared" si="26"/>
        <v>1.0073719042242899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0.16482375607694599</v>
      </c>
      <c r="Y103" s="54">
        <f t="shared" si="28"/>
        <v>0.87817889874001498</v>
      </c>
      <c r="Z103" s="54">
        <f t="shared" si="29"/>
        <v>1.00990573355102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0.24925578162055001</v>
      </c>
      <c r="AH103" s="142">
        <f t="shared" si="31"/>
        <v>0.43927939159839802</v>
      </c>
      <c r="AI103" s="54">
        <f t="shared" si="32"/>
        <v>0.50517130033815705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0.18720745344390399</v>
      </c>
      <c r="AQ103" s="142">
        <f t="shared" si="34"/>
        <v>0.78474485550072903</v>
      </c>
      <c r="AR103" s="146">
        <f t="shared" si="35"/>
        <v>0.90245658382583904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1509.0360264000001</v>
      </c>
      <c r="I104" s="54">
        <v>0.27735560426917499</v>
      </c>
      <c r="J104" s="111">
        <v>6256.9185682500001</v>
      </c>
      <c r="K104" s="111">
        <f t="shared" si="23"/>
        <v>1599.039246546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0.22933870720434599</v>
      </c>
      <c r="P104" s="54">
        <f t="shared" si="25"/>
        <v>1.0944604640931599</v>
      </c>
      <c r="Q104" s="132">
        <f t="shared" si="26"/>
        <v>1.25862953370713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0.19170875455733599</v>
      </c>
      <c r="Y104" s="54">
        <f t="shared" si="28"/>
        <v>0.964847142271261</v>
      </c>
      <c r="Z104" s="141">
        <f t="shared" si="29"/>
        <v>1.10957421361195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0.17602519503363001</v>
      </c>
      <c r="AH104" s="142">
        <f t="shared" si="31"/>
        <v>0.89772304669309699</v>
      </c>
      <c r="AI104" s="141">
        <f t="shared" si="32"/>
        <v>1.0323815036970601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0.20345326513325601</v>
      </c>
      <c r="AQ104" s="142">
        <f t="shared" si="34"/>
        <v>0.87926028443402104</v>
      </c>
      <c r="AR104" s="141">
        <f t="shared" si="35"/>
        <v>1.0111493270991201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5" spans="1:52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22"/>
        <v>2078.4668688000002</v>
      </c>
      <c r="I105" s="115">
        <v>0.29424398628417803</v>
      </c>
      <c r="J105" s="109">
        <v>8123.3160592499999</v>
      </c>
      <c r="K105" s="109">
        <f t="shared" si="23"/>
        <v>2202.432571332</v>
      </c>
      <c r="L105" s="115">
        <v>0.27112481593327797</v>
      </c>
      <c r="M105" s="116">
        <v>8151.79</v>
      </c>
      <c r="N105" s="116">
        <v>1363.8</v>
      </c>
      <c r="O105" s="115">
        <f t="shared" si="24"/>
        <v>0.16730067874663099</v>
      </c>
      <c r="P105" s="115">
        <f t="shared" si="25"/>
        <v>1.00350521148535</v>
      </c>
      <c r="Q105" s="126">
        <f t="shared" si="26"/>
        <v>1.1540309932081501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27"/>
        <v>0.204656298757422</v>
      </c>
      <c r="Y105" s="115">
        <f t="shared" si="28"/>
        <v>0.87736583779531296</v>
      </c>
      <c r="Z105" s="115">
        <f t="shared" si="29"/>
        <v>1.00897071346461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30"/>
        <v>0.175798437997813</v>
      </c>
      <c r="AH105" s="142">
        <f t="shared" si="31"/>
        <v>0.57185021069202202</v>
      </c>
      <c r="AI105" s="115">
        <f t="shared" si="32"/>
        <v>0.65762774229582499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33"/>
        <v>0.24423647084574199</v>
      </c>
      <c r="AQ105" s="142">
        <f t="shared" si="34"/>
        <v>0.92798925278994904</v>
      </c>
      <c r="AR105" s="138">
        <f t="shared" si="35"/>
        <v>1.06718764070844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9">
        <f t="shared" si="42"/>
        <v>300</v>
      </c>
      <c r="AZ105" s="149">
        <f t="shared" si="43"/>
        <v>-100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1615.2726617999999</v>
      </c>
      <c r="I106" s="115">
        <v>0.24280346789196999</v>
      </c>
      <c r="J106" s="109">
        <v>7650.4820017499997</v>
      </c>
      <c r="K106" s="109">
        <f t="shared" si="23"/>
        <v>1711.6121384144999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0.17989032930146401</v>
      </c>
      <c r="P106" s="115">
        <f t="shared" si="25"/>
        <v>0.90342020259887101</v>
      </c>
      <c r="Q106" s="122">
        <f t="shared" si="26"/>
        <v>1.0389332329887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0.12478335012573399</v>
      </c>
      <c r="Y106" s="115">
        <f t="shared" si="28"/>
        <v>0.93666516676476497</v>
      </c>
      <c r="Z106" s="115">
        <f t="shared" si="29"/>
        <v>1.07716494177948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0.17924543119339401</v>
      </c>
      <c r="AH106" s="142">
        <f t="shared" si="31"/>
        <v>0.915428596315631</v>
      </c>
      <c r="AI106" s="115">
        <f t="shared" si="32"/>
        <v>1.0527428857629799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0.18604228721702401</v>
      </c>
      <c r="AQ106" s="142">
        <f t="shared" si="34"/>
        <v>0.63322676909662101</v>
      </c>
      <c r="AR106" s="145">
        <f t="shared" si="35"/>
        <v>0.72821078446111398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1279.9023299999999</v>
      </c>
      <c r="I107" s="115">
        <v>0.26358111746122398</v>
      </c>
      <c r="J107" s="109">
        <v>5584.1924250000002</v>
      </c>
      <c r="K107" s="109">
        <f t="shared" si="23"/>
        <v>1356.2393618250001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0.22633736736811799</v>
      </c>
      <c r="P107" s="115">
        <f t="shared" si="25"/>
        <v>0.90765855010807595</v>
      </c>
      <c r="Q107" s="122">
        <f t="shared" si="26"/>
        <v>1.04380733262429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1.1593063969316899</v>
      </c>
      <c r="Z107" s="138">
        <f t="shared" si="29"/>
        <v>1.3332023564714499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0.25354000368819002</v>
      </c>
      <c r="AH107" s="142">
        <f t="shared" si="31"/>
        <v>1.08761295058703</v>
      </c>
      <c r="AI107" s="138">
        <f t="shared" si="32"/>
        <v>1.25075489317509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0.32327066191321802</v>
      </c>
      <c r="AQ107" s="142">
        <f t="shared" si="34"/>
        <v>0.39632051182405298</v>
      </c>
      <c r="AR107" s="145">
        <f t="shared" si="35"/>
        <v>0.45576858859766101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</v>
      </c>
      <c r="I108" s="54">
        <v>0.25612661437981399</v>
      </c>
      <c r="J108" s="111">
        <v>12861.9703575</v>
      </c>
      <c r="K108" s="111">
        <f t="shared" si="23"/>
        <v>3035.4556209120101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0.263416999803395</v>
      </c>
      <c r="P108" s="54">
        <f t="shared" si="25"/>
        <v>0.88977424779452197</v>
      </c>
      <c r="Q108" s="128">
        <f t="shared" si="26"/>
        <v>1.0232403849637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0.18954540377527099</v>
      </c>
      <c r="Y108" s="54">
        <f t="shared" si="28"/>
        <v>0.89794717908562105</v>
      </c>
      <c r="Z108" s="54">
        <f t="shared" si="29"/>
        <v>1.0326392559484601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</v>
      </c>
      <c r="AH108" s="142">
        <f t="shared" si="31"/>
        <v>0.89141707540278803</v>
      </c>
      <c r="AI108" s="54">
        <f t="shared" si="32"/>
        <v>1.0251296367132099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</v>
      </c>
      <c r="AR108" s="141">
        <f t="shared" si="35"/>
        <v>1.2771037829691201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1482.3378107999999</v>
      </c>
      <c r="I109" s="54">
        <v>0.25087618397172401</v>
      </c>
      <c r="J109" s="111">
        <v>6794.9394615000001</v>
      </c>
      <c r="K109" s="111">
        <f t="shared" si="23"/>
        <v>1570.748673087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0.23315197447682701</v>
      </c>
      <c r="P109" s="54">
        <f t="shared" si="25"/>
        <v>0.87828744226700906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0.29234092916599602</v>
      </c>
      <c r="Y109" s="54">
        <f t="shared" si="28"/>
        <v>0.67644164102461901</v>
      </c>
      <c r="Z109" s="54">
        <f t="shared" si="29"/>
        <v>0.77790788717831205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0.23789343914936201</v>
      </c>
      <c r="AH109" s="142">
        <f t="shared" si="31"/>
        <v>0.87861121262765196</v>
      </c>
      <c r="AI109" s="54">
        <f t="shared" si="32"/>
        <v>1.0104028945218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0.31271450951316099</v>
      </c>
      <c r="AQ109" s="142">
        <f t="shared" si="34"/>
        <v>0.73838185438261805</v>
      </c>
      <c r="AR109" s="146">
        <f t="shared" si="35"/>
        <v>0.84913913254001105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</v>
      </c>
      <c r="I110" s="54">
        <v>0.29311048693899799</v>
      </c>
      <c r="J110" s="111">
        <v>7309.1642557499999</v>
      </c>
      <c r="K110" s="111">
        <f t="shared" si="23"/>
        <v>1974.0618395819999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0.25446493007285198</v>
      </c>
      <c r="P110" s="54">
        <f t="shared" si="25"/>
        <v>1.0805913950813999</v>
      </c>
      <c r="Q110" s="132">
        <f t="shared" si="26"/>
        <v>1.24268010434361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</v>
      </c>
      <c r="Y110" s="54">
        <f t="shared" si="28"/>
        <v>1.0071534504384501</v>
      </c>
      <c r="Z110" s="141">
        <f t="shared" si="29"/>
        <v>1.15822646800422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</v>
      </c>
      <c r="AH110" s="142">
        <f t="shared" si="31"/>
        <v>1.01656218686764</v>
      </c>
      <c r="AI110" s="141">
        <f t="shared" si="32"/>
        <v>1.16904651489779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0.234883589771167</v>
      </c>
      <c r="AQ110" s="142">
        <f t="shared" si="34"/>
        <v>1.04311925867613</v>
      </c>
      <c r="AR110" s="146">
        <f t="shared" si="35"/>
        <v>1.1995871474775499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555.77275757735299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0.123396845286357</v>
      </c>
      <c r="P111" s="115">
        <f t="shared" si="25"/>
        <v>1.41568695652174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0.28628709363352001</v>
      </c>
      <c r="Y111" s="115">
        <f t="shared" si="28"/>
        <v>1.5094000000000001</v>
      </c>
      <c r="Z111" s="138">
        <f t="shared" si="29"/>
        <v>1.7358100000000001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0.18601291345457899</v>
      </c>
      <c r="AH111" s="142">
        <f t="shared" si="31"/>
        <v>1.51375652173913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0.20363038970132799</v>
      </c>
      <c r="AQ111" s="142">
        <f t="shared" si="34"/>
        <v>2.2601478260869601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</v>
      </c>
      <c r="I112" s="115">
        <v>0.25039599289067099</v>
      </c>
      <c r="J112" s="109">
        <v>4816.39232025</v>
      </c>
      <c r="K112" s="109">
        <f t="shared" si="23"/>
        <v>1111.2477749730001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0.25457658074613798</v>
      </c>
      <c r="P112" s="115">
        <f t="shared" si="25"/>
        <v>0.83440669546441704</v>
      </c>
      <c r="Q112" s="122">
        <f t="shared" si="26"/>
        <v>0.95956769978407996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0.20731619393363601</v>
      </c>
      <c r="Y112" s="115">
        <f t="shared" si="28"/>
        <v>0.97912289664875496</v>
      </c>
      <c r="Z112" s="115">
        <f t="shared" si="29"/>
        <v>1.1259913311460701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</v>
      </c>
      <c r="AH112" s="142">
        <f t="shared" si="31"/>
        <v>0.94379562497185698</v>
      </c>
      <c r="AI112" s="115">
        <f t="shared" si="32"/>
        <v>1.0853649687176401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0.15123927915196</v>
      </c>
      <c r="AQ112" s="142">
        <f t="shared" si="34"/>
        <v>1.81584252662085</v>
      </c>
      <c r="AR112" s="145">
        <f t="shared" si="35"/>
        <v>2.0882189056139699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982.37664000000098</v>
      </c>
      <c r="I113" s="115">
        <v>0.25589860172730999</v>
      </c>
      <c r="J113" s="109">
        <v>4414.7686949999998</v>
      </c>
      <c r="K113" s="109">
        <f t="shared" si="23"/>
        <v>1040.9683895999999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0.28367993362132499</v>
      </c>
      <c r="P113" s="115">
        <f t="shared" si="25"/>
        <v>0.68794544172602501</v>
      </c>
      <c r="Q113" s="122">
        <f t="shared" si="26"/>
        <v>0.79113725798492796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0.39235124638845897</v>
      </c>
      <c r="Z113" s="115">
        <f t="shared" si="29"/>
        <v>0.45120393334672798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0.323880745684272</v>
      </c>
      <c r="AH113" s="142">
        <f t="shared" si="31"/>
        <v>0.295623641953908</v>
      </c>
      <c r="AI113" s="115">
        <f t="shared" si="32"/>
        <v>0.33996718824699401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0.77368707988448804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1788.8766840000001</v>
      </c>
      <c r="I114" s="115">
        <v>0.31734573738661997</v>
      </c>
      <c r="J114" s="109">
        <v>6482.5455149999998</v>
      </c>
      <c r="K114" s="109">
        <f t="shared" si="23"/>
        <v>1895.5704005099999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0.25695039237019401</v>
      </c>
      <c r="P114" s="115">
        <f t="shared" si="25"/>
        <v>0.999584188804573</v>
      </c>
      <c r="Q114" s="122">
        <f t="shared" si="26"/>
        <v>1.1495218171252599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0.25477872653981198</v>
      </c>
      <c r="Y114" s="115">
        <f t="shared" si="28"/>
        <v>0.46266238980660701</v>
      </c>
      <c r="Z114" s="115">
        <f t="shared" si="29"/>
        <v>0.532061748277598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0.35419965958706401</v>
      </c>
      <c r="AH114" s="142">
        <f t="shared" si="31"/>
        <v>0.208452065145277</v>
      </c>
      <c r="AI114" s="115">
        <f t="shared" si="32"/>
        <v>0.239719874917068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0.29816014942292601</v>
      </c>
      <c r="AQ114" s="142">
        <f t="shared" si="34"/>
        <v>0.66815265546191804</v>
      </c>
      <c r="AR114" s="145">
        <f t="shared" si="35"/>
        <v>0.76837555378120603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2004.8982785999999</v>
      </c>
      <c r="I115" s="54">
        <v>0.32649908133031402</v>
      </c>
      <c r="J115" s="111">
        <v>7061.6830252500004</v>
      </c>
      <c r="K115" s="111">
        <f t="shared" si="23"/>
        <v>2124.4761402165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0.29957152746834298</v>
      </c>
      <c r="P115" s="54">
        <f t="shared" si="25"/>
        <v>0.91845385537824897</v>
      </c>
      <c r="Q115" s="128">
        <f t="shared" si="26"/>
        <v>1.0562219336849901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0.24326442085684499</v>
      </c>
      <c r="Y115" s="54">
        <f t="shared" si="28"/>
        <v>0.88012021748596803</v>
      </c>
      <c r="Z115" s="54">
        <f t="shared" si="29"/>
        <v>1.01213825010886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0.31095862511945599</v>
      </c>
      <c r="AH115" s="142">
        <f t="shared" si="31"/>
        <v>0.90390633184417402</v>
      </c>
      <c r="AI115" s="141">
        <f t="shared" si="32"/>
        <v>1.0394922816208001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0.29883841932653898</v>
      </c>
      <c r="AQ115" s="142">
        <f t="shared" si="34"/>
        <v>1.0056427022577401</v>
      </c>
      <c r="AR115" s="141">
        <f t="shared" si="35"/>
        <v>1.1564891075963999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1837.3771079999999</v>
      </c>
      <c r="I116" s="54">
        <v>0.304412563880683</v>
      </c>
      <c r="J116" s="111">
        <v>6941.1841852500002</v>
      </c>
      <c r="K116" s="111">
        <f t="shared" si="23"/>
        <v>1946.9635283699999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0.344566605334862</v>
      </c>
      <c r="P116" s="54">
        <f t="shared" si="25"/>
        <v>0.57315292230020398</v>
      </c>
      <c r="Q116" s="128">
        <f t="shared" si="26"/>
        <v>0.65912586064523504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0.29855818390466099</v>
      </c>
      <c r="Y116" s="54">
        <f t="shared" si="28"/>
        <v>1.4286697680595899</v>
      </c>
      <c r="Z116" s="141">
        <f t="shared" si="29"/>
        <v>1.6429702332685301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1.0790421058003099</v>
      </c>
      <c r="AI116" s="141">
        <f t="shared" si="32"/>
        <v>1.24089842167036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0.29272827260526901</v>
      </c>
      <c r="AQ116" s="142">
        <f t="shared" si="34"/>
        <v>1.1422027983132199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645.07960439999999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0.20136131921894701</v>
      </c>
      <c r="P117" s="54">
        <f t="shared" si="25"/>
        <v>1.4317478145859199</v>
      </c>
      <c r="Q117" s="132">
        <f t="shared" si="26"/>
        <v>1.6465099867738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</v>
      </c>
      <c r="Y117" s="54">
        <f t="shared" si="28"/>
        <v>1.1346063553838399</v>
      </c>
      <c r="Z117" s="54">
        <f t="shared" si="29"/>
        <v>1.30479730869142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0.21052788409328699</v>
      </c>
      <c r="AH117" s="142">
        <f t="shared" si="31"/>
        <v>0.62519970582763695</v>
      </c>
      <c r="AI117" s="54">
        <f t="shared" si="32"/>
        <v>0.71897966170178296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0.181340375478099</v>
      </c>
      <c r="AQ117" s="142">
        <f t="shared" si="34"/>
        <v>0.40210660204204401</v>
      </c>
      <c r="AR117" s="146">
        <f t="shared" si="35"/>
        <v>0.46242259234835098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892.71428400000104</v>
      </c>
      <c r="I118" s="54">
        <v>0.224688339016584</v>
      </c>
      <c r="J118" s="111">
        <v>4569.0908175000004</v>
      </c>
      <c r="K118" s="111">
        <f t="shared" si="23"/>
        <v>945.95831450999901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0.17309348130983601</v>
      </c>
      <c r="P118" s="54">
        <f t="shared" si="25"/>
        <v>0.89727916641481797</v>
      </c>
      <c r="Q118" s="128">
        <f t="shared" si="26"/>
        <v>1.03187104137704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0.174745858330425</v>
      </c>
      <c r="Y118" s="54">
        <f t="shared" si="28"/>
        <v>0.99703205341245105</v>
      </c>
      <c r="Z118" s="54">
        <f t="shared" si="29"/>
        <v>1.14658686142432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0.15485353187510401</v>
      </c>
      <c r="AH118" s="142">
        <f t="shared" si="31"/>
        <v>0.87070714041459296</v>
      </c>
      <c r="AI118" s="54">
        <f t="shared" si="32"/>
        <v>1.00131321147678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0.231335736578521</v>
      </c>
      <c r="AQ118" s="142">
        <f t="shared" si="34"/>
        <v>0.90462198391179205</v>
      </c>
      <c r="AR118" s="146">
        <f t="shared" si="35"/>
        <v>1.0403152814985599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</v>
      </c>
      <c r="P119" s="115">
        <f t="shared" si="25"/>
        <v>1.9556486956521699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0.28178778855977499</v>
      </c>
      <c r="Y119" s="115">
        <f t="shared" si="28"/>
        <v>0.87495999999999996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0.27786679719427199</v>
      </c>
      <c r="AH119" s="142">
        <f t="shared" si="31"/>
        <v>0.75324173913043502</v>
      </c>
      <c r="AI119" s="115">
        <f t="shared" si="32"/>
        <v>0.866228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</v>
      </c>
      <c r="AQ119" s="142">
        <f t="shared" si="34"/>
        <v>1.35718608695652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623.58668314207796</v>
      </c>
      <c r="I120" s="115">
        <v>0.249434673256831</v>
      </c>
      <c r="J120" s="109">
        <v>2875</v>
      </c>
      <c r="K120" s="109">
        <f t="shared" si="23"/>
        <v>660.77917460091101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0.25172030132734302</v>
      </c>
      <c r="P120" s="115">
        <f t="shared" si="25"/>
        <v>0.98162782608695598</v>
      </c>
      <c r="Q120" s="122">
        <f t="shared" si="26"/>
        <v>1.1288720000000001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0.27865634343056001</v>
      </c>
      <c r="Y120" s="115">
        <f t="shared" si="28"/>
        <v>1.07729391304348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0.33164431786717302</v>
      </c>
      <c r="AH120" s="142">
        <f t="shared" si="31"/>
        <v>0.87933913043478296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0.26548127707554398</v>
      </c>
      <c r="AQ120" s="142">
        <f t="shared" si="34"/>
        <v>0.93779478260869598</v>
      </c>
      <c r="AR120" s="145">
        <f t="shared" si="35"/>
        <v>1.0784640000000001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846.10417095990101</v>
      </c>
      <c r="I121" s="115">
        <v>0.22383708226452401</v>
      </c>
      <c r="J121" s="109">
        <v>4347</v>
      </c>
      <c r="K121" s="109">
        <f t="shared" si="23"/>
        <v>896.56824115643803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</v>
      </c>
      <c r="P121" s="115">
        <f t="shared" si="25"/>
        <v>1.52814814814815</v>
      </c>
      <c r="Q121" s="122">
        <f t="shared" si="26"/>
        <v>1.75737037037037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0.223249989901846</v>
      </c>
      <c r="Y121" s="115">
        <f t="shared" si="28"/>
        <v>1.53770186335404</v>
      </c>
      <c r="Z121" s="138">
        <f t="shared" si="29"/>
        <v>1.7683571428571401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0.122638338734846</v>
      </c>
      <c r="AH121" s="142">
        <f t="shared" si="31"/>
        <v>1.5331953071083499</v>
      </c>
      <c r="AI121" s="138">
        <f t="shared" si="32"/>
        <v>1.7631746031746001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0.30029974884904598</v>
      </c>
      <c r="AQ121" s="142">
        <f t="shared" si="34"/>
        <v>1.24020703933747</v>
      </c>
      <c r="AR121" s="145">
        <f t="shared" si="35"/>
        <v>1.4262380952381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781.08982652574105</v>
      </c>
      <c r="I122" s="54">
        <v>0.206637520244905</v>
      </c>
      <c r="J122" s="111">
        <v>4347</v>
      </c>
      <c r="K122" s="111">
        <f t="shared" si="23"/>
        <v>869.4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0.10360079168057899</v>
      </c>
      <c r="P122" s="54">
        <f t="shared" si="25"/>
        <v>0.95076604554865396</v>
      </c>
      <c r="Q122" s="128">
        <f t="shared" si="26"/>
        <v>1.0933809523809499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0.136669700060913</v>
      </c>
      <c r="Y122" s="54">
        <f t="shared" si="28"/>
        <v>1.2538394294916</v>
      </c>
      <c r="Z122" s="141">
        <f t="shared" si="29"/>
        <v>1.44191534391534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0.22857439626071099</v>
      </c>
      <c r="AH122" s="142">
        <f t="shared" si="31"/>
        <v>0.885898320680929</v>
      </c>
      <c r="AI122" s="54">
        <f t="shared" si="32"/>
        <v>1.0187830687830699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0.18144368036755701</v>
      </c>
      <c r="AQ122" s="142">
        <f t="shared" si="34"/>
        <v>0.92028295376121505</v>
      </c>
      <c r="AR122" s="141">
        <f t="shared" si="35"/>
        <v>1.0583253968254001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714.39731309189096</v>
      </c>
      <c r="I123" s="54">
        <v>0.18899399817245799</v>
      </c>
      <c r="J123" s="111">
        <v>4347</v>
      </c>
      <c r="K123" s="111">
        <f t="shared" si="23"/>
        <v>782.46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0.39116932841129998</v>
      </c>
      <c r="P123" s="54">
        <f t="shared" si="25"/>
        <v>3.2853370140326699</v>
      </c>
      <c r="Q123" s="132">
        <f t="shared" si="26"/>
        <v>3.7781375661375698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0.14364524285708599</v>
      </c>
      <c r="Y123" s="54">
        <f t="shared" si="28"/>
        <v>1.16633540372671</v>
      </c>
      <c r="Z123" s="54">
        <f t="shared" si="29"/>
        <v>1.34128571428571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0.17684773226897099</v>
      </c>
      <c r="AH123" s="142">
        <f t="shared" si="31"/>
        <v>0.96481711525189795</v>
      </c>
      <c r="AI123" s="141">
        <f t="shared" si="32"/>
        <v>1.1095396825396799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0.35418219461697698</v>
      </c>
      <c r="AR123" s="146">
        <f t="shared" si="35"/>
        <v>0.40730952380952401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377.49175705440001</v>
      </c>
      <c r="I124" s="54">
        <v>0.25166117136959998</v>
      </c>
      <c r="J124" s="111">
        <v>1725</v>
      </c>
      <c r="K124" s="111">
        <f t="shared" si="23"/>
        <v>400.00644399300103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0.15708530758311801</v>
      </c>
      <c r="P124" s="54">
        <f t="shared" si="25"/>
        <v>2.3197217391304301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0.39537679149329602</v>
      </c>
      <c r="Y124" s="54">
        <f t="shared" si="28"/>
        <v>0.62695652173912997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0.27438881053126501</v>
      </c>
      <c r="AH124" s="142">
        <f t="shared" si="31"/>
        <v>0.493217391304348</v>
      </c>
      <c r="AI124" s="54">
        <f t="shared" si="32"/>
        <v>0.56720000000000004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0.38198827143256098</v>
      </c>
      <c r="AQ124" s="142">
        <f t="shared" si="34"/>
        <v>0.41518840579710098</v>
      </c>
      <c r="AR124" s="146">
        <f t="shared" si="35"/>
        <v>0.47746666666666698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1150.4490831308999</v>
      </c>
      <c r="I125" s="115">
        <v>0.38348302771029902</v>
      </c>
      <c r="J125" s="109">
        <v>3450</v>
      </c>
      <c r="K125" s="109">
        <f t="shared" si="23"/>
        <v>1219.0651534462099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</v>
      </c>
      <c r="P125" s="115">
        <f t="shared" si="25"/>
        <v>3.1262318840579701</v>
      </c>
      <c r="Q125" s="126">
        <f t="shared" si="26"/>
        <v>3.5951666666666702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0.22636357401879101</v>
      </c>
      <c r="Y125" s="115">
        <f t="shared" si="28"/>
        <v>2.0710173913043501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</v>
      </c>
      <c r="AH125" s="142">
        <f t="shared" si="31"/>
        <v>2.9213362318840601</v>
      </c>
      <c r="AI125" s="138">
        <f t="shared" si="32"/>
        <v>3.3595366666666702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0.22128779400540399</v>
      </c>
      <c r="AQ125" s="142">
        <f t="shared" si="34"/>
        <v>1.8570347826086999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0.24945713605806399</v>
      </c>
      <c r="P126" s="115">
        <f t="shared" si="25"/>
        <v>0.93545739130434802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0.33042731102122902</v>
      </c>
      <c r="Y126" s="115">
        <f t="shared" si="28"/>
        <v>0.49791652173912998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0.36199466447773399</v>
      </c>
      <c r="AH126" s="142">
        <f t="shared" si="31"/>
        <v>0.33899130434782598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0.250315475507629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0.23820252740023501</v>
      </c>
      <c r="P127" s="115">
        <f t="shared" si="25"/>
        <v>1.0111782608695701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0.23594242269888899</v>
      </c>
      <c r="Y127" s="115">
        <f t="shared" si="28"/>
        <v>1.1523260869565199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0.25240944001118598</v>
      </c>
      <c r="AH127" s="142">
        <f t="shared" si="31"/>
        <v>0.87066956521739103</v>
      </c>
      <c r="AI127" s="115">
        <f t="shared" si="32"/>
        <v>1.0012700000000001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0.154627985981764</v>
      </c>
      <c r="AQ127" s="142">
        <f t="shared" si="34"/>
        <v>2.18721304347826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>
      <c r="A128" s="215" t="s">
        <v>397</v>
      </c>
      <c r="B128" s="215"/>
      <c r="C128" s="215"/>
      <c r="D128" s="215"/>
      <c r="E128" s="215"/>
      <c r="F128" s="153">
        <f t="shared" ref="F128:H128" si="44">SUM(F3:F127)</f>
        <v>18200</v>
      </c>
      <c r="G128" s="74">
        <f t="shared" si="44"/>
        <v>1398564.6304949999</v>
      </c>
      <c r="H128" s="74">
        <f t="shared" si="44"/>
        <v>356576.21855617</v>
      </c>
      <c r="I128" s="83">
        <f>H128/G128</f>
        <v>0.25495869892688899</v>
      </c>
      <c r="J128" s="48">
        <f t="shared" ref="J128:N128" si="45">SUM(J3:J127)</f>
        <v>1606674.3250692501</v>
      </c>
      <c r="K128" s="48">
        <f t="shared" si="45"/>
        <v>378624.08905565098</v>
      </c>
      <c r="L128" s="56">
        <f>K128/J128</f>
        <v>0.23565702342279701</v>
      </c>
      <c r="M128" s="4">
        <f t="shared" si="45"/>
        <v>1582567.79</v>
      </c>
      <c r="N128" s="4">
        <f t="shared" si="45"/>
        <v>354552.06</v>
      </c>
      <c r="O128" s="142">
        <f t="shared" si="24"/>
        <v>0.22403593845417499</v>
      </c>
      <c r="P128" s="115">
        <f t="shared" si="25"/>
        <v>0.984996004048169</v>
      </c>
      <c r="Q128" s="155">
        <f t="shared" si="26"/>
        <v>1.1315657178030301</v>
      </c>
      <c r="R128" s="156">
        <f t="shared" ref="R128:W128" si="46">SUM(R3:R127)</f>
        <v>14750</v>
      </c>
      <c r="S128" s="157">
        <v>6750</v>
      </c>
      <c r="T128" s="158"/>
      <c r="U128" s="119"/>
      <c r="V128" s="4">
        <f t="shared" si="46"/>
        <v>1476022.44</v>
      </c>
      <c r="W128" s="4">
        <f t="shared" si="46"/>
        <v>335565.31</v>
      </c>
      <c r="X128" s="115">
        <f t="shared" si="27"/>
        <v>0.22734431462979701</v>
      </c>
      <c r="Y128" s="115">
        <f t="shared" si="28"/>
        <v>0.91868178694918801</v>
      </c>
      <c r="Z128" s="115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59"/>
      <c r="AD128" s="136"/>
      <c r="AE128" s="4">
        <f t="shared" si="47"/>
        <v>1373084.22</v>
      </c>
      <c r="AF128" s="4">
        <f t="shared" si="47"/>
        <v>313848.59000000003</v>
      </c>
      <c r="AG128" s="142">
        <f t="shared" si="30"/>
        <v>0.22857198810426901</v>
      </c>
      <c r="AH128" s="142">
        <f t="shared" si="31"/>
        <v>0.85461266080841802</v>
      </c>
      <c r="AI128" s="142">
        <f t="shared" si="32"/>
        <v>0.98178102753393603</v>
      </c>
      <c r="AJ128" s="4">
        <f t="shared" ref="AJ128:AO128" si="48">SUM(AJ3:AJ127)</f>
        <v>10800</v>
      </c>
      <c r="AK128" s="4">
        <v>7450</v>
      </c>
      <c r="AL128" s="160"/>
      <c r="AN128" s="4">
        <f t="shared" si="48"/>
        <v>1382607.19</v>
      </c>
      <c r="AO128" s="4">
        <f t="shared" si="48"/>
        <v>319631.40999999997</v>
      </c>
      <c r="AP128" s="142">
        <f t="shared" si="33"/>
        <v>0.231180202382717</v>
      </c>
      <c r="AQ128" s="142">
        <f t="shared" si="34"/>
        <v>0.86053979230694899</v>
      </c>
      <c r="AR128" s="145">
        <f t="shared" si="35"/>
        <v>0.98859013008976804</v>
      </c>
      <c r="AS128" s="4">
        <f>SUM(AS3:AS127)</f>
        <v>10350</v>
      </c>
      <c r="AT128" s="4">
        <v>7800</v>
      </c>
      <c r="AU128" s="160"/>
      <c r="AW128" s="4">
        <f t="shared" si="40"/>
        <v>72800</v>
      </c>
      <c r="AX128" s="4">
        <f>SUM(AX3:AX127)</f>
        <v>50050</v>
      </c>
      <c r="AY128" s="149">
        <f>SUM(AY3:AY127)</f>
        <v>29250</v>
      </c>
      <c r="AZ128" s="149">
        <f t="shared" si="43"/>
        <v>-22750</v>
      </c>
    </row>
    <row r="129" spans="16:52">
      <c r="P129" s="162"/>
      <c r="R129" s="100">
        <f>R128+S128</f>
        <v>21500</v>
      </c>
      <c r="Y129" s="165"/>
      <c r="Z129" s="165"/>
      <c r="AA129" s="62">
        <f>AA128+AB128</f>
        <v>20600</v>
      </c>
      <c r="AK129" s="62">
        <f>AJ128+AK128</f>
        <v>18250</v>
      </c>
      <c r="AT129" s="62">
        <f>AS128+AT128</f>
        <v>18150</v>
      </c>
      <c r="AW129" s="166"/>
      <c r="AX129" s="166"/>
      <c r="AY129" s="167"/>
      <c r="AZ129" s="167">
        <f>AY128+AZ128</f>
        <v>6500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03" t="s">
        <v>0</v>
      </c>
      <c r="B1" s="203"/>
      <c r="C1" s="203"/>
      <c r="D1" s="203"/>
      <c r="E1" s="203"/>
      <c r="F1" s="203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workbookViewId="0">
      <selection activeCell="E4" sqref="E4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 t="s">
        <v>1594</v>
      </c>
      <c r="C3" s="6">
        <v>747</v>
      </c>
      <c r="D3" s="5" t="s">
        <v>1595</v>
      </c>
      <c r="E3" s="6">
        <v>10907</v>
      </c>
      <c r="F3" s="5"/>
      <c r="G3" s="9"/>
    </row>
    <row r="4" spans="1:7" ht="30" customHeight="1">
      <c r="A4" s="4">
        <v>2</v>
      </c>
      <c r="B4" s="5" t="s">
        <v>1594</v>
      </c>
      <c r="C4" s="6">
        <v>747</v>
      </c>
      <c r="D4" s="5" t="s">
        <v>1595</v>
      </c>
      <c r="E4" s="6"/>
      <c r="F4" s="5"/>
      <c r="G4" s="9"/>
    </row>
    <row r="5" spans="1:7" ht="30" customHeight="1">
      <c r="A5" s="166">
        <v>3</v>
      </c>
      <c r="B5" s="240" t="s">
        <v>1594</v>
      </c>
      <c r="C5" s="241">
        <v>747</v>
      </c>
      <c r="D5" s="240" t="s">
        <v>1596</v>
      </c>
      <c r="E5" s="241"/>
      <c r="F5" s="240"/>
      <c r="G5" s="242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K6" sqref="K6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1594</v>
      </c>
      <c r="C3" s="5">
        <v>747</v>
      </c>
      <c r="D3" s="5" t="s">
        <v>1595</v>
      </c>
      <c r="E3" s="6">
        <v>10907</v>
      </c>
      <c r="F3" s="5" t="s">
        <v>1597</v>
      </c>
      <c r="G3" s="6">
        <v>68</v>
      </c>
    </row>
    <row r="4" spans="1:7" ht="24" customHeight="1">
      <c r="A4" s="4">
        <v>2</v>
      </c>
      <c r="B4" s="5" t="s">
        <v>1594</v>
      </c>
      <c r="C4" s="5">
        <v>747</v>
      </c>
      <c r="D4" s="5" t="s">
        <v>1595</v>
      </c>
      <c r="E4" s="6">
        <v>11964</v>
      </c>
      <c r="F4" s="5" t="s">
        <v>1598</v>
      </c>
      <c r="G4" s="6">
        <v>66</v>
      </c>
    </row>
    <row r="5" spans="1:7" ht="24" customHeight="1">
      <c r="A5" s="4">
        <v>3</v>
      </c>
      <c r="B5" s="5" t="s">
        <v>1594</v>
      </c>
      <c r="C5" s="5">
        <v>747</v>
      </c>
      <c r="D5" s="5" t="s">
        <v>1595</v>
      </c>
      <c r="E5" s="6">
        <v>12467</v>
      </c>
      <c r="F5" s="5" t="s">
        <v>1599</v>
      </c>
      <c r="G5" s="6">
        <v>66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2020-08-10T08:17:47Z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