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Sheet1!$A$2:$P$37</definedName>
  </definedNames>
  <calcPr calcId="144525"/>
</workbook>
</file>

<file path=xl/sharedStrings.xml><?xml version="1.0" encoding="utf-8"?>
<sst xmlns="http://schemas.openxmlformats.org/spreadsheetml/2006/main" count="330" uniqueCount="248">
  <si>
    <t>小程序找药（2020.7.7-7.8）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</si>
  <si>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</si>
  <si>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</si>
  <si>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</si>
  <si>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</si>
  <si>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</si>
  <si>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</si>
  <si>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</si>
  <si>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</si>
  <si>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</si>
  <si>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</si>
  <si>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</si>
  <si>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</si>
  <si>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</si>
  <si>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</si>
  <si>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</si>
  <si>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2020-07-07 09:49:55</t>
  </si>
  <si>
    <t>a6798</t>
  </si>
  <si>
    <t>盐酸氮卓斯汀片</t>
  </si>
  <si>
    <t>2毫克*12片</t>
  </si>
  <si>
    <t>贵州云峰</t>
  </si>
  <si>
    <t>H20041030</t>
  </si>
  <si>
    <t>紧急</t>
  </si>
  <si>
    <t>员工</t>
  </si>
  <si>
    <t>请采购部找渠道（杏林6片装10.9）</t>
  </si>
  <si>
    <t>2020-07-07 10:57:15</t>
  </si>
  <si>
    <t>a6799</t>
  </si>
  <si>
    <t>分秒宁癣湿药水</t>
  </si>
  <si>
    <t>20ml/瓶</t>
  </si>
  <si>
    <t>黑龙江天辰药业有限公司</t>
  </si>
  <si>
    <t>Z20044219</t>
  </si>
  <si>
    <t>普通</t>
  </si>
  <si>
    <t>请采购部找渠道</t>
  </si>
  <si>
    <t>2020-07-07 11:07:14</t>
  </si>
  <si>
    <t>a6800</t>
  </si>
  <si>
    <t>盐酸贝尼地平片</t>
  </si>
  <si>
    <t>8mgx7片</t>
  </si>
  <si>
    <t>山东华素制药有限公司</t>
  </si>
  <si>
    <t>H20184009</t>
  </si>
  <si>
    <t>在特殊目录，公司无库存，请采购部购进（万科店、汇融名城店累计2家店报送需求）</t>
  </si>
  <si>
    <t>2020-07-07 11:20:42</t>
  </si>
  <si>
    <t>a6801</t>
  </si>
  <si>
    <t>奥美拉唑肠溶胶囊</t>
  </si>
  <si>
    <t>20mg*14粒</t>
  </si>
  <si>
    <t>香港正美药品有限公司</t>
  </si>
  <si>
    <t>HC20140026</t>
  </si>
  <si>
    <t>2020-07-07 11:39:05</t>
  </si>
  <si>
    <t>b1103</t>
  </si>
  <si>
    <t>孕康口服液</t>
  </si>
  <si>
    <t>10*6只</t>
  </si>
  <si>
    <t>回音必集团浙江齐齐制药</t>
  </si>
  <si>
    <t>门店ID有误，请重新上报</t>
  </si>
  <si>
    <t>2020-07-07 12:04:07</t>
  </si>
  <si>
    <t>a6802</t>
  </si>
  <si>
    <t>复方二氯醋酸二异丙胺片</t>
  </si>
  <si>
    <t>24片</t>
  </si>
  <si>
    <t>丹东医创药业有限公司</t>
  </si>
  <si>
    <t>H20123819</t>
  </si>
  <si>
    <t>2020-07-07 12:06:34</t>
  </si>
  <si>
    <t>b1104</t>
  </si>
  <si>
    <t>医用硅酮凝胶</t>
  </si>
  <si>
    <t>20G</t>
  </si>
  <si>
    <t>上海诺月医疗科技有限公司</t>
  </si>
  <si>
    <t>沪械注准20172640512</t>
  </si>
  <si>
    <t>门店上传图片为25g，请核实需求规格重新上报</t>
  </si>
  <si>
    <t>2020-07-07 12:34:20</t>
  </si>
  <si>
    <t>a6803</t>
  </si>
  <si>
    <t>缬沙坦胶囊</t>
  </si>
  <si>
    <t>21片</t>
  </si>
  <si>
    <t>香港澳美</t>
  </si>
  <si>
    <t>H20030153</t>
  </si>
  <si>
    <t>2020-07-07 12:36:15</t>
  </si>
  <si>
    <t>b1105</t>
  </si>
  <si>
    <t>香芍颗粒</t>
  </si>
  <si>
    <t>4g*3袋</t>
  </si>
  <si>
    <t>扬子江</t>
  </si>
  <si>
    <t>Z20050425</t>
  </si>
  <si>
    <t>公司在营且有库存，请门店店间调拨或报营运部铺货满足顾客需求</t>
  </si>
  <si>
    <t>2020-07-07 13:40:41</t>
  </si>
  <si>
    <t>a6804</t>
  </si>
  <si>
    <t>益坤宁颗粒</t>
  </si>
  <si>
    <t>12袋</t>
  </si>
  <si>
    <t>上海海虹实业集团巢湖今辰药业有限公司</t>
  </si>
  <si>
    <t>z20050641</t>
  </si>
  <si>
    <t>2020-07-07 13:42:07</t>
  </si>
  <si>
    <t>a6805</t>
  </si>
  <si>
    <t>阿胶当归胶囊</t>
  </si>
  <si>
    <t>2x12粒</t>
  </si>
  <si>
    <t>陕西方舟制药有限公司</t>
  </si>
  <si>
    <t>Z20080284</t>
  </si>
  <si>
    <t>已回复药师帮有渠道，请采购部尽快报送新品（十二桥报送过需求）</t>
  </si>
  <si>
    <t>2020-07-07 13:43:40</t>
  </si>
  <si>
    <t>a6806</t>
  </si>
  <si>
    <t>明目上清片</t>
  </si>
  <si>
    <t>12片x4板</t>
  </si>
  <si>
    <t>杏林玉人仁制药股份有限公司</t>
  </si>
  <si>
    <t>Z22021188</t>
  </si>
  <si>
    <t>2020-07-07 13:56:38</t>
  </si>
  <si>
    <t>a6807</t>
  </si>
  <si>
    <t>盐酸硫必利片</t>
  </si>
  <si>
    <t>0.1*100</t>
  </si>
  <si>
    <t>江苏恩华药业</t>
  </si>
  <si>
    <t>H32025477</t>
  </si>
  <si>
    <t>目录外淘汰，公司无库存，请采购部购进</t>
  </si>
  <si>
    <t>2020-07-07 14:27:03</t>
  </si>
  <si>
    <t>a6808</t>
  </si>
  <si>
    <t>双料喉风散</t>
  </si>
  <si>
    <t>2.2g</t>
  </si>
  <si>
    <t>广东嘉应</t>
  </si>
  <si>
    <t>Z44020314</t>
  </si>
  <si>
    <t>2020-07-07 14:35:12</t>
  </si>
  <si>
    <t>a6809</t>
  </si>
  <si>
    <t>喉炎清口服液</t>
  </si>
  <si>
    <t>10ml*6支</t>
  </si>
  <si>
    <t>湖南时代阳光</t>
  </si>
  <si>
    <t>Z10950035</t>
  </si>
  <si>
    <t>2020-07-07 14:50:32</t>
  </si>
  <si>
    <t>a6810</t>
  </si>
  <si>
    <t>尪痹片</t>
  </si>
  <si>
    <t>0.5gx48片(薄膜衣)</t>
  </si>
  <si>
    <t>辽宁上药好护士药业(集团)有限公司</t>
  </si>
  <si>
    <t>Z20044066</t>
  </si>
  <si>
    <t>在目录，仓库无库存，13家库存31盒，门店需求10盒，请采购部购进铺货到店</t>
  </si>
  <si>
    <t>2020-07-07 15:15:14</t>
  </si>
  <si>
    <t>b1106</t>
  </si>
  <si>
    <t>阴道填塞止血吸附栓</t>
  </si>
  <si>
    <t>天津市兴通辽器械有限公司</t>
  </si>
  <si>
    <t>津械注准20192180048</t>
  </si>
  <si>
    <t>批准文号有误，请重新上报</t>
  </si>
  <si>
    <t>2020-07-07 19:22:18</t>
  </si>
  <si>
    <t>a6811</t>
  </si>
  <si>
    <t>芭克硅胶软膏</t>
  </si>
  <si>
    <t>15g</t>
  </si>
  <si>
    <t>美国先进生物技术有限公司</t>
  </si>
  <si>
    <t>国械注进20162640383</t>
  </si>
  <si>
    <t>2020-07-07 19:27:28</t>
  </si>
  <si>
    <t>a6812</t>
  </si>
  <si>
    <t>乐菌轻阴道喷剂辅料</t>
  </si>
  <si>
    <t>30ml</t>
  </si>
  <si>
    <t>江苏威克斯医疗科技</t>
  </si>
  <si>
    <t>苏秦械备20170329</t>
  </si>
  <si>
    <t>2020-07-07 20:40:36</t>
  </si>
  <si>
    <t>b1107</t>
  </si>
  <si>
    <t>痛泻宁颗粒</t>
  </si>
  <si>
    <t>盒</t>
  </si>
  <si>
    <t>重庆华森</t>
  </si>
  <si>
    <t>Z20090043</t>
  </si>
  <si>
    <t>请完善需求规格重新上报</t>
  </si>
  <si>
    <t>2020-07-07 20:58:06</t>
  </si>
  <si>
    <t>b1108</t>
  </si>
  <si>
    <t>醋甲唑胺片</t>
  </si>
  <si>
    <t>25mgx10</t>
  </si>
  <si>
    <t>杭州澳医保灵药业</t>
  </si>
  <si>
    <t>H20000035</t>
  </si>
  <si>
    <t>公司在营且有库存，请门店核实上报原因</t>
  </si>
  <si>
    <t>2020-07-07 21:10:58</t>
  </si>
  <si>
    <t>a6813</t>
  </si>
  <si>
    <t>七味清咽气雾剂</t>
  </si>
  <si>
    <t>11.2g</t>
  </si>
  <si>
    <t>山东本草药业有限公司</t>
  </si>
  <si>
    <t>z10980067</t>
  </si>
  <si>
    <t>目录外淘汰，公司无库存，禁请原因（市场无货，待有货后解禁，邓群2018.1.3），请采购部核实市场是否有货）</t>
  </si>
  <si>
    <t>2020-07-07 21:23:37</t>
  </si>
  <si>
    <t>a6814</t>
  </si>
  <si>
    <t>盐酸二甲双胍缓释片</t>
  </si>
  <si>
    <t>0.25x60</t>
  </si>
  <si>
    <t>石家庄华新药业有限责任公司</t>
  </si>
  <si>
    <t>H20060164</t>
  </si>
  <si>
    <t>7月2日已报新品，请采购部联系厂家尽快交资料（杏林13.9）</t>
  </si>
  <si>
    <t>2020-07-08 10:51:38</t>
  </si>
  <si>
    <t>b1109</t>
  </si>
  <si>
    <t>吡格列酮二甲双胍片</t>
  </si>
  <si>
    <t>500mg×30片</t>
  </si>
  <si>
    <t>杭州中美</t>
  </si>
  <si>
    <t>H20100180</t>
  </si>
  <si>
    <t>2020-07-08 10:53:54</t>
  </si>
  <si>
    <t>a6815</t>
  </si>
  <si>
    <t>复方双花口服液</t>
  </si>
  <si>
    <t>6支</t>
  </si>
  <si>
    <t>康益药业</t>
  </si>
  <si>
    <t>Z109410003</t>
  </si>
  <si>
    <t>已回复找到渠道，请采购部尽快报送新品（累计9家门店报送需求）中标价40.07</t>
  </si>
  <si>
    <t>2020-07-08 11:02:47</t>
  </si>
  <si>
    <t>a6816</t>
  </si>
  <si>
    <t>芪蓉润肠口服液</t>
  </si>
  <si>
    <t>20ml*6支</t>
  </si>
  <si>
    <t>北京北卫</t>
  </si>
  <si>
    <t>Z0430200</t>
  </si>
  <si>
    <t>已回复有渠道，请采购部尽快报送新品（累计7家门店报送需求）中标价33.12，杏林52</t>
  </si>
  <si>
    <t>2020-07-08 11:07:18</t>
  </si>
  <si>
    <t>b1110</t>
  </si>
  <si>
    <t>贻贝粘蛋白创面修复敷料</t>
  </si>
  <si>
    <t>0.5mg/ml</t>
  </si>
  <si>
    <t>江阴贝瑞森生化技术有限公司</t>
  </si>
  <si>
    <t>苏械注准20142640069</t>
  </si>
  <si>
    <t>2020-07-08 12:06:54</t>
  </si>
  <si>
    <t>a6817</t>
  </si>
  <si>
    <t>七叶神安片</t>
  </si>
  <si>
    <t>50mg*24片</t>
  </si>
  <si>
    <t>云南维和</t>
  </si>
  <si>
    <t>Z20073176</t>
  </si>
  <si>
    <t>2020-07-08 12:19:05</t>
  </si>
  <si>
    <t>a6818</t>
  </si>
  <si>
    <t>洛索洛芬钠凝胶膏</t>
  </si>
  <si>
    <t>2贴</t>
  </si>
  <si>
    <t>湖南九典</t>
  </si>
  <si>
    <t>H20173272</t>
  </si>
  <si>
    <t>请采购部找渠道，中标价52.75，杏林同厂家1片装29.8缺货状态（十二桥需求)</t>
  </si>
  <si>
    <t>2020-07-08 15:13:06</t>
  </si>
  <si>
    <t>a6819</t>
  </si>
  <si>
    <t>排毒清脂片</t>
  </si>
  <si>
    <t>0.24g*36粒</t>
  </si>
  <si>
    <t>吉林省康福药业有限公司</t>
  </si>
  <si>
    <t>Z20090170</t>
  </si>
  <si>
    <t>2020-07-08 16:09:24</t>
  </si>
  <si>
    <t>a6820</t>
  </si>
  <si>
    <t>晕痛定胶囊</t>
  </si>
  <si>
    <t>27粒</t>
  </si>
  <si>
    <t>河南龙都</t>
  </si>
  <si>
    <t>Z10950093</t>
  </si>
  <si>
    <t>新品</t>
  </si>
  <si>
    <t>在特殊目录，未建ID，请采购部联系厂家交资料后购进（累计5家门店报送需求）</t>
  </si>
  <si>
    <t>2020-07-08 16:13:08</t>
  </si>
  <si>
    <t>a6821</t>
  </si>
  <si>
    <t>舒肝和胃丸</t>
  </si>
  <si>
    <t>180丸</t>
  </si>
  <si>
    <t>北京同仁堂</t>
  </si>
  <si>
    <t>Z11020071</t>
  </si>
  <si>
    <t>6月4日已经报送新品，请采购部联系厂家尽快交资料（新乐中街报送过需求）</t>
  </si>
  <si>
    <t>2020-07-08 16:43:34</t>
  </si>
  <si>
    <t>b1111</t>
  </si>
  <si>
    <t>妇炎消胶囊</t>
  </si>
  <si>
    <t>48粒</t>
  </si>
  <si>
    <t>贵州益佰女子大药厂有限公司</t>
  </si>
  <si>
    <t>Z20025333</t>
  </si>
  <si>
    <t>目录里有同品名同规格ID73145，请门店核实是否能满足顾客需求</t>
  </si>
  <si>
    <t>2020-07-08 16:52:05</t>
  </si>
  <si>
    <t>a6822</t>
  </si>
  <si>
    <t>加味左金丸</t>
  </si>
  <si>
    <t>6gx10袋</t>
  </si>
  <si>
    <t>山东方健制药有限公司</t>
  </si>
  <si>
    <t>Z20064365</t>
  </si>
  <si>
    <t>2020-07-08 17:36:24</t>
  </si>
  <si>
    <t>a6823</t>
  </si>
  <si>
    <t>菠萝蛋白酶肠溶片</t>
  </si>
  <si>
    <t>6片/板*1板/盒</t>
  </si>
  <si>
    <t>南京瑞尔医药有限公司</t>
  </si>
  <si>
    <t>H20003785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</si>
</sst>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name val="Calibri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selection activeCell="A1" sqref="$A1:$XFD1"/>
    </sheetView>
  </sheetViews>
  <sheetFormatPr defaultColWidth="9" defaultRowHeight="13.5"/>
  <cols>
    <col min="1" max="1" width="3.5" style="4" customWidth="1"/>
    <col min="2" max="2" width="18.25" customWidth="1"/>
    <col min="3" max="3" width="6.25" customWidth="1"/>
    <col min="4" max="4" width="21.25" customWidth="1"/>
    <col min="5" max="5" width="13.5" customWidth="1"/>
    <col min="6" max="6" width="4.125" customWidth="1"/>
    <col min="7" max="7" width="16.125" customWidth="1"/>
    <col min="8" max="8" width="11.875" customWidth="1"/>
    <col min="9" max="10" width="6.125" customWidth="1"/>
    <col min="11" max="11" width="12.875" customWidth="1"/>
    <col min="12" max="12" width="5.75" customWidth="1"/>
    <col min="13" max="13" width="6.375" customWidth="1"/>
    <col min="14" max="14" width="6.75" customWidth="1"/>
    <col min="15" max="15" width="94.25" customWidth="1"/>
  </cols>
  <sheetData>
    <row r="1" ht="22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6" t="s">
        <v>15</v>
      </c>
    </row>
    <row r="3" ht="15" spans="1:15">
      <c r="A3" s="7">
        <v>1</v>
      </c>
      <c r="B3" s="8" t="s">
        <v>16</v>
      </c>
      <c r="C3" s="8" t="s">
        <v>17</v>
      </c>
      <c r="D3" s="9" t="s">
        <v>18</v>
      </c>
      <c r="E3" s="8" t="s">
        <v>19</v>
      </c>
      <c r="F3" s="8">
        <v>2</v>
      </c>
      <c r="G3" s="8" t="s">
        <v>20</v>
      </c>
      <c r="H3" s="8" t="s">
        <v>21</v>
      </c>
      <c r="I3" s="8">
        <v>14.5</v>
      </c>
      <c r="J3" s="8">
        <v>111219</v>
      </c>
      <c r="K3" s="17" t="str">
        <f>VLOOKUP(J3,[1]Sheet1!$A$1:$B$65536,2,0)</f>
        <v>花照壁街店</v>
      </c>
      <c r="L3" s="8" t="s">
        <v>22</v>
      </c>
      <c r="M3" s="18" t="s">
        <v>23</v>
      </c>
      <c r="N3" s="18"/>
      <c r="O3" s="19" t="s">
        <v>24</v>
      </c>
    </row>
    <row r="4" ht="15" spans="1:15">
      <c r="A4" s="7">
        <v>2</v>
      </c>
      <c r="B4" s="8" t="s">
        <v>25</v>
      </c>
      <c r="C4" s="8" t="s">
        <v>26</v>
      </c>
      <c r="D4" s="9" t="s">
        <v>27</v>
      </c>
      <c r="E4" s="8" t="s">
        <v>28</v>
      </c>
      <c r="F4" s="8">
        <v>1</v>
      </c>
      <c r="G4" s="8" t="s">
        <v>29</v>
      </c>
      <c r="H4" s="8" t="s">
        <v>30</v>
      </c>
      <c r="I4" s="8">
        <v>8.8</v>
      </c>
      <c r="J4" s="8">
        <v>738</v>
      </c>
      <c r="K4" s="17" t="str">
        <f>VLOOKUP(J4,[1]Sheet1!$A$1:$B$65536,2,0)</f>
        <v>都江堰市蒲阳路药店</v>
      </c>
      <c r="L4" s="8" t="s">
        <v>31</v>
      </c>
      <c r="M4" s="18" t="s">
        <v>23</v>
      </c>
      <c r="N4" s="18"/>
      <c r="O4" s="19" t="s">
        <v>32</v>
      </c>
    </row>
    <row r="5" s="2" customFormat="1" ht="15" spans="1:15">
      <c r="A5" s="7">
        <v>3</v>
      </c>
      <c r="B5" s="8" t="s">
        <v>33</v>
      </c>
      <c r="C5" s="8" t="s">
        <v>34</v>
      </c>
      <c r="D5" s="8" t="s">
        <v>35</v>
      </c>
      <c r="E5" s="8" t="s">
        <v>36</v>
      </c>
      <c r="F5" s="8">
        <v>5</v>
      </c>
      <c r="G5" s="8" t="s">
        <v>37</v>
      </c>
      <c r="H5" s="8" t="s">
        <v>38</v>
      </c>
      <c r="I5" s="8">
        <v>45</v>
      </c>
      <c r="J5" s="8">
        <v>102935</v>
      </c>
      <c r="K5" s="17" t="str">
        <f>VLOOKUP(J5,[1]Sheet1!$A$1:$B$65536,2,0)</f>
        <v>青羊区童子街</v>
      </c>
      <c r="L5" s="8" t="s">
        <v>31</v>
      </c>
      <c r="M5" s="18" t="s">
        <v>23</v>
      </c>
      <c r="N5" s="20">
        <v>193509</v>
      </c>
      <c r="O5" s="21" t="s">
        <v>39</v>
      </c>
    </row>
    <row r="6" ht="15" spans="1:15">
      <c r="A6" s="7">
        <v>4</v>
      </c>
      <c r="B6" s="8" t="s">
        <v>40</v>
      </c>
      <c r="C6" s="8" t="s">
        <v>41</v>
      </c>
      <c r="D6" s="8" t="s">
        <v>42</v>
      </c>
      <c r="E6" s="8" t="s">
        <v>43</v>
      </c>
      <c r="F6" s="8">
        <v>2</v>
      </c>
      <c r="G6" s="8" t="s">
        <v>44</v>
      </c>
      <c r="H6" s="8" t="s">
        <v>45</v>
      </c>
      <c r="I6" s="8">
        <v>58</v>
      </c>
      <c r="J6" s="8">
        <v>515</v>
      </c>
      <c r="K6" s="17" t="str">
        <f>VLOOKUP(J6,[1]Sheet1!$A$1:$B$65536,2,0)</f>
        <v>成华区崔家店路药店</v>
      </c>
      <c r="L6" s="8" t="s">
        <v>31</v>
      </c>
      <c r="M6" s="18" t="s">
        <v>23</v>
      </c>
      <c r="N6" s="18"/>
      <c r="O6" s="19" t="s">
        <v>32</v>
      </c>
    </row>
    <row r="7" ht="15" spans="1:15">
      <c r="A7" s="10">
        <v>5</v>
      </c>
      <c r="B7" s="11" t="s">
        <v>46</v>
      </c>
      <c r="C7" s="11" t="s">
        <v>47</v>
      </c>
      <c r="D7" s="11" t="s">
        <v>48</v>
      </c>
      <c r="E7" s="11" t="s">
        <v>49</v>
      </c>
      <c r="F7" s="11">
        <v>2</v>
      </c>
      <c r="G7" s="11" t="s">
        <v>50</v>
      </c>
      <c r="H7" s="11">
        <v>10970068</v>
      </c>
      <c r="I7" s="11">
        <v>156</v>
      </c>
      <c r="J7" s="11">
        <v>113833</v>
      </c>
      <c r="K7" s="22" t="e">
        <f>VLOOKUP(J7,[1]Sheet1!$A$1:$B$65536,2,0)</f>
        <v>#N/A</v>
      </c>
      <c r="L7" s="11" t="s">
        <v>22</v>
      </c>
      <c r="M7" s="23" t="s">
        <v>23</v>
      </c>
      <c r="N7" s="24"/>
      <c r="O7" s="24" t="s">
        <v>51</v>
      </c>
    </row>
    <row r="8" ht="15" spans="1:15">
      <c r="A8" s="7">
        <v>6</v>
      </c>
      <c r="B8" s="8" t="s">
        <v>52</v>
      </c>
      <c r="C8" s="8" t="s">
        <v>53</v>
      </c>
      <c r="D8" s="9" t="s">
        <v>54</v>
      </c>
      <c r="E8" s="8" t="s">
        <v>55</v>
      </c>
      <c r="F8" s="8">
        <v>2</v>
      </c>
      <c r="G8" s="8" t="s">
        <v>56</v>
      </c>
      <c r="H8" s="8" t="s">
        <v>57</v>
      </c>
      <c r="I8" s="8">
        <v>48</v>
      </c>
      <c r="J8" s="8">
        <v>108656</v>
      </c>
      <c r="K8" s="17" t="str">
        <f>VLOOKUP(J8,[1]Sheet1!$A$1:$B$65536,2,0)</f>
        <v>四川太极新津五津西路二店</v>
      </c>
      <c r="L8" s="8" t="s">
        <v>31</v>
      </c>
      <c r="M8" s="18" t="s">
        <v>23</v>
      </c>
      <c r="N8" s="18"/>
      <c r="O8" s="19" t="s">
        <v>32</v>
      </c>
    </row>
    <row r="9" ht="15" spans="1:15">
      <c r="A9" s="10">
        <v>7</v>
      </c>
      <c r="B9" s="11" t="s">
        <v>58</v>
      </c>
      <c r="C9" s="11" t="s">
        <v>59</v>
      </c>
      <c r="D9" s="11" t="s">
        <v>60</v>
      </c>
      <c r="E9" s="11" t="s">
        <v>61</v>
      </c>
      <c r="F9" s="11">
        <v>1</v>
      </c>
      <c r="G9" s="11" t="s">
        <v>62</v>
      </c>
      <c r="H9" s="11" t="s">
        <v>63</v>
      </c>
      <c r="I9" s="11">
        <v>130</v>
      </c>
      <c r="J9" s="11">
        <v>108656</v>
      </c>
      <c r="K9" s="22" t="str">
        <f>VLOOKUP(J9,[1]Sheet1!$A$1:$B$65536,2,0)</f>
        <v>四川太极新津五津西路二店</v>
      </c>
      <c r="L9" s="11" t="s">
        <v>22</v>
      </c>
      <c r="M9" s="23" t="s">
        <v>23</v>
      </c>
      <c r="N9" s="23"/>
      <c r="O9" s="24" t="s">
        <v>64</v>
      </c>
    </row>
    <row r="10" ht="15" spans="1:15">
      <c r="A10" s="7">
        <v>8</v>
      </c>
      <c r="B10" s="8" t="s">
        <v>65</v>
      </c>
      <c r="C10" s="8" t="s">
        <v>66</v>
      </c>
      <c r="D10" s="8" t="s">
        <v>67</v>
      </c>
      <c r="E10" s="8" t="s">
        <v>68</v>
      </c>
      <c r="F10" s="8">
        <v>2</v>
      </c>
      <c r="G10" s="8" t="s">
        <v>69</v>
      </c>
      <c r="H10" s="8" t="s">
        <v>70</v>
      </c>
      <c r="I10" s="8">
        <v>20</v>
      </c>
      <c r="J10" s="8">
        <v>113298</v>
      </c>
      <c r="K10" s="17" t="str">
        <f>VLOOKUP(J10,[1]Sheet1!$A$1:$B$65536,2,0)</f>
        <v>双楠伊藤路店（逸都路店）</v>
      </c>
      <c r="L10" s="8" t="s">
        <v>22</v>
      </c>
      <c r="M10" s="18" t="s">
        <v>23</v>
      </c>
      <c r="N10" s="18"/>
      <c r="O10" s="19" t="s">
        <v>32</v>
      </c>
    </row>
    <row r="11" s="2" customFormat="1" ht="15" spans="1:15">
      <c r="A11" s="10">
        <v>9</v>
      </c>
      <c r="B11" s="11" t="s">
        <v>71</v>
      </c>
      <c r="C11" s="11" t="s">
        <v>72</v>
      </c>
      <c r="D11" s="12" t="s">
        <v>73</v>
      </c>
      <c r="E11" s="11" t="s">
        <v>74</v>
      </c>
      <c r="F11" s="11">
        <v>2</v>
      </c>
      <c r="G11" s="11" t="s">
        <v>75</v>
      </c>
      <c r="H11" s="11" t="s">
        <v>76</v>
      </c>
      <c r="I11" s="11">
        <v>33</v>
      </c>
      <c r="J11" s="11">
        <v>113298</v>
      </c>
      <c r="K11" s="22" t="str">
        <f>VLOOKUP(J11,[1]Sheet1!$A$1:$B$65536,2,0)</f>
        <v>双楠伊藤路店（逸都路店）</v>
      </c>
      <c r="L11" s="11" t="s">
        <v>22</v>
      </c>
      <c r="M11" s="23" t="s">
        <v>23</v>
      </c>
      <c r="N11" s="25">
        <v>162538</v>
      </c>
      <c r="O11" s="23" t="s">
        <v>77</v>
      </c>
    </row>
    <row r="12" ht="15" spans="1:15">
      <c r="A12" s="7">
        <v>10</v>
      </c>
      <c r="B12" s="8" t="s">
        <v>78</v>
      </c>
      <c r="C12" s="8" t="s">
        <v>79</v>
      </c>
      <c r="D12" s="8" t="s">
        <v>80</v>
      </c>
      <c r="E12" s="13" t="s">
        <v>81</v>
      </c>
      <c r="F12" s="8">
        <v>2</v>
      </c>
      <c r="G12" s="8" t="s">
        <v>82</v>
      </c>
      <c r="H12" s="8" t="s">
        <v>83</v>
      </c>
      <c r="I12" s="8">
        <v>0</v>
      </c>
      <c r="J12" s="8">
        <v>721</v>
      </c>
      <c r="K12" s="17" t="str">
        <f>VLOOKUP(J12,[1]Sheet1!$A$1:$B$65536,2,0)</f>
        <v>邛崃市临邛镇洪川小区药店</v>
      </c>
      <c r="L12" s="8" t="s">
        <v>22</v>
      </c>
      <c r="M12" s="18" t="s">
        <v>23</v>
      </c>
      <c r="N12" s="18"/>
      <c r="O12" s="26" t="s">
        <v>32</v>
      </c>
    </row>
    <row r="13" ht="15" spans="1:15">
      <c r="A13" s="7">
        <v>11</v>
      </c>
      <c r="B13" s="8" t="s">
        <v>84</v>
      </c>
      <c r="C13" s="8" t="s">
        <v>85</v>
      </c>
      <c r="D13" s="8" t="s">
        <v>86</v>
      </c>
      <c r="E13" s="8" t="s">
        <v>87</v>
      </c>
      <c r="F13" s="8">
        <v>2</v>
      </c>
      <c r="G13" s="8" t="s">
        <v>88</v>
      </c>
      <c r="H13" s="8" t="s">
        <v>89</v>
      </c>
      <c r="I13" s="8">
        <v>0</v>
      </c>
      <c r="J13" s="8">
        <v>721</v>
      </c>
      <c r="K13" s="17" t="str">
        <f>VLOOKUP(J13,[1]Sheet1!$A$1:$B$65536,2,0)</f>
        <v>邛崃市临邛镇洪川小区药店</v>
      </c>
      <c r="L13" s="8" t="s">
        <v>22</v>
      </c>
      <c r="M13" s="18" t="s">
        <v>23</v>
      </c>
      <c r="N13" s="18"/>
      <c r="O13" s="27" t="s">
        <v>90</v>
      </c>
    </row>
    <row r="14" s="2" customFormat="1" ht="15" spans="1:15">
      <c r="A14" s="7">
        <v>12</v>
      </c>
      <c r="B14" s="8" t="s">
        <v>91</v>
      </c>
      <c r="C14" s="8" t="s">
        <v>92</v>
      </c>
      <c r="D14" s="8" t="s">
        <v>93</v>
      </c>
      <c r="E14" s="8" t="s">
        <v>94</v>
      </c>
      <c r="F14" s="8">
        <v>3</v>
      </c>
      <c r="G14" s="8" t="s">
        <v>95</v>
      </c>
      <c r="H14" s="8" t="s">
        <v>96</v>
      </c>
      <c r="I14" s="8">
        <v>0</v>
      </c>
      <c r="J14" s="8">
        <v>721</v>
      </c>
      <c r="K14" s="17" t="str">
        <f>VLOOKUP(J14,[1]Sheet1!$A$1:$B$65536,2,0)</f>
        <v>邛崃市临邛镇洪川小区药店</v>
      </c>
      <c r="L14" s="8" t="s">
        <v>22</v>
      </c>
      <c r="M14" s="18" t="s">
        <v>23</v>
      </c>
      <c r="N14" s="28"/>
      <c r="O14" s="18" t="s">
        <v>32</v>
      </c>
    </row>
    <row r="15" s="3" customFormat="1" ht="15" spans="1:15">
      <c r="A15" s="7">
        <v>13</v>
      </c>
      <c r="B15" s="8" t="s">
        <v>97</v>
      </c>
      <c r="C15" s="8" t="s">
        <v>98</v>
      </c>
      <c r="D15" s="8" t="s">
        <v>99</v>
      </c>
      <c r="E15" s="8" t="s">
        <v>100</v>
      </c>
      <c r="F15" s="8">
        <v>1</v>
      </c>
      <c r="G15" s="8" t="s">
        <v>101</v>
      </c>
      <c r="H15" s="8" t="s">
        <v>102</v>
      </c>
      <c r="I15" s="8">
        <v>26</v>
      </c>
      <c r="J15" s="8">
        <v>744</v>
      </c>
      <c r="K15" s="17" t="str">
        <f>VLOOKUP(J15,[1]Sheet1!$A$1:$B$65536,2,0)</f>
        <v>武侯区科华街药店</v>
      </c>
      <c r="L15" s="8" t="s">
        <v>22</v>
      </c>
      <c r="M15" s="18" t="s">
        <v>23</v>
      </c>
      <c r="N15" s="29">
        <v>54653</v>
      </c>
      <c r="O15" s="27" t="s">
        <v>103</v>
      </c>
    </row>
    <row r="16" ht="15" spans="1:15">
      <c r="A16" s="7">
        <v>14</v>
      </c>
      <c r="B16" s="8" t="s">
        <v>104</v>
      </c>
      <c r="C16" s="8" t="s">
        <v>105</v>
      </c>
      <c r="D16" s="8" t="s">
        <v>106</v>
      </c>
      <c r="E16" s="8" t="s">
        <v>107</v>
      </c>
      <c r="F16" s="8">
        <v>1</v>
      </c>
      <c r="G16" s="8" t="s">
        <v>108</v>
      </c>
      <c r="H16" s="8" t="s">
        <v>109</v>
      </c>
      <c r="I16" s="8">
        <v>18</v>
      </c>
      <c r="J16" s="8">
        <v>106399</v>
      </c>
      <c r="K16" s="17" t="str">
        <f>VLOOKUP(J16,[1]Sheet1!$A$1:$B$65536,2,0)</f>
        <v>蜀辉路店</v>
      </c>
      <c r="L16" s="8" t="s">
        <v>31</v>
      </c>
      <c r="M16" s="18" t="s">
        <v>23</v>
      </c>
      <c r="N16" s="30">
        <v>58210</v>
      </c>
      <c r="O16" s="18" t="s">
        <v>103</v>
      </c>
    </row>
    <row r="17" s="2" customFormat="1" ht="15" spans="1:15">
      <c r="A17" s="7">
        <v>15</v>
      </c>
      <c r="B17" s="8" t="s">
        <v>110</v>
      </c>
      <c r="C17" s="8" t="s">
        <v>111</v>
      </c>
      <c r="D17" s="8" t="s">
        <v>112</v>
      </c>
      <c r="E17" s="8" t="s">
        <v>113</v>
      </c>
      <c r="F17" s="8">
        <v>2</v>
      </c>
      <c r="G17" s="8" t="s">
        <v>114</v>
      </c>
      <c r="H17" s="8" t="s">
        <v>115</v>
      </c>
      <c r="I17" s="8">
        <v>45</v>
      </c>
      <c r="J17" s="8">
        <v>106399</v>
      </c>
      <c r="K17" s="17" t="str">
        <f>VLOOKUP(J17,[1]Sheet1!$A$1:$B$65536,2,0)</f>
        <v>蜀辉路店</v>
      </c>
      <c r="L17" s="8" t="s">
        <v>31</v>
      </c>
      <c r="M17" s="18" t="s">
        <v>23</v>
      </c>
      <c r="N17" s="28"/>
      <c r="O17" s="18" t="s">
        <v>32</v>
      </c>
    </row>
    <row r="18" s="2" customFormat="1" ht="15" spans="1:15">
      <c r="A18" s="7">
        <v>16</v>
      </c>
      <c r="B18" s="8" t="s">
        <v>116</v>
      </c>
      <c r="C18" s="8" t="s">
        <v>117</v>
      </c>
      <c r="D18" s="8" t="s">
        <v>118</v>
      </c>
      <c r="E18" s="8" t="s">
        <v>119</v>
      </c>
      <c r="F18" s="8">
        <v>10</v>
      </c>
      <c r="G18" s="8" t="s">
        <v>120</v>
      </c>
      <c r="H18" s="8" t="s">
        <v>121</v>
      </c>
      <c r="I18" s="8">
        <v>41</v>
      </c>
      <c r="J18" s="8">
        <v>587</v>
      </c>
      <c r="K18" s="17" t="str">
        <f>VLOOKUP(J18,[1]Sheet1!$A$1:$B$65536,2,0)</f>
        <v>都江堰景中路店</v>
      </c>
      <c r="L18" s="8" t="s">
        <v>31</v>
      </c>
      <c r="M18" s="18" t="s">
        <v>23</v>
      </c>
      <c r="N18" s="29">
        <v>51670</v>
      </c>
      <c r="O18" s="18" t="s">
        <v>122</v>
      </c>
    </row>
    <row r="19" ht="15" spans="1:15">
      <c r="A19" s="10">
        <v>17</v>
      </c>
      <c r="B19" s="11" t="s">
        <v>123</v>
      </c>
      <c r="C19" s="11" t="s">
        <v>124</v>
      </c>
      <c r="D19" s="11" t="s">
        <v>125</v>
      </c>
      <c r="E19" s="11">
        <v>2</v>
      </c>
      <c r="F19" s="11">
        <v>2</v>
      </c>
      <c r="G19" s="11" t="s">
        <v>126</v>
      </c>
      <c r="H19" s="11" t="s">
        <v>127</v>
      </c>
      <c r="I19" s="11">
        <v>45</v>
      </c>
      <c r="J19" s="11">
        <v>511</v>
      </c>
      <c r="K19" s="22" t="str">
        <f>VLOOKUP(J19,[1]Sheet1!$A$1:$B$65536,2,0)</f>
        <v>成华杉板桥南一路店</v>
      </c>
      <c r="L19" s="11" t="s">
        <v>31</v>
      </c>
      <c r="M19" s="23" t="s">
        <v>23</v>
      </c>
      <c r="N19" s="23"/>
      <c r="O19" s="23" t="s">
        <v>128</v>
      </c>
    </row>
    <row r="20" ht="15" spans="1:15">
      <c r="A20" s="7">
        <v>18</v>
      </c>
      <c r="B20" s="8" t="s">
        <v>129</v>
      </c>
      <c r="C20" s="8" t="s">
        <v>130</v>
      </c>
      <c r="D20" s="8" t="s">
        <v>131</v>
      </c>
      <c r="E20" s="8" t="s">
        <v>132</v>
      </c>
      <c r="F20" s="8">
        <v>1</v>
      </c>
      <c r="G20" s="8" t="s">
        <v>133</v>
      </c>
      <c r="H20" s="8" t="s">
        <v>134</v>
      </c>
      <c r="I20" s="8">
        <v>498</v>
      </c>
      <c r="J20" s="8">
        <v>108277</v>
      </c>
      <c r="K20" s="17" t="str">
        <f>VLOOKUP(J20,[1]Sheet1!$A$1:$B$65536,2,0)</f>
        <v>四川太极金牛区银沙路药店</v>
      </c>
      <c r="L20" s="8" t="s">
        <v>31</v>
      </c>
      <c r="M20" s="18" t="s">
        <v>23</v>
      </c>
      <c r="N20" s="18"/>
      <c r="O20" s="18" t="s">
        <v>32</v>
      </c>
    </row>
    <row r="21" s="2" customFormat="1" ht="15" spans="1:15">
      <c r="A21" s="7">
        <v>19</v>
      </c>
      <c r="B21" s="8" t="s">
        <v>135</v>
      </c>
      <c r="C21" s="8" t="s">
        <v>136</v>
      </c>
      <c r="D21" s="8" t="s">
        <v>137</v>
      </c>
      <c r="E21" s="8" t="s">
        <v>138</v>
      </c>
      <c r="F21" s="8">
        <v>2</v>
      </c>
      <c r="G21" s="8" t="s">
        <v>139</v>
      </c>
      <c r="H21" s="8" t="s">
        <v>140</v>
      </c>
      <c r="I21" s="8">
        <v>34.5</v>
      </c>
      <c r="J21" s="8">
        <v>110378</v>
      </c>
      <c r="K21" s="17" t="str">
        <f>VLOOKUP(J21,[1]Sheet1!$A$1:$B$65536,2,0)</f>
        <v>都江堰宝莲路</v>
      </c>
      <c r="L21" s="8" t="s">
        <v>31</v>
      </c>
      <c r="M21" s="18" t="s">
        <v>23</v>
      </c>
      <c r="N21" s="18"/>
      <c r="O21" s="18" t="s">
        <v>32</v>
      </c>
    </row>
    <row r="22" ht="15" spans="1:15">
      <c r="A22" s="10">
        <v>20</v>
      </c>
      <c r="B22" s="11" t="s">
        <v>141</v>
      </c>
      <c r="C22" s="11" t="s">
        <v>142</v>
      </c>
      <c r="D22" s="11" t="s">
        <v>143</v>
      </c>
      <c r="E22" s="11" t="s">
        <v>144</v>
      </c>
      <c r="F22" s="11">
        <v>2</v>
      </c>
      <c r="G22" s="11" t="s">
        <v>145</v>
      </c>
      <c r="H22" s="11" t="s">
        <v>146</v>
      </c>
      <c r="I22" s="11">
        <v>56</v>
      </c>
      <c r="J22" s="11">
        <v>110378</v>
      </c>
      <c r="K22" s="22" t="str">
        <f>VLOOKUP(J22,[1]Sheet1!$A$1:$B$65536,2,0)</f>
        <v>都江堰宝莲路</v>
      </c>
      <c r="L22" s="11" t="s">
        <v>31</v>
      </c>
      <c r="M22" s="23" t="s">
        <v>23</v>
      </c>
      <c r="N22" s="31"/>
      <c r="O22" s="23" t="s">
        <v>147</v>
      </c>
    </row>
    <row r="23" ht="15" spans="1:15">
      <c r="A23" s="10">
        <v>21</v>
      </c>
      <c r="B23" s="11" t="s">
        <v>148</v>
      </c>
      <c r="C23" s="11" t="s">
        <v>149</v>
      </c>
      <c r="D23" s="12" t="s">
        <v>150</v>
      </c>
      <c r="E23" s="11" t="s">
        <v>151</v>
      </c>
      <c r="F23" s="11">
        <v>1</v>
      </c>
      <c r="G23" s="11" t="s">
        <v>152</v>
      </c>
      <c r="H23" s="11" t="s">
        <v>153</v>
      </c>
      <c r="I23" s="11">
        <v>40</v>
      </c>
      <c r="J23" s="11">
        <v>591</v>
      </c>
      <c r="K23" s="22" t="str">
        <f>VLOOKUP(J23,[1]Sheet1!$A$1:$B$65536,2,0)</f>
        <v>邛崃市临邛镇长安大道药店</v>
      </c>
      <c r="L23" s="11" t="s">
        <v>22</v>
      </c>
      <c r="M23" s="23" t="s">
        <v>23</v>
      </c>
      <c r="N23" s="25">
        <v>53953</v>
      </c>
      <c r="O23" s="23" t="s">
        <v>154</v>
      </c>
    </row>
    <row r="24" ht="15" spans="1:15">
      <c r="A24" s="7">
        <v>22</v>
      </c>
      <c r="B24" s="8" t="s">
        <v>155</v>
      </c>
      <c r="C24" s="8" t="s">
        <v>156</v>
      </c>
      <c r="D24" s="8" t="s">
        <v>157</v>
      </c>
      <c r="E24" s="8" t="s">
        <v>158</v>
      </c>
      <c r="F24" s="8">
        <v>1</v>
      </c>
      <c r="G24" s="8" t="s">
        <v>159</v>
      </c>
      <c r="H24" s="8" t="s">
        <v>160</v>
      </c>
      <c r="I24" s="8">
        <v>55</v>
      </c>
      <c r="J24" s="8">
        <v>113298</v>
      </c>
      <c r="K24" s="17" t="str">
        <f>VLOOKUP(J24,[1]Sheet1!$A$1:$B$65536,2,0)</f>
        <v>双楠伊藤路店（逸都路店）</v>
      </c>
      <c r="L24" s="8" t="s">
        <v>22</v>
      </c>
      <c r="M24" s="18" t="s">
        <v>23</v>
      </c>
      <c r="N24" s="30">
        <v>51130</v>
      </c>
      <c r="O24" s="18" t="s">
        <v>161</v>
      </c>
    </row>
    <row r="25" ht="15" spans="1:15">
      <c r="A25" s="14">
        <v>23</v>
      </c>
      <c r="B25" s="8" t="s">
        <v>162</v>
      </c>
      <c r="C25" s="8" t="s">
        <v>163</v>
      </c>
      <c r="D25" s="8" t="s">
        <v>164</v>
      </c>
      <c r="E25" s="8" t="s">
        <v>165</v>
      </c>
      <c r="F25" s="8">
        <v>2</v>
      </c>
      <c r="G25" s="8" t="s">
        <v>166</v>
      </c>
      <c r="H25" s="8" t="s">
        <v>167</v>
      </c>
      <c r="I25" s="8">
        <v>15</v>
      </c>
      <c r="J25" s="8">
        <v>113298</v>
      </c>
      <c r="K25" s="17" t="str">
        <f>VLOOKUP(J25,[1]Sheet1!$A$1:$B$65536,2,0)</f>
        <v>双楠伊藤路店（逸都路店）</v>
      </c>
      <c r="L25" s="8" t="s">
        <v>22</v>
      </c>
      <c r="M25" s="32" t="s">
        <v>23</v>
      </c>
      <c r="N25" s="33"/>
      <c r="O25" s="34" t="s">
        <v>168</v>
      </c>
    </row>
    <row r="26" ht="15" spans="1:15">
      <c r="A26" s="10">
        <v>24</v>
      </c>
      <c r="B26" s="11" t="s">
        <v>169</v>
      </c>
      <c r="C26" s="11" t="s">
        <v>170</v>
      </c>
      <c r="D26" s="12" t="s">
        <v>171</v>
      </c>
      <c r="E26" s="11" t="s">
        <v>172</v>
      </c>
      <c r="F26" s="11">
        <v>2</v>
      </c>
      <c r="G26" s="11" t="s">
        <v>173</v>
      </c>
      <c r="H26" s="11" t="s">
        <v>174</v>
      </c>
      <c r="I26" s="11">
        <v>49.8</v>
      </c>
      <c r="J26" s="11">
        <v>52</v>
      </c>
      <c r="K26" s="22" t="str">
        <f>VLOOKUP(J26,[1]Sheet1!$A$1:$B$65536,2,0)</f>
        <v>崇州中心店</v>
      </c>
      <c r="L26" s="11" t="s">
        <v>22</v>
      </c>
      <c r="M26" s="23" t="s">
        <v>23</v>
      </c>
      <c r="N26" s="25">
        <v>163227</v>
      </c>
      <c r="O26" s="23" t="s">
        <v>77</v>
      </c>
    </row>
    <row r="27" ht="15" spans="1:15">
      <c r="A27" s="7">
        <v>25</v>
      </c>
      <c r="B27" s="8" t="s">
        <v>175</v>
      </c>
      <c r="C27" s="8" t="s">
        <v>176</v>
      </c>
      <c r="D27" s="8" t="s">
        <v>177</v>
      </c>
      <c r="E27" s="8" t="s">
        <v>178</v>
      </c>
      <c r="F27" s="8">
        <v>2</v>
      </c>
      <c r="G27" s="8" t="s">
        <v>179</v>
      </c>
      <c r="H27" s="8" t="s">
        <v>180</v>
      </c>
      <c r="I27" s="8">
        <v>29.8</v>
      </c>
      <c r="J27" s="8">
        <v>52</v>
      </c>
      <c r="K27" s="17" t="str">
        <f>VLOOKUP(J27,[1]Sheet1!$A$1:$B$65536,2,0)</f>
        <v>崇州中心店</v>
      </c>
      <c r="L27" s="8" t="s">
        <v>22</v>
      </c>
      <c r="M27" s="18" t="s">
        <v>23</v>
      </c>
      <c r="N27" s="18"/>
      <c r="O27" s="35" t="s">
        <v>181</v>
      </c>
    </row>
    <row r="28" ht="15" spans="1:15">
      <c r="A28" s="7">
        <v>26</v>
      </c>
      <c r="B28" s="8" t="s">
        <v>182</v>
      </c>
      <c r="C28" s="8" t="s">
        <v>183</v>
      </c>
      <c r="D28" s="8" t="s">
        <v>184</v>
      </c>
      <c r="E28" s="15" t="s">
        <v>185</v>
      </c>
      <c r="F28" s="8">
        <v>2</v>
      </c>
      <c r="G28" s="8" t="s">
        <v>186</v>
      </c>
      <c r="H28" s="8" t="s">
        <v>187</v>
      </c>
      <c r="I28" s="8">
        <v>32.5</v>
      </c>
      <c r="J28" s="8">
        <v>52</v>
      </c>
      <c r="K28" s="17" t="str">
        <f>VLOOKUP(J28,[1]Sheet1!$A$1:$B$65536,2,0)</f>
        <v>崇州中心店</v>
      </c>
      <c r="L28" s="8" t="s">
        <v>22</v>
      </c>
      <c r="M28" s="18" t="s">
        <v>23</v>
      </c>
      <c r="N28" s="18"/>
      <c r="O28" s="36" t="s">
        <v>188</v>
      </c>
    </row>
    <row r="29" s="2" customFormat="1" ht="15" spans="1:15">
      <c r="A29" s="10">
        <v>27</v>
      </c>
      <c r="B29" s="11" t="s">
        <v>189</v>
      </c>
      <c r="C29" s="11" t="s">
        <v>190</v>
      </c>
      <c r="D29" s="11" t="s">
        <v>191</v>
      </c>
      <c r="E29" s="11" t="s">
        <v>192</v>
      </c>
      <c r="F29" s="11">
        <v>1</v>
      </c>
      <c r="G29" s="11" t="s">
        <v>193</v>
      </c>
      <c r="H29" s="11" t="s">
        <v>194</v>
      </c>
      <c r="I29" s="11">
        <v>398</v>
      </c>
      <c r="J29" s="11">
        <v>11771</v>
      </c>
      <c r="K29" s="22" t="e">
        <f>VLOOKUP(J29,[1]Sheet1!$A$1:$B$65536,2,0)</f>
        <v>#N/A</v>
      </c>
      <c r="L29" s="11" t="s">
        <v>31</v>
      </c>
      <c r="M29" s="23" t="s">
        <v>23</v>
      </c>
      <c r="N29" s="31"/>
      <c r="O29" s="23" t="s">
        <v>51</v>
      </c>
    </row>
    <row r="30" ht="15" spans="1:15">
      <c r="A30" s="7">
        <v>28</v>
      </c>
      <c r="B30" s="8" t="s">
        <v>195</v>
      </c>
      <c r="C30" s="8" t="s">
        <v>196</v>
      </c>
      <c r="D30" s="8" t="s">
        <v>197</v>
      </c>
      <c r="E30" s="8" t="s">
        <v>198</v>
      </c>
      <c r="F30" s="8">
        <v>5</v>
      </c>
      <c r="G30" s="8" t="s">
        <v>199</v>
      </c>
      <c r="H30" s="8" t="s">
        <v>200</v>
      </c>
      <c r="I30" s="8">
        <v>0</v>
      </c>
      <c r="J30" s="8">
        <v>337</v>
      </c>
      <c r="K30" s="17" t="str">
        <f>VLOOKUP(J30,[1]Sheet1!$A$1:$B$65536,2,0)</f>
        <v>四川太极浆洗街药店</v>
      </c>
      <c r="L30" s="8" t="s">
        <v>31</v>
      </c>
      <c r="M30" s="18" t="s">
        <v>23</v>
      </c>
      <c r="N30" s="18"/>
      <c r="O30" s="27" t="s">
        <v>32</v>
      </c>
    </row>
    <row r="31" s="2" customFormat="1" ht="15" spans="1:15">
      <c r="A31" s="7">
        <v>29</v>
      </c>
      <c r="B31" s="8" t="s">
        <v>201</v>
      </c>
      <c r="C31" s="8" t="s">
        <v>202</v>
      </c>
      <c r="D31" s="8" t="s">
        <v>203</v>
      </c>
      <c r="E31" s="8" t="s">
        <v>204</v>
      </c>
      <c r="F31" s="8">
        <v>3</v>
      </c>
      <c r="G31" s="8" t="s">
        <v>205</v>
      </c>
      <c r="H31" s="8" t="s">
        <v>206</v>
      </c>
      <c r="I31" s="8">
        <v>21</v>
      </c>
      <c r="J31" s="8">
        <v>726</v>
      </c>
      <c r="K31" s="17" t="str">
        <f>VLOOKUP(J31,[1]Sheet1!$A$1:$B$65536,2,0)</f>
        <v>金牛区交大路第三药店</v>
      </c>
      <c r="L31" s="8" t="s">
        <v>31</v>
      </c>
      <c r="M31" s="18" t="s">
        <v>23</v>
      </c>
      <c r="N31" s="18"/>
      <c r="O31" s="37" t="s">
        <v>207</v>
      </c>
    </row>
    <row r="32" ht="15" spans="1:15">
      <c r="A32" s="7">
        <v>30</v>
      </c>
      <c r="B32" s="8" t="s">
        <v>208</v>
      </c>
      <c r="C32" s="8" t="s">
        <v>209</v>
      </c>
      <c r="D32" s="8" t="s">
        <v>210</v>
      </c>
      <c r="E32" s="8" t="s">
        <v>211</v>
      </c>
      <c r="F32" s="8">
        <v>10</v>
      </c>
      <c r="G32" s="8" t="s">
        <v>212</v>
      </c>
      <c r="H32" s="8" t="s">
        <v>213</v>
      </c>
      <c r="I32" s="8">
        <v>25</v>
      </c>
      <c r="J32" s="8">
        <v>103639</v>
      </c>
      <c r="K32" s="17" t="str">
        <f>VLOOKUP(J32,[1]Sheet1!$A$1:$B$65536,2,0)</f>
        <v>金马河</v>
      </c>
      <c r="L32" s="8" t="s">
        <v>31</v>
      </c>
      <c r="M32" s="18" t="s">
        <v>23</v>
      </c>
      <c r="N32" s="18"/>
      <c r="O32" s="27" t="s">
        <v>32</v>
      </c>
    </row>
    <row r="33" s="2" customFormat="1" ht="15" spans="1:15">
      <c r="A33" s="7">
        <v>31</v>
      </c>
      <c r="B33" s="8" t="s">
        <v>214</v>
      </c>
      <c r="C33" s="8" t="s">
        <v>215</v>
      </c>
      <c r="D33" s="8" t="s">
        <v>216</v>
      </c>
      <c r="E33" s="8" t="s">
        <v>217</v>
      </c>
      <c r="F33" s="8">
        <v>1</v>
      </c>
      <c r="G33" s="8" t="s">
        <v>218</v>
      </c>
      <c r="H33" s="8" t="s">
        <v>219</v>
      </c>
      <c r="I33" s="8">
        <v>24</v>
      </c>
      <c r="J33" s="8">
        <v>720</v>
      </c>
      <c r="K33" s="17" t="str">
        <f>VLOOKUP(J33,[1]Sheet1!$A$1:$B$65536,2,0)</f>
        <v>大邑县新场镇文昌街药店</v>
      </c>
      <c r="L33" s="8" t="s">
        <v>22</v>
      </c>
      <c r="M33" s="18" t="s">
        <v>23</v>
      </c>
      <c r="N33" s="38" t="s">
        <v>220</v>
      </c>
      <c r="O33" s="38" t="s">
        <v>221</v>
      </c>
    </row>
    <row r="34" ht="15" spans="1:15">
      <c r="A34" s="7">
        <v>32</v>
      </c>
      <c r="B34" s="8" t="s">
        <v>222</v>
      </c>
      <c r="C34" s="8" t="s">
        <v>223</v>
      </c>
      <c r="D34" s="8" t="s">
        <v>224</v>
      </c>
      <c r="E34" s="8" t="s">
        <v>225</v>
      </c>
      <c r="F34" s="8">
        <v>1</v>
      </c>
      <c r="G34" s="8" t="s">
        <v>226</v>
      </c>
      <c r="H34" s="8" t="s">
        <v>227</v>
      </c>
      <c r="I34" s="8">
        <v>15</v>
      </c>
      <c r="J34" s="8">
        <v>720</v>
      </c>
      <c r="K34" s="17" t="str">
        <f>VLOOKUP(J34,[1]Sheet1!$A$1:$B$65536,2,0)</f>
        <v>大邑县新场镇文昌街药店</v>
      </c>
      <c r="L34" s="8" t="s">
        <v>22</v>
      </c>
      <c r="M34" s="18" t="s">
        <v>23</v>
      </c>
      <c r="N34" s="18"/>
      <c r="O34" s="27" t="s">
        <v>228</v>
      </c>
    </row>
    <row r="35" ht="15" spans="1:16">
      <c r="A35" s="10">
        <v>33</v>
      </c>
      <c r="B35" s="11" t="s">
        <v>229</v>
      </c>
      <c r="C35" s="11" t="s">
        <v>230</v>
      </c>
      <c r="D35" s="11" t="s">
        <v>231</v>
      </c>
      <c r="E35" s="11" t="s">
        <v>232</v>
      </c>
      <c r="F35" s="11">
        <v>1</v>
      </c>
      <c r="G35" s="11" t="s">
        <v>233</v>
      </c>
      <c r="H35" s="11" t="s">
        <v>234</v>
      </c>
      <c r="I35" s="11">
        <v>45</v>
      </c>
      <c r="J35" s="11">
        <v>720</v>
      </c>
      <c r="K35" s="22" t="str">
        <f>VLOOKUP(J35,[1]Sheet1!$A$1:$B$65536,2,0)</f>
        <v>大邑县新场镇文昌街药店</v>
      </c>
      <c r="L35" s="11" t="s">
        <v>22</v>
      </c>
      <c r="M35" s="23" t="s">
        <v>23</v>
      </c>
      <c r="N35" s="24"/>
      <c r="O35" s="24" t="s">
        <v>235</v>
      </c>
      <c r="P35" s="39"/>
    </row>
    <row r="36" ht="15" spans="1:15">
      <c r="A36" s="7">
        <v>34</v>
      </c>
      <c r="B36" s="8" t="s">
        <v>236</v>
      </c>
      <c r="C36" s="8" t="s">
        <v>237</v>
      </c>
      <c r="D36" s="8" t="s">
        <v>238</v>
      </c>
      <c r="E36" s="8" t="s">
        <v>239</v>
      </c>
      <c r="F36" s="8">
        <v>1</v>
      </c>
      <c r="G36" s="8" t="s">
        <v>240</v>
      </c>
      <c r="H36" s="8" t="s">
        <v>241</v>
      </c>
      <c r="I36" s="8">
        <v>10</v>
      </c>
      <c r="J36" s="8">
        <v>720</v>
      </c>
      <c r="K36" s="17" t="str">
        <f>VLOOKUP(J36,[1]Sheet1!$A$1:$B$65536,2,0)</f>
        <v>大邑县新场镇文昌街药店</v>
      </c>
      <c r="L36" s="8" t="s">
        <v>22</v>
      </c>
      <c r="M36" s="18" t="s">
        <v>23</v>
      </c>
      <c r="N36" s="18"/>
      <c r="O36" s="27" t="s">
        <v>32</v>
      </c>
    </row>
    <row r="37" ht="15" spans="1:15">
      <c r="A37" s="7">
        <v>35</v>
      </c>
      <c r="B37" s="8" t="s">
        <v>242</v>
      </c>
      <c r="C37" s="8" t="s">
        <v>243</v>
      </c>
      <c r="D37" s="8" t="s">
        <v>244</v>
      </c>
      <c r="E37" s="8" t="s">
        <v>245</v>
      </c>
      <c r="F37" s="8">
        <v>1</v>
      </c>
      <c r="G37" s="8" t="s">
        <v>246</v>
      </c>
      <c r="H37" s="8" t="s">
        <v>247</v>
      </c>
      <c r="I37" s="8">
        <v>25</v>
      </c>
      <c r="J37" s="8">
        <v>104838</v>
      </c>
      <c r="K37" s="17" t="str">
        <f>VLOOKUP(J37,[1]Sheet1!$A$1:$B$65536,2,0)</f>
        <v>蜀州中路店</v>
      </c>
      <c r="L37" s="8" t="s">
        <v>22</v>
      </c>
      <c r="M37" s="18" t="s">
        <v>23</v>
      </c>
      <c r="N37" s="18"/>
      <c r="O37" s="27" t="s">
        <v>32</v>
      </c>
    </row>
  </sheetData>
  <sortState ref="A3:O37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2020-07-09T03:34:37Z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